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4.19\ファイルサーバ\02_総務課\財政係\H17～財政状況資料集\H30財政状況資料集\R2.9.25提出\"/>
    </mc:Choice>
  </mc:AlternateContent>
  <bookViews>
    <workbookView xWindow="0" yWindow="0" windowWidth="20490" windowHeight="640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<sst xmlns="http://schemas.openxmlformats.org/spreadsheetml/2006/main" count="1066" uniqueCount="615">
  <si>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</si>
  <si>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</si>
  <si>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</si>
  <si>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</si>
  <si>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</si>
  <si>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</si>
  <si>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</si>
  <si>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</si>
  <si>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</si>
  <si>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</si>
  <si>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</si>
  <si>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</si>
  <si>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</si>
  <si>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</si>
  <si>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</si>
  <si>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</si>
  <si>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</si>
  <si>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</si>
  <si>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</si>
  <si>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</si>
  <si>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</si>
  <si>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</si>
  <si>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</si>
  <si>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</si>
  <si>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</si>
  <si>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</si>
  <si>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</si>
  <si>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</si>
  <si>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</si>
  <si>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</si>
  <si>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</si>
  <si>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</si>
  <si>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</si>
  <si>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</si>
  <si>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</si>
  <si>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</si>
  <si>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</si>
  <si>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</si>
  <si>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</si>
  <si>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</si>
  <si>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</si>
  <si>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</si>
  <si>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</si>
  <si>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</si>
  <si>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</si>
  <si>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</si>
  <si>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</si>
  <si>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</si>
  <si>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</si>
  <si>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</si>
  <si>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</si>
  <si>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</si>
  <si>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</si>
  <si>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</si>
  <si>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</si>
  <si>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</si>
  <si>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</si>
  <si>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</si>
  <si>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</si>
  <si>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</si>
  <si>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</si>
  <si>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</si>
  <si>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</si>
  <si>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</si>
  <si>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</si>
  <si>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</si>
  <si>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</si>
  <si>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</si>
  <si>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</si>
  <si>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</si>
  <si>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</si>
  <si>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</si>
  <si>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</si>
  <si>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</si>
  <si>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</si>
  <si>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</si>
  <si>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</si>
  <si>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</si>
  <si>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</si>
  <si>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</si>
  <si>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</si>
  <si>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</si>
  <si>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</si>
  <si>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</si>
  <si>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</si>
  <si>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</si>
  <si>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</si>
  <si>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</si>
  <si>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</si>
  <si>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</si>
  <si>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</si>
  <si>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</si>
  <si>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</si>
  <si>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</si>
  <si>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</si>
  <si>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</si>
  <si>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</si>
  <si>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</si>
  <si>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</si>
  <si>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</si>
  <si>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</si>
  <si>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</si>
  <si>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</si>
  <si>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</si>
  <si>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</si>
  <si>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</si>
  <si>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</si>
  <si>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</si>
  <si>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</si>
  <si>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</si>
  <si>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</si>
  <si>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</si>
  <si>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</si>
  <si>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</si>
  <si>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</si>
  <si>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</si>
  <si>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</si>
  <si>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</si>
  <si>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</si>
  <si>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</si>
  <si>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</si>
  <si>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</si>
  <si>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</si>
  <si>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</si>
  <si>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</si>
  <si>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</si>
  <si>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</si>
  <si>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</si>
  <si>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</si>
  <si>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</si>
  <si>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</si>
  <si>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</si>
  <si>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</si>
  <si>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</si>
  <si>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</si>
  <si>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</si>
  <si>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</si>
  <si>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</si>
  <si>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</si>
  <si>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</si>
  <si>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</si>
  <si>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</si>
  <si>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</si>
  <si>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</si>
  <si>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</si>
  <si>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</si>
  <si>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</si>
  <si>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4"/>
  </si>
  <si>
    <t>うち日本人(％)</t>
    <phoneticPr fontId="5"/>
  </si>
  <si>
    <t>-3.1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</si>
  <si>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</si>
  <si>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</si>
  <si>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</si>
  <si>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</si>
  <si>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</si>
  <si>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</si>
  <si>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</si>
  <si>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</si>
  <si>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</si>
  <si>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</si>
  <si>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</si>
  <si>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</si>
  <si>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</si>
  <si>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</si>
  <si>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</si>
  <si>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</si>
  <si>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</si>
  <si>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</si>
  <si>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</si>
  <si>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</si>
  <si>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</si>
  <si>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</si>
  <si>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</si>
  <si>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</si>
  <si>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</si>
  <si>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</si>
  <si>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</si>
  <si>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</si>
  <si>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</si>
  <si>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</si>
  <si>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</si>
  <si>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</si>
  <si>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</si>
  <si>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</si>
  <si>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</si>
  <si>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</si>
  <si>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</si>
  <si>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</si>
  <si>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</si>
  <si>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</si>
  <si>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</si>
  <si>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</si>
  <si>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</si>
  <si>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</si>
  <si>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</si>
  <si>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</si>
  <si>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</si>
  <si>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</si>
  <si>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</si>
  <si>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</si>
  <si>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</si>
  <si>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</si>
  <si>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</si>
  <si>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</si>
  <si>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</si>
  <si>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</si>
  <si>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</si>
  <si>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</si>
  <si>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</si>
  <si>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福島県西会津町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</si>
  <si>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</si>
  <si>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</si>
  <si>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</si>
  <si>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</si>
  <si>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</si>
  <si>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</si>
  <si>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</si>
  <si>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</si>
  <si>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</si>
  <si>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</si>
  <si>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</si>
  <si>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</si>
  <si>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</si>
  <si>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</si>
  <si>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</si>
  <si>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</si>
  <si>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</si>
  <si>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</si>
  <si>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</si>
  <si>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</si>
  <si>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</si>
  <si>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</si>
  <si>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</si>
  <si>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</si>
  <si>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</si>
  <si>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</si>
  <si>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</si>
  <si>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</si>
  <si>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</si>
  <si>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</si>
  <si>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</si>
  <si>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</si>
  <si>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</si>
  <si>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</si>
  <si>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</si>
  <si>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</si>
  <si>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</si>
  <si>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</si>
  <si>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</si>
  <si>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</si>
  <si>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</si>
  <si>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</si>
  <si>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</si>
  <si>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</si>
  <si>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</si>
  <si>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</si>
  <si>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</si>
  <si>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</si>
  <si>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</si>
  <si>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</si>
  <si>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</si>
  <si>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</si>
  <si>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</si>
  <si>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</si>
  <si>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</si>
  <si>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</si>
  <si>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</si>
  <si>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</si>
  <si>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</si>
  <si>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</si>
  <si>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</si>
  <si>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</si>
  <si>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</si>
  <si>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</si>
  <si>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</si>
  <si>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</si>
  <si>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</si>
  <si>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</si>
  <si>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</si>
  <si>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</si>
  <si>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</si>
  <si>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</si>
  <si>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</si>
  <si>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</si>
  <si>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</si>
  <si>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</si>
  <si>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</si>
  <si>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</si>
  <si>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</si>
  <si>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</si>
  <si>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</si>
  <si>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</si>
  <si>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</si>
  <si>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</si>
  <si>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</si>
  <si>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</si>
  <si>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</si>
  <si>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</si>
  <si>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</si>
  <si>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</si>
  <si>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</si>
  <si>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</si>
  <si>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</si>
  <si>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</si>
  <si>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</si>
  <si>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</si>
  <si>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</si>
  <si>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</si>
  <si>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</si>
  <si>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</si>
  <si>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</si>
  <si>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</si>
  <si>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</si>
  <si>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</si>
  <si>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</si>
  <si>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</si>
  <si>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</si>
  <si>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</si>
  <si>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</si>
  <si>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</si>
  <si>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</si>
  <si>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</si>
  <si>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</si>
  <si>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</si>
  <si>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</si>
  <si>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</si>
  <si>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</si>
  <si>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</si>
  <si>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</si>
  <si>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</si>
  <si>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</si>
  <si>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</si>
  <si>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</si>
  <si>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</si>
  <si>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</si>
  <si>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</si>
  <si>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</si>
  <si>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</si>
  <si>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</si>
  <si>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</si>
  <si>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</si>
  <si>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</si>
  <si>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</si>
  <si>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</si>
  <si>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</si>
  <si>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</si>
  <si>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</si>
  <si>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</si>
  <si>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</si>
  <si>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</si>
  <si>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</si>
  <si>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</si>
  <si>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</si>
  <si>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</si>
  <si>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</si>
  <si>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</si>
  <si>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</si>
  <si>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</si>
  <si>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福島県西会津町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</si>
  <si>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</si>
  <si>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</si>
  <si>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</si>
  <si>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</si>
  <si>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</si>
  <si>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</si>
  <si>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</si>
  <si>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</si>
  <si>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</si>
  <si>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</si>
  <si>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</si>
  <si>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</si>
  <si>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</si>
  <si>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</si>
  <si>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</si>
  <si>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</si>
  <si>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</si>
  <si>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</si>
  <si>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</si>
  <si>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</si>
  <si>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</si>
  <si>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</si>
  <si>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</si>
  <si>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</si>
  <si>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</si>
  <si>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</si>
  <si>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</si>
  <si>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</si>
  <si>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</si>
  <si>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</si>
  <si>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</si>
  <si>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</si>
  <si>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</si>
  <si>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</si>
  <si>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</si>
  <si>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</si>
  <si>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</si>
  <si>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</si>
  <si>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水道事業会計</t>
    <phoneticPr fontId="5"/>
  </si>
  <si>
    <t>法適用企業</t>
    <phoneticPr fontId="5"/>
  </si>
  <si>
    <t>簡易水道等事業特別会計</t>
    <phoneticPr fontId="5"/>
  </si>
  <si>
    <t>法非適用企業</t>
    <phoneticPr fontId="5"/>
  </si>
  <si>
    <t>下水道施設事業特別会計</t>
    <phoneticPr fontId="5"/>
  </si>
  <si>
    <t>農業集落排水処理事業特別会計</t>
    <phoneticPr fontId="5"/>
  </si>
  <si>
    <t>法非適用企業</t>
    <phoneticPr fontId="5"/>
  </si>
  <si>
    <t>個別排水処理事業特別会計</t>
    <phoneticPr fontId="5"/>
  </si>
  <si>
    <t>工業団地造成事業特別会計</t>
    <phoneticPr fontId="5"/>
  </si>
  <si>
    <t>法非適用企業</t>
    <phoneticPr fontId="5"/>
  </si>
  <si>
    <t>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</si>
  <si>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</si>
  <si>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</si>
  <si>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</si>
  <si>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</si>
  <si>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</si>
  <si>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</si>
  <si>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</si>
  <si>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</si>
  <si>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</si>
  <si>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</si>
  <si>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</si>
  <si>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</si>
  <si>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</si>
  <si>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</si>
  <si>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</si>
  <si>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</si>
  <si>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</si>
  <si>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</si>
  <si>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</si>
  <si>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</si>
  <si>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</si>
  <si>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</si>
  <si>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</si>
  <si>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</si>
  <si>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</si>
  <si>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</si>
  <si>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</si>
  <si>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</si>
  <si>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</si>
  <si>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</si>
  <si>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</si>
  <si>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</si>
  <si>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</si>
  <si>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</si>
  <si>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</si>
  <si>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</si>
  <si>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</si>
  <si>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</si>
  <si>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</si>
  <si>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</si>
  <si>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</si>
  <si>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</si>
  <si>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</si>
  <si>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</si>
  <si>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</si>
  <si>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</si>
  <si>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</si>
  <si>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</si>
  <si>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</si>
  <si>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</si>
  <si>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</si>
  <si>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</si>
  <si>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</si>
  <si>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</si>
  <si>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</si>
  <si>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</si>
  <si>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</si>
  <si>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</si>
  <si>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</si>
  <si>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</si>
  <si>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</si>
  <si>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</si>
  <si>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</si>
  <si>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</si>
  <si>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</si>
  <si>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</si>
  <si>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</si>
  <si>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簡易水道等事業特別会計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</si>
  <si>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</si>
  <si>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</si>
  <si>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</si>
  <si>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</si>
  <si>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</si>
  <si>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</si>
  <si>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</si>
  <si>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</si>
  <si>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</si>
  <si>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</si>
  <si>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</si>
  <si>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</si>
  <si>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</si>
  <si>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</si>
  <si>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</si>
  <si>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</si>
  <si>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</si>
  <si>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</si>
  <si>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</si>
  <si>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</si>
  <si>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</si>
  <si>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</si>
  <si>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</si>
  <si>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</si>
  <si>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</si>
  <si>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</si>
  <si>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</si>
  <si>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</si>
  <si>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</si>
  <si>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</si>
  <si>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</si>
  <si>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</si>
  <si>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</si>
  <si>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</si>
  <si>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</si>
  <si>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</si>
  <si>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</si>
  <si>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</si>
  <si>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</si>
  <si>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</si>
  <si>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</si>
  <si>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</si>
  <si>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</si>
  <si>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</si>
  <si>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</si>
  <si>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</si>
  <si>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</si>
  <si>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</si>
  <si>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</si>
  <si>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</si>
  <si>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</si>
  <si>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</si>
  <si>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</si>
  <si>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</si>
  <si>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</si>
  <si>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</si>
  <si>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</si>
  <si>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</si>
  <si>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</si>
  <si>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</si>
  <si>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</si>
  <si>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</si>
  <si>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</si>
  <si>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</si>
  <si>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</si>
  <si>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</si>
  <si>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</si>
  <si>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</si>
  <si>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</si>
  <si>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</si>
  <si>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</si>
  <si>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</si>
  <si>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</si>
  <si>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</si>
  <si>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</si>
  <si>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</si>
  <si>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</si>
  <si>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</si>
  <si>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</si>
  <si>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</si>
  <si>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</si>
  <si>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</si>
  <si>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</si>
  <si>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</si>
  <si>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</si>
  <si>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</si>
  <si>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</si>
  <si>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</si>
  <si>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5.77</t>
  </si>
  <si>
    <t>▲ 0.01</t>
  </si>
  <si>
    <t>▲ 2.58</t>
  </si>
  <si>
    <t>▲ 2.45</t>
  </si>
  <si>
    <t>▲ 4.04</t>
  </si>
  <si>
    <t>一般会計</t>
  </si>
  <si>
    <t>水道事業会計</t>
  </si>
  <si>
    <t>介護保険特別会計</t>
  </si>
  <si>
    <t>国民健康保険特別会計（診療施設勘定）</t>
  </si>
  <si>
    <t>国民健康保険特別会計（事業勘定）</t>
  </si>
  <si>
    <t>住宅団地造成事業特別会計</t>
  </si>
  <si>
    <t>下水道施設事業特別会計</t>
  </si>
  <si>
    <t>簡易水道等事業特別会計</t>
  </si>
  <si>
    <t>その他会計（赤字）</t>
  </si>
  <si>
    <t>その他会計（黒字）</t>
  </si>
  <si>
    <t>H25末</t>
    <phoneticPr fontId="5"/>
  </si>
  <si>
    <t>H26末</t>
    <phoneticPr fontId="5"/>
  </si>
  <si>
    <t>H27末</t>
    <phoneticPr fontId="5"/>
  </si>
  <si>
    <t>H28末</t>
    <phoneticPr fontId="5"/>
  </si>
  <si>
    <t>H29末</t>
    <phoneticPr fontId="5"/>
  </si>
  <si>
    <t>喜多方地方広域市町村圏組合（一般会計）</t>
    <rPh sb="0" eb="3">
      <t>キタカタ</t>
    </rPh>
    <rPh sb="3" eb="5">
      <t>チホウ</t>
    </rPh>
    <rPh sb="5" eb="7">
      <t>コウイキ</t>
    </rPh>
    <rPh sb="7" eb="10">
      <t>シチョウソン</t>
    </rPh>
    <rPh sb="10" eb="11">
      <t>ケン</t>
    </rPh>
    <rPh sb="11" eb="13">
      <t>クミアイ</t>
    </rPh>
    <rPh sb="14" eb="16">
      <t>イッパン</t>
    </rPh>
    <rPh sb="16" eb="18">
      <t>カイケイ</t>
    </rPh>
    <phoneticPr fontId="2"/>
  </si>
  <si>
    <t>喜多方地方広域市町村圏組合（喜多方プラザ特別会計）</t>
    <rPh sb="0" eb="3">
      <t>キタカタ</t>
    </rPh>
    <rPh sb="3" eb="5">
      <t>チホウ</t>
    </rPh>
    <rPh sb="5" eb="7">
      <t>コウイキ</t>
    </rPh>
    <rPh sb="7" eb="10">
      <t>シチョウソン</t>
    </rPh>
    <rPh sb="10" eb="11">
      <t>ケン</t>
    </rPh>
    <rPh sb="11" eb="13">
      <t>クミアイ</t>
    </rPh>
    <rPh sb="14" eb="17">
      <t>キタカタ</t>
    </rPh>
    <rPh sb="20" eb="22">
      <t>トクベツ</t>
    </rPh>
    <rPh sb="22" eb="24">
      <t>カイケイ</t>
    </rPh>
    <phoneticPr fontId="2"/>
  </si>
  <si>
    <t>喜多方地方広域市町村圏組合（介護保険事業特別会計）</t>
    <rPh sb="0" eb="3">
      <t>キタカタ</t>
    </rPh>
    <rPh sb="3" eb="5">
      <t>チホウ</t>
    </rPh>
    <rPh sb="5" eb="7">
      <t>コウイキ</t>
    </rPh>
    <rPh sb="7" eb="10">
      <t>シチョウソン</t>
    </rPh>
    <rPh sb="10" eb="11">
      <t>ケン</t>
    </rPh>
    <rPh sb="11" eb="13">
      <t>クミアイ</t>
    </rPh>
    <rPh sb="14" eb="16">
      <t>カイゴ</t>
    </rPh>
    <rPh sb="16" eb="18">
      <t>ホケン</t>
    </rPh>
    <rPh sb="18" eb="20">
      <t>ジギョウ</t>
    </rPh>
    <rPh sb="20" eb="22">
      <t>トクベツ</t>
    </rPh>
    <rPh sb="22" eb="24">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</si>
  <si>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</si>
  <si>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</si>
  <si>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</si>
  <si>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</si>
  <si>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</si>
  <si>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</si>
  <si>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</si>
  <si>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株式会社西会津町振興公社</t>
    <rPh sb="0" eb="4">
      <t>カブシキガイシャ</t>
    </rPh>
    <rPh sb="4" eb="8">
      <t>ニシアイヅマチ</t>
    </rPh>
    <rPh sb="8" eb="10">
      <t>シンコウ</t>
    </rPh>
    <rPh sb="10" eb="12">
      <t>コウシャ</t>
    </rPh>
    <phoneticPr fontId="2"/>
  </si>
  <si>
    <t>みんなで創る未来基金</t>
    <rPh sb="4" eb="5">
      <t>ツク</t>
    </rPh>
    <rPh sb="6" eb="8">
      <t>ミライ</t>
    </rPh>
    <rPh sb="8" eb="10">
      <t>キキン</t>
    </rPh>
    <phoneticPr fontId="2"/>
  </si>
  <si>
    <t>庁舎整備基金</t>
    <rPh sb="0" eb="2">
      <t>チョウシャ</t>
    </rPh>
    <rPh sb="2" eb="4">
      <t>セイビ</t>
    </rPh>
    <rPh sb="4" eb="6">
      <t>キキン</t>
    </rPh>
    <phoneticPr fontId="2"/>
  </si>
  <si>
    <t>小・中学校交流基金</t>
    <rPh sb="0" eb="1">
      <t>ショウ</t>
    </rPh>
    <rPh sb="2" eb="5">
      <t>チュウガッコウ</t>
    </rPh>
    <rPh sb="5" eb="7">
      <t>コウリュウ</t>
    </rPh>
    <rPh sb="7" eb="9">
      <t>キキン</t>
    </rPh>
    <phoneticPr fontId="2"/>
  </si>
  <si>
    <t>ふるさと振興基金</t>
    <rPh sb="4" eb="6">
      <t>シンコウ</t>
    </rPh>
    <rPh sb="6" eb="8">
      <t>キキン</t>
    </rPh>
    <phoneticPr fontId="2"/>
  </si>
  <si>
    <t>新田正夫教育振興基金</t>
    <rPh sb="0" eb="2">
      <t>ニッタ</t>
    </rPh>
    <rPh sb="2" eb="4">
      <t>マサオ</t>
    </rPh>
    <rPh sb="4" eb="6">
      <t>キョウイク</t>
    </rPh>
    <rPh sb="6" eb="8">
      <t>シンコウ</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</si>
  <si>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</si>
  <si>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</si>
  <si>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</si>
  <si>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</si>
  <si>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</si>
  <si>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</si>
  <si>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</si>
  <si>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</si>
  <si>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</si>
  <si>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</si>
  <si>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</si>
  <si>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</si>
  <si>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</si>
  <si>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本町の将来負担比率及び実質公債費比率は、類似団体平均を上回っており、かつ増加傾向にある。
今後は、地方債の元利償還額が令和4年度をピークにそれ以降は減少していく見込みである。</t>
    <rPh sb="0" eb="2">
      <t>ホンチョウ</t>
    </rPh>
    <rPh sb="3" eb="5">
      <t>ショウライ</t>
    </rPh>
    <rPh sb="5" eb="7">
      <t>フタン</t>
    </rPh>
    <rPh sb="7" eb="9">
      <t>ヒリツ</t>
    </rPh>
    <rPh sb="9" eb="10">
      <t>オヨ</t>
    </rPh>
    <rPh sb="11" eb="13">
      <t>ジッシツ</t>
    </rPh>
    <rPh sb="13" eb="16">
      <t>コウサイヒ</t>
    </rPh>
    <rPh sb="16" eb="18">
      <t>ヒリツ</t>
    </rPh>
    <rPh sb="20" eb="22">
      <t>ルイジ</t>
    </rPh>
    <rPh sb="22" eb="24">
      <t>ダンタイ</t>
    </rPh>
    <rPh sb="24" eb="26">
      <t>ヘイキン</t>
    </rPh>
    <rPh sb="27" eb="29">
      <t>ウワマワ</t>
    </rPh>
    <rPh sb="36" eb="38">
      <t>ゾウカ</t>
    </rPh>
    <rPh sb="38" eb="40">
      <t>ケイコウ</t>
    </rPh>
    <rPh sb="45" eb="47">
      <t>コンゴ</t>
    </rPh>
    <rPh sb="49" eb="51">
      <t>チホウ</t>
    </rPh>
    <rPh sb="51" eb="52">
      <t>サイ</t>
    </rPh>
    <rPh sb="53" eb="55">
      <t>ガンリ</t>
    </rPh>
    <rPh sb="55" eb="57">
      <t>ショウカン</t>
    </rPh>
    <rPh sb="57" eb="58">
      <t>ガク</t>
    </rPh>
    <rPh sb="59" eb="61">
      <t>レイワ</t>
    </rPh>
    <rPh sb="62" eb="64">
      <t>ネンド</t>
    </rPh>
    <rPh sb="71" eb="73">
      <t>イコウ</t>
    </rPh>
    <rPh sb="74" eb="76">
      <t>ゲンショウ</t>
    </rPh>
    <rPh sb="80" eb="82">
      <t>ミコ</t>
    </rPh>
    <phoneticPr fontId="5"/>
  </si>
  <si>
    <t>本町の有形固定資産減価償却率は、類似団体平均と同水準でるが、将来負担比率は類似団体平均を上回っており、かつ増加傾向にある。
今後は、西会津町公共施設総合管理計画及び個別施設計画に基づいた施設の適正管理計画を推進していくとともに地方債の発行抑制など将来負担の抑制に積極的に取り組んでいく。</t>
    <rPh sb="0" eb="2">
      <t>ホンチョウ</t>
    </rPh>
    <rPh sb="3" eb="5">
      <t>ユウケイ</t>
    </rPh>
    <rPh sb="5" eb="7">
      <t>コテイ</t>
    </rPh>
    <rPh sb="7" eb="9">
      <t>シサン</t>
    </rPh>
    <rPh sb="9" eb="11">
      <t>ゲンカ</t>
    </rPh>
    <rPh sb="11" eb="13">
      <t>ショウキャク</t>
    </rPh>
    <rPh sb="13" eb="14">
      <t>リツ</t>
    </rPh>
    <rPh sb="16" eb="18">
      <t>ルイジ</t>
    </rPh>
    <rPh sb="18" eb="20">
      <t>ダンタイ</t>
    </rPh>
    <rPh sb="20" eb="22">
      <t>ヘイキン</t>
    </rPh>
    <rPh sb="23" eb="26">
      <t>ドウスイジュン</t>
    </rPh>
    <rPh sb="30" eb="32">
      <t>ショウライ</t>
    </rPh>
    <rPh sb="32" eb="34">
      <t>フタン</t>
    </rPh>
    <rPh sb="34" eb="36">
      <t>ヒリツ</t>
    </rPh>
    <rPh sb="37" eb="39">
      <t>ルイジ</t>
    </rPh>
    <rPh sb="39" eb="41">
      <t>ダンタイ</t>
    </rPh>
    <rPh sb="41" eb="43">
      <t>ヘイキン</t>
    </rPh>
    <rPh sb="44" eb="46">
      <t>ウワマワ</t>
    </rPh>
    <rPh sb="53" eb="55">
      <t>ゾウカ</t>
    </rPh>
    <rPh sb="55" eb="57">
      <t>ケイコウ</t>
    </rPh>
    <rPh sb="62" eb="64">
      <t>コンゴ</t>
    </rPh>
    <rPh sb="66" eb="70">
      <t>ニシアイヅマチ</t>
    </rPh>
    <rPh sb="70" eb="72">
      <t>コウキョウ</t>
    </rPh>
    <rPh sb="72" eb="74">
      <t>シセツ</t>
    </rPh>
    <rPh sb="74" eb="76">
      <t>ソウゴウ</t>
    </rPh>
    <rPh sb="76" eb="78">
      <t>カンリ</t>
    </rPh>
    <rPh sb="78" eb="80">
      <t>ケイカク</t>
    </rPh>
    <rPh sb="80" eb="81">
      <t>オヨ</t>
    </rPh>
    <rPh sb="82" eb="84">
      <t>コベツ</t>
    </rPh>
    <rPh sb="84" eb="86">
      <t>シセツ</t>
    </rPh>
    <rPh sb="86" eb="88">
      <t>ケイカク</t>
    </rPh>
    <rPh sb="89" eb="90">
      <t>モト</t>
    </rPh>
    <rPh sb="93" eb="95">
      <t>シセツ</t>
    </rPh>
    <rPh sb="96" eb="98">
      <t>テキセイ</t>
    </rPh>
    <rPh sb="98" eb="100">
      <t>カンリ</t>
    </rPh>
    <rPh sb="100" eb="102">
      <t>ケイカク</t>
    </rPh>
    <rPh sb="103" eb="105">
      <t>スイシン</t>
    </rPh>
    <rPh sb="113" eb="115">
      <t>チホウ</t>
    </rPh>
    <rPh sb="115" eb="116">
      <t>サイ</t>
    </rPh>
    <rPh sb="117" eb="119">
      <t>ハッコウ</t>
    </rPh>
    <rPh sb="119" eb="121">
      <t>ヨクセイ</t>
    </rPh>
    <rPh sb="123" eb="125">
      <t>ショウライ</t>
    </rPh>
    <rPh sb="125" eb="127">
      <t>フタン</t>
    </rPh>
    <rPh sb="128" eb="130">
      <t>ヨクセイ</t>
    </rPh>
    <rPh sb="131" eb="133">
      <t>セッキョク</t>
    </rPh>
    <rPh sb="133" eb="134">
      <t>テキ</t>
    </rPh>
    <rPh sb="135" eb="136">
      <t>ト</t>
    </rPh>
    <rPh sb="137" eb="13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</si>
</sst>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8F76-4098-8BE6-BE0715EAE5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293412</c:v>
                </c:pt>
                <c:pt idx="1">
                  <c:v>164540</c:v>
                </c:pt>
                <c:pt idx="2">
                  <c:v>272169</c:v>
                </c:pt>
                <c:pt idx="3">
                  <c:v>258199</c:v>
                </c:pt>
                <c:pt idx="4">
                  <c:v>158352</c:v>
                </c:pt>
              </c:numCache>
            </c:numRef>
          </c:val>
          <c:smooth val="0"/>
          <c:extLst>
            <c:ext xmlns:c16="http://schemas.microsoft.com/office/drawing/2014/chart" uri="{C3380CC4-5D6E-409C-BE32-E72D297353CC}">
              <c16:uniqueId val="{00000001-8F76-4098-8BE6-BE0715EAE5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c:v>
                </c:pt>
                <c:pt idx="1">
                  <c:v>5.79</c:v>
                </c:pt>
                <c:pt idx="2">
                  <c:v>4.49</c:v>
                </c:pt>
                <c:pt idx="3">
                  <c:v>6</c:v>
                </c:pt>
                <c:pt idx="4">
                  <c:v>5.81</c:v>
                </c:pt>
              </c:numCache>
            </c:numRef>
          </c:val>
          <c:extLst>
            <c:ext xmlns:c16="http://schemas.microsoft.com/office/drawing/2014/chart" uri="{C3380CC4-5D6E-409C-BE32-E72D297353CC}">
              <c16:uniqueId val="{00000000-C476-412B-ABA7-F00F8F9AF3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31.99</c:v>
                </c:pt>
                <c:pt idx="1">
                  <c:v>30.62</c:v>
                </c:pt>
                <c:pt idx="2">
                  <c:v>29.98</c:v>
                </c:pt>
                <c:pt idx="3">
                  <c:v>26.87</c:v>
                </c:pt>
                <c:pt idx="4">
                  <c:v>23.21</c:v>
                </c:pt>
              </c:numCache>
            </c:numRef>
          </c:val>
          <c:extLst>
            <c:ext xmlns:c16="http://schemas.microsoft.com/office/drawing/2014/chart" uri="{C3380CC4-5D6E-409C-BE32-E72D297353CC}">
              <c16:uniqueId val="{00000001-C476-412B-ABA7-F00F8F9AF3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-5.77</c:v>
                </c:pt>
                <c:pt idx="1">
                  <c:v>-0.01</c:v>
                </c:pt>
                <c:pt idx="2">
                  <c:v>-2.58</c:v>
                </c:pt>
                <c:pt idx="3">
                  <c:v>-2.4500000000000002</c:v>
                </c:pt>
                <c:pt idx="4">
                  <c:v>-4.04</c:v>
                </c:pt>
              </c:numCache>
            </c:numRef>
          </c:val>
          <c:smooth val="0"/>
          <c:extLst>
            <c:ext xmlns:c16="http://schemas.microsoft.com/office/drawing/2014/chart" uri="{C3380CC4-5D6E-409C-BE32-E72D297353CC}">
              <c16:uniqueId val="{00000002-C476-412B-ABA7-F00F8F9AF3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0.98</c:v>
                </c:pt>
                <c:pt idx="2">
                  <c:v>#N/A</c:v>
                </c:pt>
                <c:pt idx="3">
                  <c:v>0.45</c:v>
                </c:pt>
                <c:pt idx="4">
                  <c:v>#N/A</c:v>
                </c:pt>
                <c:pt idx="5">
                  <c:v>0.26</c:v>
                </c:pt>
                <c:pt idx="6">
                  <c:v>#N/A</c:v>
                </c:pt>
                <c:pt idx="7">
                  <c:v>0.22</c:v>
                </c:pt>
                <c:pt idx="8">
                  <c:v>#N/A</c:v>
                </c:pt>
                <c:pt idx="9">
                  <c:v>0.28999999999999998</c:v>
                </c:pt>
              </c:numCache>
            </c:numRef>
          </c:val>
          <c:extLst>
            <c:ext xmlns:c16="http://schemas.microsoft.com/office/drawing/2014/chart" uri="{C3380CC4-5D6E-409C-BE32-E72D297353CC}">
              <c16:uniqueId val="{00000000-491C-44E8-A4DF-CF6873F348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1C-44E8-A4DF-CF6873F34865}"/>
            </c:ext>
          </c:extLst>
        </c:ser>
        <c:ser>
          <c:idx val="2"/>
          <c:order val="2"/>
          <c:tx>
            <c:strRef>
              <c:f>データシート!$A$29</c:f>
              <c:strCache>
                <c:ptCount val="1"/>
                <c:pt idx="0">
                  <c:v>簡易水道等事業特別会計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0.1</c:v>
                </c:pt>
                <c:pt idx="4">
                  <c:v>#N/A</c:v>
                </c:pt>
                <c:pt idx="5">
                  <c:v>0.08</c:v>
                </c:pt>
                <c:pt idx="6">
                  <c:v>#N/A</c:v>
                </c:pt>
                <c:pt idx="7">
                  <c:v>0.06</c:v>
                </c:pt>
                <c:pt idx="8">
                  <c:v>#N/A</c:v>
                </c:pt>
                <c:pt idx="9">
                  <c:v>0.11</c:v>
                </c:pt>
              </c:numCache>
            </c:numRef>
          </c:val>
          <c:extLst>
            <c:ext xmlns:c16="http://schemas.microsoft.com/office/drawing/2014/chart" uri="{C3380CC4-5D6E-409C-BE32-E72D297353CC}">
              <c16:uniqueId val="{00000002-491C-44E8-A4DF-CF6873F34865}"/>
            </c:ext>
          </c:extLst>
        </c:ser>
        <c:ser>
          <c:idx val="3"/>
          <c:order val="3"/>
          <c:tx>
            <c:strRef>
              <c:f>データシート!$A$30</c:f>
              <c:strCache>
                <c:ptCount val="1"/>
                <c:pt idx="0">
                  <c:v>下水道施設事業特別会計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0.12</c:v>
                </c:pt>
                <c:pt idx="4">
                  <c:v>#N/A</c:v>
                </c:pt>
                <c:pt idx="5">
                  <c:v>0.09</c:v>
                </c:pt>
                <c:pt idx="6">
                  <c:v>#N/A</c:v>
                </c:pt>
                <c:pt idx="7">
                  <c:v>0.08</c:v>
                </c:pt>
                <c:pt idx="8">
                  <c:v>#N/A</c:v>
                </c:pt>
                <c:pt idx="9">
                  <c:v>0.14000000000000001</c:v>
                </c:pt>
              </c:numCache>
            </c:numRef>
          </c:val>
          <c:extLst>
            <c:ext xmlns:c16="http://schemas.microsoft.com/office/drawing/2014/chart" uri="{C3380CC4-5D6E-409C-BE32-E72D297353CC}">
              <c16:uniqueId val="{00000003-491C-44E8-A4DF-CF6873F34865}"/>
            </c:ext>
          </c:extLst>
        </c:ser>
        <c:ser>
          <c:idx val="4"/>
          <c:order val="4"/>
          <c:tx>
            <c:strRef>
              <c:f>データシート!$A$31</c:f>
              <c:strCache>
                <c:ptCount val="1"/>
                <c:pt idx="0">
                  <c:v>住宅団地造成事業特別会計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0.33</c:v>
                </c:pt>
                <c:pt idx="2">
                  <c:v>#N/A</c:v>
                </c:pt>
                <c:pt idx="3">
                  <c:v>0.3</c:v>
                </c:pt>
                <c:pt idx="4">
                  <c:v>#N/A</c:v>
                </c:pt>
                <c:pt idx="5">
                  <c:v>0.33</c:v>
                </c:pt>
                <c:pt idx="6">
                  <c:v>#N/A</c:v>
                </c:pt>
                <c:pt idx="7">
                  <c:v>0.4</c:v>
                </c:pt>
                <c:pt idx="8">
                  <c:v>#N/A</c:v>
                </c:pt>
                <c:pt idx="9">
                  <c:v>0.27</c:v>
                </c:pt>
              </c:numCache>
            </c:numRef>
          </c:val>
          <c:extLst>
            <c:ext xmlns:c16="http://schemas.microsoft.com/office/drawing/2014/chart" uri="{C3380CC4-5D6E-409C-BE32-E72D297353CC}">
              <c16:uniqueId val="{00000004-491C-44E8-A4DF-CF6873F34865}"/>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1.36</c:v>
                </c:pt>
                <c:pt idx="2">
                  <c:v>#N/A</c:v>
                </c:pt>
                <c:pt idx="3">
                  <c:v>0.72</c:v>
                </c:pt>
                <c:pt idx="4">
                  <c:v>#N/A</c:v>
                </c:pt>
                <c:pt idx="5">
                  <c:v>0.74</c:v>
                </c:pt>
                <c:pt idx="6">
                  <c:v>#N/A</c:v>
                </c:pt>
                <c:pt idx="7">
                  <c:v>0.18</c:v>
                </c:pt>
                <c:pt idx="8">
                  <c:v>#N/A</c:v>
                </c:pt>
                <c:pt idx="9">
                  <c:v>0.39</c:v>
                </c:pt>
              </c:numCache>
            </c:numRef>
          </c:val>
          <c:extLst>
            <c:ext xmlns:c16="http://schemas.microsoft.com/office/drawing/2014/chart" uri="{C3380CC4-5D6E-409C-BE32-E72D297353CC}">
              <c16:uniqueId val="{00000005-491C-44E8-A4DF-CF6873F34865}"/>
            </c:ext>
          </c:extLst>
        </c:ser>
        <c:ser>
          <c:idx val="6"/>
          <c:order val="6"/>
          <c:tx>
            <c:strRef>
              <c:f>データシート!$A$33</c:f>
              <c:strCache>
                <c:ptCount val="1"/>
                <c:pt idx="0">
                  <c:v>国民健康保険特別会計（診療施設勘定）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0.17</c:v>
                </c:pt>
                <c:pt idx="2">
                  <c:v>#N/A</c:v>
                </c:pt>
                <c:pt idx="3">
                  <c:v>0.27</c:v>
                </c:pt>
                <c:pt idx="4">
                  <c:v>#N/A</c:v>
                </c:pt>
                <c:pt idx="5">
                  <c:v>0.68</c:v>
                </c:pt>
                <c:pt idx="6">
                  <c:v>#N/A</c:v>
                </c:pt>
                <c:pt idx="7">
                  <c:v>0.77</c:v>
                </c:pt>
                <c:pt idx="8">
                  <c:v>#N/A</c:v>
                </c:pt>
                <c:pt idx="9">
                  <c:v>0.65</c:v>
                </c:pt>
              </c:numCache>
            </c:numRef>
          </c:val>
          <c:extLst>
            <c:ext xmlns:c16="http://schemas.microsoft.com/office/drawing/2014/chart" uri="{C3380CC4-5D6E-409C-BE32-E72D297353CC}">
              <c16:uniqueId val="{00000006-491C-44E8-A4DF-CF6873F3486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1.1200000000000001</c:v>
                </c:pt>
                <c:pt idx="2">
                  <c:v>#N/A</c:v>
                </c:pt>
                <c:pt idx="3">
                  <c:v>1.1499999999999999</c:v>
                </c:pt>
                <c:pt idx="4">
                  <c:v>#N/A</c:v>
                </c:pt>
                <c:pt idx="5">
                  <c:v>1.49</c:v>
                </c:pt>
                <c:pt idx="6">
                  <c:v>#N/A</c:v>
                </c:pt>
                <c:pt idx="7">
                  <c:v>0.66</c:v>
                </c:pt>
                <c:pt idx="8">
                  <c:v>#N/A</c:v>
                </c:pt>
                <c:pt idx="9">
                  <c:v>0.88</c:v>
                </c:pt>
              </c:numCache>
            </c:numRef>
          </c:val>
          <c:extLst>
            <c:ext xmlns:c16="http://schemas.microsoft.com/office/drawing/2014/chart" uri="{C3380CC4-5D6E-409C-BE32-E72D297353CC}">
              <c16:uniqueId val="{00000007-491C-44E8-A4DF-CF6873F3486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3.42</c:v>
                </c:pt>
                <c:pt idx="2">
                  <c:v>#N/A</c:v>
                </c:pt>
                <c:pt idx="3">
                  <c:v>4.05</c:v>
                </c:pt>
                <c:pt idx="4">
                  <c:v>#N/A</c:v>
                </c:pt>
                <c:pt idx="5">
                  <c:v>4.79</c:v>
                </c:pt>
                <c:pt idx="6">
                  <c:v>#N/A</c:v>
                </c:pt>
                <c:pt idx="7">
                  <c:v>5.07</c:v>
                </c:pt>
                <c:pt idx="8">
                  <c:v>#N/A</c:v>
                </c:pt>
                <c:pt idx="9">
                  <c:v>4.74</c:v>
                </c:pt>
              </c:numCache>
            </c:numRef>
          </c:val>
          <c:extLst>
            <c:ext xmlns:c16="http://schemas.microsoft.com/office/drawing/2014/chart" uri="{C3380CC4-5D6E-409C-BE32-E72D297353CC}">
              <c16:uniqueId val="{00000008-491C-44E8-A4DF-CF6873F348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5.4</c:v>
                </c:pt>
                <c:pt idx="2">
                  <c:v>#N/A</c:v>
                </c:pt>
                <c:pt idx="3">
                  <c:v>5.78</c:v>
                </c:pt>
                <c:pt idx="4">
                  <c:v>#N/A</c:v>
                </c:pt>
                <c:pt idx="5">
                  <c:v>4.49</c:v>
                </c:pt>
                <c:pt idx="6">
                  <c:v>#N/A</c:v>
                </c:pt>
                <c:pt idx="7">
                  <c:v>5.99</c:v>
                </c:pt>
                <c:pt idx="8">
                  <c:v>#N/A</c:v>
                </c:pt>
                <c:pt idx="9">
                  <c:v>5.81</c:v>
                </c:pt>
              </c:numCache>
            </c:numRef>
          </c:val>
          <c:extLst>
            <c:ext xmlns:c16="http://schemas.microsoft.com/office/drawing/2014/chart" uri="{C3380CC4-5D6E-409C-BE32-E72D297353CC}">
              <c16:uniqueId val="{00000009-491C-44E8-A4DF-CF6873F348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691</c:v>
                </c:pt>
                <c:pt idx="5">
                  <c:v>702</c:v>
                </c:pt>
                <c:pt idx="8">
                  <c:v>672</c:v>
                </c:pt>
                <c:pt idx="11">
                  <c:v>701</c:v>
                </c:pt>
                <c:pt idx="14">
                  <c:v>707</c:v>
                </c:pt>
              </c:numCache>
            </c:numRef>
          </c:val>
          <c:extLst>
            <c:ext xmlns:c16="http://schemas.microsoft.com/office/drawing/2014/chart" uri="{C3380CC4-5D6E-409C-BE32-E72D297353CC}">
              <c16:uniqueId val="{00000000-B0D2-4246-BCE9-D3328EBDDD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D2-4246-BCE9-D3328EBDDD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7</c:v>
                </c:pt>
                <c:pt idx="6">
                  <c:v>7</c:v>
                </c:pt>
                <c:pt idx="9">
                  <c:v>7</c:v>
                </c:pt>
                <c:pt idx="12">
                  <c:v>5</c:v>
                </c:pt>
              </c:numCache>
            </c:numRef>
          </c:val>
          <c:extLst>
            <c:ext xmlns:c16="http://schemas.microsoft.com/office/drawing/2014/chart" uri="{C3380CC4-5D6E-409C-BE32-E72D297353CC}">
              <c16:uniqueId val="{00000002-B0D2-4246-BCE9-D3328EBDDD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10</c:v>
                </c:pt>
                <c:pt idx="6">
                  <c:v>8</c:v>
                </c:pt>
                <c:pt idx="9">
                  <c:v>22</c:v>
                </c:pt>
                <c:pt idx="12">
                  <c:v>15</c:v>
                </c:pt>
              </c:numCache>
            </c:numRef>
          </c:val>
          <c:extLst>
            <c:ext xmlns:c16="http://schemas.microsoft.com/office/drawing/2014/chart" uri="{C3380CC4-5D6E-409C-BE32-E72D297353CC}">
              <c16:uniqueId val="{00000003-B0D2-4246-BCE9-D3328EBDDD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265</c:v>
                </c:pt>
                <c:pt idx="3">
                  <c:v>257</c:v>
                </c:pt>
                <c:pt idx="6">
                  <c:v>283</c:v>
                </c:pt>
                <c:pt idx="9">
                  <c:v>287</c:v>
                </c:pt>
                <c:pt idx="12">
                  <c:v>280</c:v>
                </c:pt>
              </c:numCache>
            </c:numRef>
          </c:val>
          <c:extLst>
            <c:ext xmlns:c16="http://schemas.microsoft.com/office/drawing/2014/chart" uri="{C3380CC4-5D6E-409C-BE32-E72D297353CC}">
              <c16:uniqueId val="{00000004-B0D2-4246-BCE9-D3328EBDDD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D2-4246-BCE9-D3328EBDDD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D2-4246-BCE9-D3328EBDDD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727</c:v>
                </c:pt>
                <c:pt idx="3">
                  <c:v>748</c:v>
                </c:pt>
                <c:pt idx="6">
                  <c:v>711</c:v>
                </c:pt>
                <c:pt idx="9">
                  <c:v>753</c:v>
                </c:pt>
                <c:pt idx="12">
                  <c:v>760</c:v>
                </c:pt>
              </c:numCache>
            </c:numRef>
          </c:val>
          <c:extLst>
            <c:ext xmlns:c16="http://schemas.microsoft.com/office/drawing/2014/chart" uri="{C3380CC4-5D6E-409C-BE32-E72D297353CC}">
              <c16:uniqueId val="{00000007-B0D2-4246-BCE9-D3328EBDDDC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318</c:v>
                </c:pt>
                <c:pt idx="2">
                  <c:v>#N/A</c:v>
                </c:pt>
                <c:pt idx="3">
                  <c:v>#N/A</c:v>
                </c:pt>
                <c:pt idx="4">
                  <c:v>320</c:v>
                </c:pt>
                <c:pt idx="5">
                  <c:v>#N/A</c:v>
                </c:pt>
                <c:pt idx="6">
                  <c:v>#N/A</c:v>
                </c:pt>
                <c:pt idx="7">
                  <c:v>337</c:v>
                </c:pt>
                <c:pt idx="8">
                  <c:v>#N/A</c:v>
                </c:pt>
                <c:pt idx="9">
                  <c:v>#N/A</c:v>
                </c:pt>
                <c:pt idx="10">
                  <c:v>368</c:v>
                </c:pt>
                <c:pt idx="11">
                  <c:v>#N/A</c:v>
                </c:pt>
                <c:pt idx="12">
                  <c:v>#N/A</c:v>
                </c:pt>
                <c:pt idx="13">
                  <c:v>353</c:v>
                </c:pt>
                <c:pt idx="14">
                  <c:v>#N/A</c:v>
                </c:pt>
              </c:numCache>
            </c:numRef>
          </c:val>
          <c:smooth val="0"/>
          <c:extLst>
            <c:ext xmlns:c16="http://schemas.microsoft.com/office/drawing/2014/chart" uri="{C3380CC4-5D6E-409C-BE32-E72D297353CC}">
              <c16:uniqueId val="{00000008-B0D2-4246-BCE9-D3328EBDDDC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6991</c:v>
                </c:pt>
                <c:pt idx="5">
                  <c:v>6713</c:v>
                </c:pt>
                <c:pt idx="8">
                  <c:v>6979</c:v>
                </c:pt>
                <c:pt idx="11">
                  <c:v>6926</c:v>
                </c:pt>
                <c:pt idx="14">
                  <c:v>6888</c:v>
                </c:pt>
              </c:numCache>
            </c:numRef>
          </c:val>
          <c:extLst>
            <c:ext xmlns:c16="http://schemas.microsoft.com/office/drawing/2014/chart" uri="{C3380CC4-5D6E-409C-BE32-E72D297353CC}">
              <c16:uniqueId val="{00000000-D7A8-4925-A510-7A2527FA7A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52</c:v>
                </c:pt>
                <c:pt idx="5">
                  <c:v>44</c:v>
                </c:pt>
                <c:pt idx="8">
                  <c:v>47</c:v>
                </c:pt>
                <c:pt idx="11">
                  <c:v>51</c:v>
                </c:pt>
                <c:pt idx="14">
                  <c:v>70</c:v>
                </c:pt>
              </c:numCache>
            </c:numRef>
          </c:val>
          <c:extLst>
            <c:ext xmlns:c16="http://schemas.microsoft.com/office/drawing/2014/chart" uri="{C3380CC4-5D6E-409C-BE32-E72D297353CC}">
              <c16:uniqueId val="{00000001-D7A8-4925-A510-7A2527FA7A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1849</c:v>
                </c:pt>
                <c:pt idx="5">
                  <c:v>1991</c:v>
                </c:pt>
                <c:pt idx="8">
                  <c:v>1856</c:v>
                </c:pt>
                <c:pt idx="11">
                  <c:v>1316</c:v>
                </c:pt>
                <c:pt idx="14">
                  <c:v>1086</c:v>
                </c:pt>
              </c:numCache>
            </c:numRef>
          </c:val>
          <c:extLst>
            <c:ext xmlns:c16="http://schemas.microsoft.com/office/drawing/2014/chart" uri="{C3380CC4-5D6E-409C-BE32-E72D297353CC}">
              <c16:uniqueId val="{00000002-D7A8-4925-A510-7A2527FA7A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A8-4925-A510-7A2527FA7A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A8-4925-A510-7A2527FA7A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A8-4925-A510-7A2527FA7A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1060</c:v>
                </c:pt>
                <c:pt idx="3">
                  <c:v>992</c:v>
                </c:pt>
                <c:pt idx="6">
                  <c:v>975</c:v>
                </c:pt>
                <c:pt idx="9">
                  <c:v>955</c:v>
                </c:pt>
                <c:pt idx="12">
                  <c:v>898</c:v>
                </c:pt>
              </c:numCache>
            </c:numRef>
          </c:val>
          <c:extLst>
            <c:ext xmlns:c16="http://schemas.microsoft.com/office/drawing/2014/chart" uri="{C3380CC4-5D6E-409C-BE32-E72D297353CC}">
              <c16:uniqueId val="{00000006-D7A8-4925-A510-7A2527FA7A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47</c:v>
                </c:pt>
                <c:pt idx="3">
                  <c:v>69</c:v>
                </c:pt>
                <c:pt idx="6">
                  <c:v>98</c:v>
                </c:pt>
                <c:pt idx="9">
                  <c:v>96</c:v>
                </c:pt>
                <c:pt idx="12">
                  <c:v>127</c:v>
                </c:pt>
              </c:numCache>
            </c:numRef>
          </c:val>
          <c:extLst>
            <c:ext xmlns:c16="http://schemas.microsoft.com/office/drawing/2014/chart" uri="{C3380CC4-5D6E-409C-BE32-E72D297353CC}">
              <c16:uniqueId val="{00000007-D7A8-4925-A510-7A2527FA7A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3093</c:v>
                </c:pt>
                <c:pt idx="3">
                  <c:v>2935</c:v>
                </c:pt>
                <c:pt idx="6">
                  <c:v>2878</c:v>
                </c:pt>
                <c:pt idx="9">
                  <c:v>2790</c:v>
                </c:pt>
                <c:pt idx="12">
                  <c:v>2718</c:v>
                </c:pt>
              </c:numCache>
            </c:numRef>
          </c:val>
          <c:extLst>
            <c:ext xmlns:c16="http://schemas.microsoft.com/office/drawing/2014/chart" uri="{C3380CC4-5D6E-409C-BE32-E72D297353CC}">
              <c16:uniqueId val="{00000008-D7A8-4925-A510-7A2527FA7A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24</c:v>
                </c:pt>
                <c:pt idx="3">
                  <c:v>17</c:v>
                </c:pt>
                <c:pt idx="6">
                  <c:v>11</c:v>
                </c:pt>
                <c:pt idx="9">
                  <c:v>4</c:v>
                </c:pt>
                <c:pt idx="12">
                  <c:v>0</c:v>
                </c:pt>
              </c:numCache>
            </c:numRef>
          </c:val>
          <c:extLst>
            <c:ext xmlns:c16="http://schemas.microsoft.com/office/drawing/2014/chart" uri="{C3380CC4-5D6E-409C-BE32-E72D297353CC}">
              <c16:uniqueId val="{00000009-D7A8-4925-A510-7A2527FA7A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7168</c:v>
                </c:pt>
                <c:pt idx="3">
                  <c:v>7234</c:v>
                </c:pt>
                <c:pt idx="6">
                  <c:v>7514</c:v>
                </c:pt>
                <c:pt idx="9">
                  <c:v>7562</c:v>
                </c:pt>
                <c:pt idx="12">
                  <c:v>7504</c:v>
                </c:pt>
              </c:numCache>
            </c:numRef>
          </c:val>
          <c:extLst>
            <c:ext xmlns:c16="http://schemas.microsoft.com/office/drawing/2014/chart" uri="{C3380CC4-5D6E-409C-BE32-E72D297353CC}">
              <c16:uniqueId val="{0000000A-D7A8-4925-A510-7A2527FA7A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2499</c:v>
                </c:pt>
                <c:pt idx="2">
                  <c:v>#N/A</c:v>
                </c:pt>
                <c:pt idx="3">
                  <c:v>#N/A</c:v>
                </c:pt>
                <c:pt idx="4">
                  <c:v>2500</c:v>
                </c:pt>
                <c:pt idx="5">
                  <c:v>#N/A</c:v>
                </c:pt>
                <c:pt idx="6">
                  <c:v>#N/A</c:v>
                </c:pt>
                <c:pt idx="7">
                  <c:v>2593</c:v>
                </c:pt>
                <c:pt idx="8">
                  <c:v>#N/A</c:v>
                </c:pt>
                <c:pt idx="9">
                  <c:v>#N/A</c:v>
                </c:pt>
                <c:pt idx="10">
                  <c:v>3113</c:v>
                </c:pt>
                <c:pt idx="11">
                  <c:v>#N/A</c:v>
                </c:pt>
                <c:pt idx="12">
                  <c:v>#N/A</c:v>
                </c:pt>
                <c:pt idx="13">
                  <c:v>3203</c:v>
                </c:pt>
                <c:pt idx="14">
                  <c:v>#N/A</c:v>
                </c:pt>
              </c:numCache>
            </c:numRef>
          </c:val>
          <c:smooth val="0"/>
          <c:extLst>
            <c:ext xmlns:c16="http://schemas.microsoft.com/office/drawing/2014/chart" uri="{C3380CC4-5D6E-409C-BE32-E72D297353CC}">
              <c16:uniqueId val="{0000000B-D7A8-4925-A510-7A2527FA7A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1071</c:v>
                </c:pt>
                <c:pt idx="1">
                  <c:v>937</c:v>
                </c:pt>
                <c:pt idx="2">
                  <c:v>805</c:v>
                </c:pt>
              </c:numCache>
            </c:numRef>
          </c:val>
          <c:extLst>
            <c:ext xmlns:c16="http://schemas.microsoft.com/office/drawing/2014/chart" uri="{C3380CC4-5D6E-409C-BE32-E72D297353CC}">
              <c16:uniqueId val="{00000000-1E21-4854-A2F6-3A30647DA7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15</c:v>
                </c:pt>
              </c:numCache>
            </c:numRef>
          </c:val>
          <c:extLst>
            <c:ext xmlns:c16="http://schemas.microsoft.com/office/drawing/2014/chart" uri="{C3380CC4-5D6E-409C-BE32-E72D297353CC}">
              <c16:uniqueId val="{00000001-1E21-4854-A2F6-3A30647DA7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677</c:v>
                </c:pt>
                <c:pt idx="1">
                  <c:v>246</c:v>
                </c:pt>
                <c:pt idx="2">
                  <c:v>145</c:v>
                </c:pt>
              </c:numCache>
            </c:numRef>
          </c:val>
          <c:extLst>
            <c:ext xmlns:c16="http://schemas.microsoft.com/office/drawing/2014/chart" uri="{C3380CC4-5D6E-409C-BE32-E72D297353CC}">
              <c16:uniqueId val="{00000002-1E21-4854-A2F6-3A30647DA7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{2054DCF8-4AF3-4E49-B24B-A5E4DCEB7537}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02D-4059-8571-5468B64A7C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{5FCD20A2-622F-4779-B68C-E54A36E8E9CE}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2D-4059-8571-5468B64A7C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{7361B83F-0BDA-4FAD-9E3F-8A874E38224C}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2D-4059-8571-5468B64A7C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{AF85530A-B8B4-436E-A9A8-7752C23EB199}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2D-4059-8571-5468B64A7C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{C06E52EB-F1B8-48B1-AD2C-F8CE322A6374}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2D-4059-8571-5468B64A7C1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{F8CCA6AA-D5F9-4737-AEFD-5253C814E53E}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02D-4059-8571-5468B64A7C1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{8C4D137F-8769-4C5F-807C-652CF48E8901}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02D-4059-8571-5468B64A7C1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{49639A17-5FF9-45F5-9734-B5ABA80BC9B6}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02D-4059-8571-5468B64A7C1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{AB0873F1-CFBC-45D2-9796-33C30A510B12}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02D-4059-8571-5468B64A7C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60.7</c:v>
                </c:pt>
                <c:pt idx="24">
                  <c:v>59.4</c:v>
                </c:pt>
                <c:pt idx="32">
                  <c:v>60</c:v>
                </c:pt>
              </c:numCache>
            </c:numRef>
          </c:xVal>
          <c:yVal>
            <c:numRef>
              <c:f>公会計指標分析・財政指標組合せ分析表!$BP$51:$DC$51</c:f>
              <c:numCache>
                <c:formatCode>#,##0.0;"▲ "#,##0.0</c:formatCode>
                <c:ptCount val="40"/>
                <c:pt idx="16">
                  <c:v>89.1</c:v>
                </c:pt>
                <c:pt idx="24">
                  <c:v>111.4</c:v>
                </c:pt>
                <c:pt idx="32">
                  <c:v>115.6</c:v>
                </c:pt>
              </c:numCache>
            </c:numRef>
          </c:yVal>
          <c:smooth val="0"/>
          <c:extLst>
            <c:ext xmlns:c16="http://schemas.microsoft.com/office/drawing/2014/chart" uri="{C3380CC4-5D6E-409C-BE32-E72D297353CC}">
              <c16:uniqueId val="{00000009-802D-4059-8571-5468B64A7C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{2A9B1759-13C0-44D1-9F50-215F60BCB928}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02D-4059-8571-5468B64A7C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{162BC2B6-77B6-4530-8BA6-89D97F59C9BE}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2D-4059-8571-5468B64A7C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{916963CD-9C5A-4DD8-8990-F050433055B5}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2D-4059-8571-5468B64A7C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{1DD18934-3427-4A1E-A212-208457168E94}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2D-4059-8571-5468B64A7C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{7BE60FAF-3742-4EAD-88FB-92EEFF7736B3}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2D-4059-8571-5468B64A7C1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{038D4644-143C-42E7-8705-540B9A83832E}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02D-4059-8571-5468B64A7C1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{DD20F369-0D6F-435E-BB28-2E521A9D8393}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02D-4059-8571-5468B64A7C1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{D65CE6E0-8528-424F-8E9A-218DDB6EE06E}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02D-4059-8571-5468B64A7C1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{25839E04-ED1B-4FD7-81DF-299060717350}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02D-4059-8571-5468B64A7C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59.1</c:v>
                </c:pt>
                <c:pt idx="32">
                  <c:v>61.2</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802D-4059-8571-5468B64A7C17}"/>
            </c:ext>
          </c:extLst>
        </c:ser>
        <c:dLbls>
          <c:showLegendKey val="0"/>
          <c:showVal val="1"/>
          <c:showCatName val="0"/>
          <c:showSerName val="0"/>
          <c:showPercent val="0"/>
          <c:showBubbleSize val="0"/>
        </c:dLbls>
        <c:axId val="46179840"/>
        <c:axId val="46181760"/>
      </c:scatterChart>
      <c:valAx>
        <c:axId val="46179840"/>
        <c:scaling>
          <c:orientation val="minMax"/>
          <c:max val="61.5"/>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{88135135-3D2B-4E4C-8AAB-B71BAAF2EB22}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6D5-485F-A3C4-FEB8A55E95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{5C93EF15-BBAD-4BA5-9614-F88D25AF7607}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D5-485F-A3C4-FEB8A55E95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{1C3ECF51-194D-456A-A25F-247E4A4886F0}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D5-485F-A3C4-FEB8A55E95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{AFD7BFC0-99B4-4CF5-A0BD-E24C4CAD72E0}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D5-485F-A3C4-FEB8A55E95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{C3CB568D-C898-4FBE-B41F-294DF3F65F35}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D5-485F-A3C4-FEB8A55E95A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{C91C08C8-97FA-4FBA-9A9D-4E24FD9A76DE}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6D5-485F-A3C4-FEB8A55E95A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{E953525A-B679-4A54-B537-DBF6F982FAFB}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6D5-485F-A3C4-FEB8A55E95A3}"/>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{D25903F2-F5CA-458D-B911-1644C37C7F2F}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6D5-485F-A3C4-FEB8A55E95A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{3FDC86EA-11D8-4D97-ADCA-E4D57CA7F00C}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6D5-485F-A3C4-FEB8A55E95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11.4</c:v>
                </c:pt>
                <c:pt idx="16">
                  <c:v>11.2</c:v>
                </c:pt>
                <c:pt idx="24">
                  <c:v>11.9</c:v>
                </c:pt>
                <c:pt idx="32">
                  <c:v>12.5</c:v>
                </c:pt>
              </c:numCache>
            </c:numRef>
          </c:xVal>
          <c:yVal>
            <c:numRef>
              <c:f>公会計指標分析・財政指標組合せ分析表!$BP$73:$DC$73</c:f>
              <c:numCache>
                <c:formatCode>#,##0.0;"▲ "#,##0.0</c:formatCode>
                <c:ptCount val="40"/>
                <c:pt idx="0">
                  <c:v>87</c:v>
                </c:pt>
                <c:pt idx="8">
                  <c:v>84.7</c:v>
                </c:pt>
                <c:pt idx="16">
                  <c:v>89.1</c:v>
                </c:pt>
                <c:pt idx="24">
                  <c:v>111.4</c:v>
                </c:pt>
                <c:pt idx="32">
                  <c:v>115.6</c:v>
                </c:pt>
              </c:numCache>
            </c:numRef>
          </c:yVal>
          <c:smooth val="0"/>
          <c:extLst>
            <c:ext xmlns:c16="http://schemas.microsoft.com/office/drawing/2014/chart" uri="{C3380CC4-5D6E-409C-BE32-E72D297353CC}">
              <c16:uniqueId val="{00000009-06D5-485F-A3C4-FEB8A55E95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{EB1AB73F-56EF-49BF-969B-8BCCE35C3DC9}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6D5-485F-A3C4-FEB8A55E95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{1003B1F3-E1DB-4619-9386-119E098671DF}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D5-485F-A3C4-FEB8A55E95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{B3DCAF07-FA5B-4CF6-AD21-9DB45874BBF7}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D5-485F-A3C4-FEB8A55E95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{8A43A885-C422-4F9F-93F1-26FD98A6D680}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D5-485F-A3C4-FEB8A55E95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{B74B7A02-210A-496A-80AC-93E4795D766E}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D5-485F-A3C4-FEB8A55E95A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{A7C0924D-2B70-4C4D-A49E-501F1C0C4AB6}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6D5-485F-A3C4-FEB8A55E95A3}"/>
                </c:ext>
              </c:extLst>
            </c:dLbl>
            <c:dLbl>
              <c:idx val="16"/>
              <c:layout>
                <c:manualLayout>
                  <c:x val="-2.5070659190950143E-2"/>
                  <c:y val="-9.789305072172413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{F8E4D13C-A1CF-461E-B44A-B29DC9014FB3}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6D5-485F-A3C4-FEB8A55E95A3}"/>
                </c:ext>
              </c:extLst>
            </c:dLbl>
            <c:dLbl>
              <c:idx val="24"/>
              <c:layout>
                <c:manualLayout>
                  <c:x val="-3.832532404727116E-2"/>
                  <c:y val="-6.359908542119471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{E50C7DAB-4426-4857-8045-21F12E66B5D7}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6D5-485F-A3C4-FEB8A55E95A3}"/>
                </c:ext>
              </c:extLst>
            </c:dLbl>
            <c:dLbl>
              <c:idx val="32"/>
              <c:layout>
                <c:manualLayout>
                  <c:x val="-3.1697991619110633E-2"/>
                  <c:y val="-2.575763387667844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{069480A8-97BC-4865-AF62-0308A33714BD}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6D5-485F-A3C4-FEB8A55E95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06D5-485F-A3C4-FEB8A55E95A3}"/>
            </c:ext>
          </c:extLst>
        </c:ser>
        <c:dLbls>
          <c:showLegendKey val="0"/>
          <c:showVal val="1"/>
          <c:showCatName val="0"/>
          <c:showSerName val="0"/>
          <c:showPercent val="0"/>
          <c:showBubbleSize val="0"/>
        </c:dLbls>
        <c:axId val="84219776"/>
        <c:axId val="84234240"/>
      </c:scatterChart>
      <c:valAx>
        <c:axId val="84219776"/>
        <c:scaling>
          <c:orientation val="minMax"/>
          <c:max val="13"/>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過疎地域の振興として起債できる交付税算入の高い過疎債、辺地債の活用により、算入公債費等については、ほぼ横ばいの推移となっている。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しかし、依然として高水準にある地方債の償還に加え、水道事業、下水道事業を中心とした公営企業の地方債償還に対する繰出金が高い水準で推移していることから、大幅な数値改善には至っていない。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公営企業債等は償還年限も長く、しばらくはこの高水準の公債費負担が継続することから、全体の地方債償還予定を見ながら、事業全般の強弱をつけ、中長期的に平準的な財政負担で推移できるような財政運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実質公債費比率同様に、過疎地域の振興のための過疎債、辺地債の活用で、地方債残高に占める基準財政需要額算入見込額は高い値にある。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しかし、地方債残高と同水準で推移しているため、ここ数年での将来負担比率も高止まり推移となっている。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地方債償還に係る数値のため、中長期的な財政見込みも硬直化が予想されることから、今後の投資的事業に対する地方債発行についても、更なる見極めが必要となってくる。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財政の健全化、将来負担の低減にあっては、事業の強弱を効果的に使い、将来負担の均衡性を確保していく必要がある。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福島県西会津町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年度に実施予定の繰上償還のため、減債基金を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千円を新たに積み立てしたものの、事業実施に伴う財政調整基金の取り崩しや、庁舎整備に伴う庁舎整備基金の取り崩しにより、基金全体では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年々減少していることから事務事業の見直しや、使用料・手数料の見直しなどの行財政改革を実施し、取り崩し額が積立額を上回ることのないよう、健全な財政運営に努めていくとともに、社会情勢の変化に伴う新たな財政需要にも即応できるよう、財政調整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・庁舎整備基金：新役場庁舎の整備に要する資金のため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・みんなで創る未来基金：本町の将来を担う人材の育成、子育て支援、地方創生等未来に向けての積極的な事業を推進するため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・小・中学校交流基金：町外の児童生徒とに交流を推進し、児童生徒の心身の健全育成を図るため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・新田正夫教育振興基金：名誉町民である新田正夫氏からの寄附金を西会津中学校図書館の図書購入に充てるため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・ふるさと振興基金：個性的で魅力あるふるさとづくりを進め、町の活性化と住民の生活安定等を図るため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主な要因は、役場庁舎移転整備のため庁舎整備基金を取り崩したことに加え、みんなで創る未来基金を該当事業に充当したことから、その他特目基金合計で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基金の設置目的や原資などを勘案し、関連事業を円滑に実施するための財源として計画的な基金運用を図る。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年度で役場庁舎移転整備事業は終了したものの、事業実施に伴う取り崩しで前年度と比較し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特殊要因を除き、今後も財政調整基金の取崩しが積立金を上回ることのないよう、事業の見直しや統廃合など歳出の合理化を推進し、健全な財政運営に努める。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年度に予定している繰上償還に向けて、平成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今後の地方債のピークは令和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年度になることが見込まれ、財政負担は非常に重いものとなることから、負担軽減に向けて繰上償還等を実施し、それに備えた積立を行う予定である。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6,358
6,303
298.18
6,359,659
6,141,825
201,507
3,467,442
7,503,990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本町の有形固定資産減価償却率は、全国平均と同水準であるが、福島県平均を上回っている。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要因は、老朽化率が</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％を超える施設が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割を超えていることによるものである。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今年度策定する西会津町公共施設個別施設計画を基に集約化や除却、修繕等を計画的に進める必要がある。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69" name="有形固定資産減価償却率平均値テキスト"/>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9" name="楕円 78"/>
        <xdr:cNvSpPr/>
      </xdr:nvSpPr>
      <xdr:spPr>
        <a:xfrm>
          <a:off x="4711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45102</xdr:rowOff>
    </xdr:from>
    <xdr:ext cx="405111" cy="259045"/>
    <xdr:sp macro="" textlink="">
      <xdr:nvSpPr>
        <xdr:cNvPr id="80" name="有形固定資産減価償却率該当値テキスト"/>
        <xdr:cNvSpPr txBox="1"/>
      </xdr:nvSpPr>
      <xdr:spPr>
        <a:xfrm>
          <a:off x="4813300" y="596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77470</xdr:rowOff>
    </xdr:from>
    <xdr:to>
      <xdr:col>19</xdr:col>
      <xdr:colOff>187325</xdr:colOff>
      <xdr:row>31</xdr:row>
      <xdr:rowOff>7620</xdr:rowOff>
    </xdr:to>
    <xdr:sp macro="" textlink="">
      <xdr:nvSpPr>
        <xdr:cNvPr id="81" name="楕円 80"/>
        <xdr:cNvSpPr/>
      </xdr:nvSpPr>
      <xdr:spPr>
        <a:xfrm>
          <a:off x="4000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128270</xdr:rowOff>
    </xdr:to>
    <xdr:cxnSp macro="">
      <xdr:nvCxnSpPr>
        <xdr:cNvPr id="82" name="直線コネクタ 81"/>
        <xdr:cNvCxnSpPr/>
      </xdr:nvCxnSpPr>
      <xdr:spPr>
        <a:xfrm flipV="1">
          <a:off x="4051300" y="6032500"/>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54081</xdr:rowOff>
    </xdr:from>
    <xdr:to>
      <xdr:col>15</xdr:col>
      <xdr:colOff>187325</xdr:colOff>
      <xdr:row>30</xdr:row>
      <xdr:rowOff>155681</xdr:rowOff>
    </xdr:to>
    <xdr:sp macro="" textlink="">
      <xdr:nvSpPr>
        <xdr:cNvPr id="83" name="楕円 82"/>
        <xdr:cNvSpPr/>
      </xdr:nvSpPr>
      <xdr:spPr>
        <a:xfrm>
          <a:off x="3238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104881</xdr:rowOff>
    </xdr:from>
    <xdr:to>
      <xdr:col>19</xdr:col>
      <xdr:colOff>136525</xdr:colOff>
      <xdr:row>30</xdr:row>
      <xdr:rowOff>128270</xdr:rowOff>
    </xdr:to>
    <xdr:cxnSp macro="">
      <xdr:nvCxnSpPr>
        <xdr:cNvPr id="84" name="直線コネクタ 83"/>
        <xdr:cNvCxnSpPr/>
      </xdr:nvCxnSpPr>
      <xdr:spPr>
        <a:xfrm>
          <a:off x="3289300" y="6019906"/>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85"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86"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7"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24147</xdr:rowOff>
    </xdr:from>
    <xdr:ext cx="405111" cy="259045"/>
    <xdr:sp macro="" textlink="">
      <xdr:nvSpPr>
        <xdr:cNvPr id="88" name="n_1mainValue有形固定資産減価償却率"/>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758</xdr:rowOff>
    </xdr:from>
    <xdr:ext cx="405111" cy="259045"/>
    <xdr:sp macro="" textlink="">
      <xdr:nvSpPr>
        <xdr:cNvPr id="89" name="n_2mainValue有形固定資産減価償却率"/>
        <xdr:cNvSpPr txBox="1"/>
      </xdr:nvSpPr>
      <xdr:spPr>
        <a:xfrm>
          <a:off x="3086744" y="574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本町の債務償還比率は、全国平均及び福島県平均を上回っている。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要因は、近年統合小学校や認定こども園整備等の大規模事業を進めてきたことや役場新庁舎移転事業に伴う基金の取り崩し等が考えられる。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今年度は、地方債の繰上償還を実施し、実質債務の削減に努める。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18" name="直線コネクタ 117"/>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1"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2" name="直線コネクタ 121"/>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3" name="債務償還比率平均値テキスト"/>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4" name="フローチャート: 判断 123"/>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5" name="フローチャート: 判断 124"/>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153853</xdr:rowOff>
    </xdr:from>
    <xdr:to>
      <xdr:col>76</xdr:col>
      <xdr:colOff>73025</xdr:colOff>
      <xdr:row>29</xdr:row>
      <xdr:rowOff>84003</xdr:rowOff>
    </xdr:to>
    <xdr:sp macro="" textlink="">
      <xdr:nvSpPr>
        <xdr:cNvPr id="131" name="楕円 130"/>
        <xdr:cNvSpPr/>
      </xdr:nvSpPr>
      <xdr:spPr>
        <a:xfrm>
          <a:off x="14744700" y="57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5280</xdr:rowOff>
    </xdr:from>
    <xdr:ext cx="469744" cy="259045"/>
    <xdr:sp macro="" textlink="">
      <xdr:nvSpPr>
        <xdr:cNvPr id="132" name="債務償還比率該当値テキスト"/>
        <xdr:cNvSpPr txBox="1"/>
      </xdr:nvSpPr>
      <xdr:spPr>
        <a:xfrm>
          <a:off x="14846300" y="557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87475</xdr:rowOff>
    </xdr:from>
    <xdr:to>
      <xdr:col>72</xdr:col>
      <xdr:colOff>123825</xdr:colOff>
      <xdr:row>30</xdr:row>
      <xdr:rowOff>17625</xdr:rowOff>
    </xdr:to>
    <xdr:sp macro="" textlink="">
      <xdr:nvSpPr>
        <xdr:cNvPr id="133" name="楕円 132"/>
        <xdr:cNvSpPr/>
      </xdr:nvSpPr>
      <xdr:spPr>
        <a:xfrm>
          <a:off x="14033500" y="58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33203</xdr:rowOff>
    </xdr:from>
    <xdr:to>
      <xdr:col>76</xdr:col>
      <xdr:colOff>22225</xdr:colOff>
      <xdr:row>29</xdr:row>
      <xdr:rowOff>138275</xdr:rowOff>
    </xdr:to>
    <xdr:cxnSp macro="">
      <xdr:nvCxnSpPr>
        <xdr:cNvPr id="134" name="直線コネクタ 133"/>
        <xdr:cNvCxnSpPr/>
      </xdr:nvCxnSpPr>
      <xdr:spPr>
        <a:xfrm flipV="1">
          <a:off x="14084300" y="5776778"/>
          <a:ext cx="711200" cy="10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5" name="n_1aveValue債務償還比率"/>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34152</xdr:rowOff>
    </xdr:from>
    <xdr:ext cx="469744" cy="259045"/>
    <xdr:sp macro="" textlink="">
      <xdr:nvSpPr>
        <xdr:cNvPr id="136" name="n_1mainValue債務償還比率"/>
        <xdr:cNvSpPr txBox="1"/>
      </xdr:nvSpPr>
      <xdr:spPr>
        <a:xfrm>
          <a:off x="13836727" y="560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6,358
6,303
298.18
6,359,659
6,141,825
201,507
3,467,442
7,503,990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164465</xdr:rowOff>
    </xdr:from>
    <xdr:to>
      <xdr:col>24</xdr:col>
      <xdr:colOff>114300</xdr:colOff>
      <xdr:row>37</xdr:row>
      <xdr:rowOff>94615</xdr:rowOff>
    </xdr:to>
    <xdr:sp macro="" textlink="">
      <xdr:nvSpPr>
        <xdr:cNvPr id="71" name="楕円 70"/>
        <xdr:cNvSpPr/>
      </xdr:nvSpPr>
      <xdr:spPr>
        <a:xfrm>
          <a:off x="4584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15892</xdr:rowOff>
    </xdr:from>
    <xdr:ext cx="405111" cy="259045"/>
    <xdr:sp macro="" textlink="">
      <xdr:nvSpPr>
        <xdr:cNvPr id="72" name="【道路】&#10;有形固定資産減価償却率該当値テキスト"/>
        <xdr:cNvSpPr txBox="1"/>
      </xdr:nvSpPr>
      <xdr:spPr>
        <a:xfrm>
          <a:off x="4673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3" name="楕円 72"/>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43815</xdr:rowOff>
    </xdr:from>
    <xdr:to>
      <xdr:col>24</xdr:col>
      <xdr:colOff>63500</xdr:colOff>
      <xdr:row>37</xdr:row>
      <xdr:rowOff>72390</xdr:rowOff>
    </xdr:to>
    <xdr:cxnSp macro="">
      <xdr:nvCxnSpPr>
        <xdr:cNvPr id="74" name="直線コネクタ 73"/>
        <xdr:cNvCxnSpPr/>
      </xdr:nvCxnSpPr>
      <xdr:spPr>
        <a:xfrm flipV="1">
          <a:off x="3797300" y="63874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34925</xdr:rowOff>
    </xdr:from>
    <xdr:to>
      <xdr:col>15</xdr:col>
      <xdr:colOff>101600</xdr:colOff>
      <xdr:row>37</xdr:row>
      <xdr:rowOff>136525</xdr:rowOff>
    </xdr:to>
    <xdr:sp macro="" textlink="">
      <xdr:nvSpPr>
        <xdr:cNvPr id="75" name="楕円 74"/>
        <xdr:cNvSpPr/>
      </xdr:nvSpPr>
      <xdr:spPr>
        <a:xfrm>
          <a:off x="2857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72390</xdr:rowOff>
    </xdr:from>
    <xdr:to>
      <xdr:col>19</xdr:col>
      <xdr:colOff>177800</xdr:colOff>
      <xdr:row>37</xdr:row>
      <xdr:rowOff>85725</xdr:rowOff>
    </xdr:to>
    <xdr:cxnSp macro="">
      <xdr:nvCxnSpPr>
        <xdr:cNvPr id="76" name="直線コネクタ 75"/>
        <xdr:cNvCxnSpPr/>
      </xdr:nvCxnSpPr>
      <xdr:spPr>
        <a:xfrm flipV="1">
          <a:off x="2908300" y="64160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133367</xdr:rowOff>
    </xdr:from>
    <xdr:ext cx="405111" cy="259045"/>
    <xdr:sp macro="" textlink="">
      <xdr:nvSpPr>
        <xdr:cNvPr id="77" name="n_1aveValue【道路】&#10;有形固定資産減価償却率"/>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78" name="n_2aveValue【道路】&#10;有形固定資産減価償却率"/>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9"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80" name="n_1mainValue【道路】&#10;有形固定資産減価償却率"/>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153052</xdr:rowOff>
    </xdr:from>
    <xdr:ext cx="405111" cy="259045"/>
    <xdr:sp macro="" textlink="">
      <xdr:nvSpPr>
        <xdr:cNvPr id="81" name="n_2mainValue【道路】&#10;有形固定資産減価償却率"/>
        <xdr:cNvSpPr txBox="1"/>
      </xdr:nvSpPr>
      <xdr:spPr>
        <a:xfrm>
          <a:off x="2705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5" name="直線コネクタ 104"/>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6"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7" name="直線コネクタ 106"/>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8"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9" name="直線コネクタ 108"/>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0"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1" name="フローチャート: 判断 110"/>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2" name="フローチャート: 判断 111"/>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3" name="フローチャート: 判断 112"/>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4" name="フローチャート: 判断 113"/>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143044</xdr:rowOff>
    </xdr:from>
    <xdr:to>
      <xdr:col>55</xdr:col>
      <xdr:colOff>50800</xdr:colOff>
      <xdr:row>42</xdr:row>
      <xdr:rowOff>73194</xdr:rowOff>
    </xdr:to>
    <xdr:sp macro="" textlink="">
      <xdr:nvSpPr>
        <xdr:cNvPr id="120" name="楕円 119"/>
        <xdr:cNvSpPr/>
      </xdr:nvSpPr>
      <xdr:spPr>
        <a:xfrm>
          <a:off x="10426700" y="717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34377" cy="259045"/>
    <xdr:sp macro="" textlink="">
      <xdr:nvSpPr>
        <xdr:cNvPr id="121" name="【道路】&#10;一人当たり延長該当値テキスト"/>
        <xdr:cNvSpPr txBox="1"/>
      </xdr:nvSpPr>
      <xdr:spPr>
        <a:xfrm>
          <a:off x="10515600" y="71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143534</xdr:rowOff>
    </xdr:from>
    <xdr:to>
      <xdr:col>50</xdr:col>
      <xdr:colOff>165100</xdr:colOff>
      <xdr:row>42</xdr:row>
      <xdr:rowOff>73684</xdr:rowOff>
    </xdr:to>
    <xdr:sp macro="" textlink="">
      <xdr:nvSpPr>
        <xdr:cNvPr id="122" name="楕円 121"/>
        <xdr:cNvSpPr/>
      </xdr:nvSpPr>
      <xdr:spPr>
        <a:xfrm>
          <a:off x="9588500" y="71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22394</xdr:rowOff>
    </xdr:from>
    <xdr:to>
      <xdr:col>55</xdr:col>
      <xdr:colOff>0</xdr:colOff>
      <xdr:row>42</xdr:row>
      <xdr:rowOff>22884</xdr:rowOff>
    </xdr:to>
    <xdr:cxnSp macro="">
      <xdr:nvCxnSpPr>
        <xdr:cNvPr id="123" name="直線コネクタ 122"/>
        <xdr:cNvCxnSpPr/>
      </xdr:nvCxnSpPr>
      <xdr:spPr>
        <a:xfrm flipV="1">
          <a:off x="9639300" y="7223294"/>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144050</xdr:rowOff>
    </xdr:from>
    <xdr:to>
      <xdr:col>46</xdr:col>
      <xdr:colOff>38100</xdr:colOff>
      <xdr:row>42</xdr:row>
      <xdr:rowOff>74200</xdr:rowOff>
    </xdr:to>
    <xdr:sp macro="" textlink="">
      <xdr:nvSpPr>
        <xdr:cNvPr id="124" name="楕円 123"/>
        <xdr:cNvSpPr/>
      </xdr:nvSpPr>
      <xdr:spPr>
        <a:xfrm>
          <a:off x="8699500" y="71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22884</xdr:rowOff>
    </xdr:from>
    <xdr:to>
      <xdr:col>50</xdr:col>
      <xdr:colOff>114300</xdr:colOff>
      <xdr:row>42</xdr:row>
      <xdr:rowOff>23400</xdr:rowOff>
    </xdr:to>
    <xdr:cxnSp macro="">
      <xdr:nvCxnSpPr>
        <xdr:cNvPr id="125" name="直線コネクタ 124"/>
        <xdr:cNvCxnSpPr/>
      </xdr:nvCxnSpPr>
      <xdr:spPr>
        <a:xfrm flipV="1">
          <a:off x="8750300" y="7223784"/>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6"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73982</xdr:rowOff>
    </xdr:from>
    <xdr:ext cx="534377" cy="259045"/>
    <xdr:sp macro="" textlink="">
      <xdr:nvSpPr>
        <xdr:cNvPr id="127" name="n_2aveValue【道路】&#10;一人当たり延長"/>
        <xdr:cNvSpPr txBox="1"/>
      </xdr:nvSpPr>
      <xdr:spPr>
        <a:xfrm>
          <a:off x="8483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8"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64811</xdr:rowOff>
    </xdr:from>
    <xdr:ext cx="534377" cy="259045"/>
    <xdr:sp macro="" textlink="">
      <xdr:nvSpPr>
        <xdr:cNvPr id="129" name="n_1mainValue【道路】&#10;一人当たり延長"/>
        <xdr:cNvSpPr txBox="1"/>
      </xdr:nvSpPr>
      <xdr:spPr>
        <a:xfrm>
          <a:off x="9359411" y="726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90727</xdr:rowOff>
    </xdr:from>
    <xdr:ext cx="534377" cy="259045"/>
    <xdr:sp macro="" textlink="">
      <xdr:nvSpPr>
        <xdr:cNvPr id="130" name="n_2mainValue【道路】&#10;一人当たり延長"/>
        <xdr:cNvSpPr txBox="1"/>
      </xdr:nvSpPr>
      <xdr:spPr>
        <a:xfrm>
          <a:off x="8483111" y="694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6" name="直線コネクタ 155"/>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7"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9"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0" name="直線コネクタ 159"/>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1"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2" name="フローチャート: 判断 161"/>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3" name="フローチャート: 判断 162"/>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5" name="フローチャート: 判断 164"/>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1" name="楕円 170"/>
        <xdr:cNvSpPr/>
      </xdr:nvSpPr>
      <xdr:spPr>
        <a:xfrm>
          <a:off x="45847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10903</xdr:rowOff>
    </xdr:from>
    <xdr:ext cx="405111" cy="259045"/>
    <xdr:sp macro="" textlink="">
      <xdr:nvSpPr>
        <xdr:cNvPr id="172" name="【橋りょう・トンネル】&#10;有形固定資産減価償却率該当値テキスト"/>
        <xdr:cNvSpPr txBox="1"/>
      </xdr:nvSpPr>
      <xdr:spPr>
        <a:xfrm>
          <a:off x="4673600" y="1012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53703</xdr:rowOff>
    </xdr:from>
    <xdr:to>
      <xdr:col>20</xdr:col>
      <xdr:colOff>38100</xdr:colOff>
      <xdr:row>59</xdr:row>
      <xdr:rowOff>155303</xdr:rowOff>
    </xdr:to>
    <xdr:sp macro="" textlink="">
      <xdr:nvSpPr>
        <xdr:cNvPr id="173" name="楕円 172"/>
        <xdr:cNvSpPr/>
      </xdr:nvSpPr>
      <xdr:spPr>
        <a:xfrm>
          <a:off x="3746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83276</xdr:rowOff>
    </xdr:from>
    <xdr:to>
      <xdr:col>24</xdr:col>
      <xdr:colOff>63500</xdr:colOff>
      <xdr:row>59</xdr:row>
      <xdr:rowOff>104503</xdr:rowOff>
    </xdr:to>
    <xdr:cxnSp macro="">
      <xdr:nvCxnSpPr>
        <xdr:cNvPr id="174" name="直線コネクタ 173"/>
        <xdr:cNvCxnSpPr/>
      </xdr:nvCxnSpPr>
      <xdr:spPr>
        <a:xfrm flipV="1">
          <a:off x="3797300" y="1019882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27577</xdr:rowOff>
    </xdr:from>
    <xdr:to>
      <xdr:col>15</xdr:col>
      <xdr:colOff>101600</xdr:colOff>
      <xdr:row>59</xdr:row>
      <xdr:rowOff>129177</xdr:rowOff>
    </xdr:to>
    <xdr:sp macro="" textlink="">
      <xdr:nvSpPr>
        <xdr:cNvPr id="175" name="楕円 174"/>
        <xdr:cNvSpPr/>
      </xdr:nvSpPr>
      <xdr:spPr>
        <a:xfrm>
          <a:off x="2857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78377</xdr:rowOff>
    </xdr:from>
    <xdr:to>
      <xdr:col>19</xdr:col>
      <xdr:colOff>177800</xdr:colOff>
      <xdr:row>59</xdr:row>
      <xdr:rowOff>104503</xdr:rowOff>
    </xdr:to>
    <xdr:cxnSp macro="">
      <xdr:nvCxnSpPr>
        <xdr:cNvPr id="176" name="直線コネクタ 175"/>
        <xdr:cNvCxnSpPr/>
      </xdr:nvCxnSpPr>
      <xdr:spPr>
        <a:xfrm>
          <a:off x="2908300" y="1019392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77"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9"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146430</xdr:rowOff>
    </xdr:from>
    <xdr:ext cx="405111" cy="259045"/>
    <xdr:sp macro="" textlink="">
      <xdr:nvSpPr>
        <xdr:cNvPr id="180" name="n_1main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120304</xdr:rowOff>
    </xdr:from>
    <xdr:ext cx="405111" cy="259045"/>
    <xdr:sp macro="" textlink="">
      <xdr:nvSpPr>
        <xdr:cNvPr id="181" name="n_2mainValue【橋りょう・トンネル】&#10;有形固定資産減価償却率"/>
        <xdr:cNvSpPr txBox="1"/>
      </xdr:nvSpPr>
      <xdr:spPr>
        <a:xfrm>
          <a:off x="27057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3" name="直線コネクタ 202"/>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04"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5" name="直線コネクタ 204"/>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6"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7" name="直線コネクタ 206"/>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08"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9" name="フローチャート: 判断 208"/>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0" name="フローチャート: 判断 209"/>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11" name="フローチャート: 判断 210"/>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12" name="フローチャート: 判断 211"/>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165862</xdr:rowOff>
    </xdr:from>
    <xdr:to>
      <xdr:col>55</xdr:col>
      <xdr:colOff>50800</xdr:colOff>
      <xdr:row>60</xdr:row>
      <xdr:rowOff>96012</xdr:rowOff>
    </xdr:to>
    <xdr:sp macro="" textlink="">
      <xdr:nvSpPr>
        <xdr:cNvPr id="218" name="楕円 217"/>
        <xdr:cNvSpPr/>
      </xdr:nvSpPr>
      <xdr:spPr>
        <a:xfrm>
          <a:off x="10426700" y="102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17289</xdr:rowOff>
    </xdr:from>
    <xdr:ext cx="690189" cy="259045"/>
    <xdr:sp macro="" textlink="">
      <xdr:nvSpPr>
        <xdr:cNvPr id="219" name="【橋りょう・トンネル】&#10;一人当たり有形固定資産（償却資産）額該当値テキスト"/>
        <xdr:cNvSpPr txBox="1"/>
      </xdr:nvSpPr>
      <xdr:spPr>
        <a:xfrm>
          <a:off x="10515600" y="101328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18399</xdr:rowOff>
    </xdr:from>
    <xdr:to>
      <xdr:col>50</xdr:col>
      <xdr:colOff>165100</xdr:colOff>
      <xdr:row>60</xdr:row>
      <xdr:rowOff>119999</xdr:rowOff>
    </xdr:to>
    <xdr:sp macro="" textlink="">
      <xdr:nvSpPr>
        <xdr:cNvPr id="220" name="楕円 219"/>
        <xdr:cNvSpPr/>
      </xdr:nvSpPr>
      <xdr:spPr>
        <a:xfrm>
          <a:off x="9588500" y="103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45212</xdr:rowOff>
    </xdr:from>
    <xdr:to>
      <xdr:col>55</xdr:col>
      <xdr:colOff>0</xdr:colOff>
      <xdr:row>60</xdr:row>
      <xdr:rowOff>69199</xdr:rowOff>
    </xdr:to>
    <xdr:cxnSp macro="">
      <xdr:nvCxnSpPr>
        <xdr:cNvPr id="221" name="直線コネクタ 220"/>
        <xdr:cNvCxnSpPr/>
      </xdr:nvCxnSpPr>
      <xdr:spPr>
        <a:xfrm flipV="1">
          <a:off x="9639300" y="10332212"/>
          <a:ext cx="838200" cy="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40232</xdr:rowOff>
    </xdr:from>
    <xdr:to>
      <xdr:col>46</xdr:col>
      <xdr:colOff>38100</xdr:colOff>
      <xdr:row>60</xdr:row>
      <xdr:rowOff>141832</xdr:rowOff>
    </xdr:to>
    <xdr:sp macro="" textlink="">
      <xdr:nvSpPr>
        <xdr:cNvPr id="222" name="楕円 221"/>
        <xdr:cNvSpPr/>
      </xdr:nvSpPr>
      <xdr:spPr>
        <a:xfrm>
          <a:off x="8699500" y="1032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69199</xdr:rowOff>
    </xdr:from>
    <xdr:to>
      <xdr:col>50</xdr:col>
      <xdr:colOff>114300</xdr:colOff>
      <xdr:row>60</xdr:row>
      <xdr:rowOff>91032</xdr:rowOff>
    </xdr:to>
    <xdr:cxnSp macro="">
      <xdr:nvCxnSpPr>
        <xdr:cNvPr id="223" name="直線コネクタ 222"/>
        <xdr:cNvCxnSpPr/>
      </xdr:nvCxnSpPr>
      <xdr:spPr>
        <a:xfrm flipV="1">
          <a:off x="8750300" y="10356199"/>
          <a:ext cx="889000" cy="2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24" name="n_1aveValue【橋りょう・トンネル】&#10;一人当たり有形固定資産（償却資産）額"/>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121200</xdr:rowOff>
    </xdr:from>
    <xdr:ext cx="599010" cy="259045"/>
    <xdr:sp macro="" textlink="">
      <xdr:nvSpPr>
        <xdr:cNvPr id="225" name="n_2aveValue【橋りょう・トンネル】&#10;一人当たり有形固定資産（償却資産）額"/>
        <xdr:cNvSpPr txBox="1"/>
      </xdr:nvSpPr>
      <xdr:spPr>
        <a:xfrm>
          <a:off x="8450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26"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136526</xdr:rowOff>
    </xdr:from>
    <xdr:ext cx="690189" cy="259045"/>
    <xdr:sp macro="" textlink="">
      <xdr:nvSpPr>
        <xdr:cNvPr id="227" name="n_1mainValue【橋りょう・トンネル】&#10;一人当たり有形固定資産（償却資産）額"/>
        <xdr:cNvSpPr txBox="1"/>
      </xdr:nvSpPr>
      <xdr:spPr>
        <a:xfrm>
          <a:off x="9281505" y="100806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158359</xdr:rowOff>
    </xdr:from>
    <xdr:ext cx="690189" cy="259045"/>
    <xdr:sp macro="" textlink="">
      <xdr:nvSpPr>
        <xdr:cNvPr id="228" name="n_2mainValue【橋りょう・トンネル】&#10;一人当たり有形固定資産（償却資産）額"/>
        <xdr:cNvSpPr txBox="1"/>
      </xdr:nvSpPr>
      <xdr:spPr>
        <a:xfrm>
          <a:off x="8405205" y="10102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54" name="直線コネクタ 253"/>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55"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56" name="直線コネクタ 255"/>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59"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60" name="フローチャート: 判断 259"/>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61" name="フローチャート: 判断 260"/>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62" name="フローチャート: 判断 261"/>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63" name="フローチャート: 判断 262"/>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39551</xdr:rowOff>
    </xdr:from>
    <xdr:to>
      <xdr:col>24</xdr:col>
      <xdr:colOff>114300</xdr:colOff>
      <xdr:row>78</xdr:row>
      <xdr:rowOff>141151</xdr:rowOff>
    </xdr:to>
    <xdr:sp macro="" textlink="">
      <xdr:nvSpPr>
        <xdr:cNvPr id="269" name="楕円 268"/>
        <xdr:cNvSpPr/>
      </xdr:nvSpPr>
      <xdr:spPr>
        <a:xfrm>
          <a:off x="4584700" y="134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62428</xdr:rowOff>
    </xdr:from>
    <xdr:ext cx="405111" cy="259045"/>
    <xdr:sp macro="" textlink="">
      <xdr:nvSpPr>
        <xdr:cNvPr id="270" name="【公営住宅】&#10;有形固定資産減価償却率該当値テキスト"/>
        <xdr:cNvSpPr txBox="1"/>
      </xdr:nvSpPr>
      <xdr:spPr>
        <a:xfrm>
          <a:off x="4673600" y="1326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46082</xdr:rowOff>
    </xdr:from>
    <xdr:to>
      <xdr:col>20</xdr:col>
      <xdr:colOff>38100</xdr:colOff>
      <xdr:row>78</xdr:row>
      <xdr:rowOff>147682</xdr:rowOff>
    </xdr:to>
    <xdr:sp macro="" textlink="">
      <xdr:nvSpPr>
        <xdr:cNvPr id="271" name="楕円 270"/>
        <xdr:cNvSpPr/>
      </xdr:nvSpPr>
      <xdr:spPr>
        <a:xfrm>
          <a:off x="37465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90351</xdr:rowOff>
    </xdr:from>
    <xdr:to>
      <xdr:col>24</xdr:col>
      <xdr:colOff>63500</xdr:colOff>
      <xdr:row>78</xdr:row>
      <xdr:rowOff>96882</xdr:rowOff>
    </xdr:to>
    <xdr:cxnSp macro="">
      <xdr:nvCxnSpPr>
        <xdr:cNvPr id="272" name="直線コネクタ 271"/>
        <xdr:cNvCxnSpPr/>
      </xdr:nvCxnSpPr>
      <xdr:spPr>
        <a:xfrm flipV="1">
          <a:off x="3797300" y="134634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64044</xdr:rowOff>
    </xdr:from>
    <xdr:to>
      <xdr:col>15</xdr:col>
      <xdr:colOff>101600</xdr:colOff>
      <xdr:row>78</xdr:row>
      <xdr:rowOff>165644</xdr:rowOff>
    </xdr:to>
    <xdr:sp macro="" textlink="">
      <xdr:nvSpPr>
        <xdr:cNvPr id="273" name="楕円 272"/>
        <xdr:cNvSpPr/>
      </xdr:nvSpPr>
      <xdr:spPr>
        <a:xfrm>
          <a:off x="2857500" y="134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96882</xdr:rowOff>
    </xdr:from>
    <xdr:to>
      <xdr:col>19</xdr:col>
      <xdr:colOff>177800</xdr:colOff>
      <xdr:row>78</xdr:row>
      <xdr:rowOff>114844</xdr:rowOff>
    </xdr:to>
    <xdr:cxnSp macro="">
      <xdr:nvCxnSpPr>
        <xdr:cNvPr id="274" name="直線コネクタ 273"/>
        <xdr:cNvCxnSpPr/>
      </xdr:nvCxnSpPr>
      <xdr:spPr>
        <a:xfrm flipV="1">
          <a:off x="2908300" y="1346998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75" name="n_1aveValue【公営住宅】&#10;有形固定資産減価償却率"/>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22877</xdr:rowOff>
    </xdr:from>
    <xdr:ext cx="405111" cy="259045"/>
    <xdr:sp macro="" textlink="">
      <xdr:nvSpPr>
        <xdr:cNvPr id="276" name="n_2aveValue【公営住宅】&#10;有形固定資産減価償却率"/>
        <xdr:cNvSpPr txBox="1"/>
      </xdr:nvSpPr>
      <xdr:spPr>
        <a:xfrm>
          <a:off x="2705744" y="1356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77"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164209</xdr:rowOff>
    </xdr:from>
    <xdr:ext cx="405111" cy="259045"/>
    <xdr:sp macro="" textlink="">
      <xdr:nvSpPr>
        <xdr:cNvPr id="278" name="n_1mainValue【公営住宅】&#10;有形固定資産減価償却率"/>
        <xdr:cNvSpPr txBox="1"/>
      </xdr:nvSpPr>
      <xdr:spPr>
        <a:xfrm>
          <a:off x="3582044" y="1319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10721</xdr:rowOff>
    </xdr:from>
    <xdr:ext cx="405111" cy="259045"/>
    <xdr:sp macro="" textlink="">
      <xdr:nvSpPr>
        <xdr:cNvPr id="279" name="n_2mainValue【公営住宅】&#10;有形固定資産減価償却率"/>
        <xdr:cNvSpPr txBox="1"/>
      </xdr:nvSpPr>
      <xdr:spPr>
        <a:xfrm>
          <a:off x="2705744" y="1321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01" name="直線コネクタ 300"/>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02"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03" name="直線コネクタ 302"/>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04"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05" name="直線コネクタ 304"/>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06"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07" name="フローチャート: 判断 306"/>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08" name="フローチャート: 判断 307"/>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09" name="フローチャート: 判断 308"/>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10" name="フローチャート: 判断 309"/>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61137</xdr:rowOff>
    </xdr:from>
    <xdr:to>
      <xdr:col>55</xdr:col>
      <xdr:colOff>50800</xdr:colOff>
      <xdr:row>84</xdr:row>
      <xdr:rowOff>162737</xdr:rowOff>
    </xdr:to>
    <xdr:sp macro="" textlink="">
      <xdr:nvSpPr>
        <xdr:cNvPr id="316" name="楕円 315"/>
        <xdr:cNvSpPr/>
      </xdr:nvSpPr>
      <xdr:spPr>
        <a:xfrm>
          <a:off x="10426700" y="1446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39564</xdr:rowOff>
    </xdr:from>
    <xdr:ext cx="469744" cy="259045"/>
    <xdr:sp macro="" textlink="">
      <xdr:nvSpPr>
        <xdr:cNvPr id="317" name="【公営住宅】&#10;一人当たり面積該当値テキスト"/>
        <xdr:cNvSpPr txBox="1"/>
      </xdr:nvSpPr>
      <xdr:spPr>
        <a:xfrm>
          <a:off x="10515600" y="144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69368</xdr:rowOff>
    </xdr:from>
    <xdr:to>
      <xdr:col>50</xdr:col>
      <xdr:colOff>165100</xdr:colOff>
      <xdr:row>84</xdr:row>
      <xdr:rowOff>170968</xdr:rowOff>
    </xdr:to>
    <xdr:sp macro="" textlink="">
      <xdr:nvSpPr>
        <xdr:cNvPr id="318" name="楕円 317"/>
        <xdr:cNvSpPr/>
      </xdr:nvSpPr>
      <xdr:spPr>
        <a:xfrm>
          <a:off x="9588500" y="1447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111937</xdr:rowOff>
    </xdr:from>
    <xdr:to>
      <xdr:col>55</xdr:col>
      <xdr:colOff>0</xdr:colOff>
      <xdr:row>84</xdr:row>
      <xdr:rowOff>120168</xdr:rowOff>
    </xdr:to>
    <xdr:cxnSp macro="">
      <xdr:nvCxnSpPr>
        <xdr:cNvPr id="319" name="直線コネクタ 318"/>
        <xdr:cNvCxnSpPr/>
      </xdr:nvCxnSpPr>
      <xdr:spPr>
        <a:xfrm flipV="1">
          <a:off x="9639300" y="14513737"/>
          <a:ext cx="8382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77826</xdr:rowOff>
    </xdr:from>
    <xdr:to>
      <xdr:col>46</xdr:col>
      <xdr:colOff>38100</xdr:colOff>
      <xdr:row>85</xdr:row>
      <xdr:rowOff>7976</xdr:rowOff>
    </xdr:to>
    <xdr:sp macro="" textlink="">
      <xdr:nvSpPr>
        <xdr:cNvPr id="320" name="楕円 319"/>
        <xdr:cNvSpPr/>
      </xdr:nvSpPr>
      <xdr:spPr>
        <a:xfrm>
          <a:off x="8699500" y="1447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120168</xdr:rowOff>
    </xdr:from>
    <xdr:to>
      <xdr:col>50</xdr:col>
      <xdr:colOff>114300</xdr:colOff>
      <xdr:row>84</xdr:row>
      <xdr:rowOff>128626</xdr:rowOff>
    </xdr:to>
    <xdr:cxnSp macro="">
      <xdr:nvCxnSpPr>
        <xdr:cNvPr id="321" name="直線コネクタ 320"/>
        <xdr:cNvCxnSpPr/>
      </xdr:nvCxnSpPr>
      <xdr:spPr>
        <a:xfrm flipV="1">
          <a:off x="8750300" y="14521968"/>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22"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23"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24"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162095</xdr:rowOff>
    </xdr:from>
    <xdr:ext cx="469744" cy="259045"/>
    <xdr:sp macro="" textlink="">
      <xdr:nvSpPr>
        <xdr:cNvPr id="325" name="n_1mainValue【公営住宅】&#10;一人当たり面積"/>
        <xdr:cNvSpPr txBox="1"/>
      </xdr:nvSpPr>
      <xdr:spPr>
        <a:xfrm>
          <a:off x="9391727" y="1456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170553</xdr:rowOff>
    </xdr:from>
    <xdr:ext cx="469744" cy="259045"/>
    <xdr:sp macro="" textlink="">
      <xdr:nvSpPr>
        <xdr:cNvPr id="326" name="n_2mainValue【公営住宅】&#10;一人当たり面積"/>
        <xdr:cNvSpPr txBox="1"/>
      </xdr:nvSpPr>
      <xdr:spPr>
        <a:xfrm>
          <a:off x="8515427" y="145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4" name="テキスト ボックス 35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4" name="テキスト ボックス 36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68" name="直線コネクタ 367"/>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69"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70" name="直線コネクタ 369"/>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2" name="直線コネクタ 37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147881</xdr:rowOff>
    </xdr:from>
    <xdr:ext cx="405111" cy="259045"/>
    <xdr:sp macro="" textlink="">
      <xdr:nvSpPr>
        <xdr:cNvPr id="373" name="【認定こども園・幼稚園・保育所】&#10;有形固定資産減価償却率平均値テキスト"/>
        <xdr:cNvSpPr txBox="1"/>
      </xdr:nvSpPr>
      <xdr:spPr>
        <a:xfrm>
          <a:off x="16357600" y="6320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74" name="フローチャート: 判断 373"/>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5" name="フローチャート: 判断 374"/>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76" name="フローチャート: 判断 375"/>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77" name="フローチャート: 判断 376"/>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66222</xdr:rowOff>
    </xdr:from>
    <xdr:to>
      <xdr:col>85</xdr:col>
      <xdr:colOff>177800</xdr:colOff>
      <xdr:row>41</xdr:row>
      <xdr:rowOff>167822</xdr:rowOff>
    </xdr:to>
    <xdr:sp macro="" textlink="">
      <xdr:nvSpPr>
        <xdr:cNvPr id="383" name="楕円 382"/>
        <xdr:cNvSpPr/>
      </xdr:nvSpPr>
      <xdr:spPr>
        <a:xfrm>
          <a:off x="162687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152599</xdr:rowOff>
    </xdr:from>
    <xdr:ext cx="340478" cy="259045"/>
    <xdr:sp macro="" textlink="">
      <xdr:nvSpPr>
        <xdr:cNvPr id="384" name="【認定こども園・幼稚園・保育所】&#10;有形固定資産減価償却率該当値テキスト"/>
        <xdr:cNvSpPr txBox="1"/>
      </xdr:nvSpPr>
      <xdr:spPr>
        <a:xfrm>
          <a:off x="16357600" y="7010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141333</xdr:rowOff>
    </xdr:from>
    <xdr:to>
      <xdr:col>81</xdr:col>
      <xdr:colOff>101600</xdr:colOff>
      <xdr:row>42</xdr:row>
      <xdr:rowOff>71483</xdr:rowOff>
    </xdr:to>
    <xdr:sp macro="" textlink="">
      <xdr:nvSpPr>
        <xdr:cNvPr id="385" name="楕円 384"/>
        <xdr:cNvSpPr/>
      </xdr:nvSpPr>
      <xdr:spPr>
        <a:xfrm>
          <a:off x="15430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117022</xdr:rowOff>
    </xdr:from>
    <xdr:to>
      <xdr:col>85</xdr:col>
      <xdr:colOff>127000</xdr:colOff>
      <xdr:row>42</xdr:row>
      <xdr:rowOff>20683</xdr:rowOff>
    </xdr:to>
    <xdr:cxnSp macro="">
      <xdr:nvCxnSpPr>
        <xdr:cNvPr id="386" name="直線コネクタ 385"/>
        <xdr:cNvCxnSpPr/>
      </xdr:nvCxnSpPr>
      <xdr:spPr>
        <a:xfrm flipV="1">
          <a:off x="15481300" y="7146472"/>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87" name="楕円 386"/>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42</xdr:row>
      <xdr:rowOff>20683</xdr:rowOff>
    </xdr:to>
    <xdr:cxnSp macro="">
      <xdr:nvCxnSpPr>
        <xdr:cNvPr id="388" name="直線コネクタ 387"/>
        <xdr:cNvCxnSpPr/>
      </xdr:nvCxnSpPr>
      <xdr:spPr>
        <a:xfrm>
          <a:off x="14592300" y="5660572"/>
          <a:ext cx="889000" cy="156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389"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39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91"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62610</xdr:rowOff>
    </xdr:from>
    <xdr:ext cx="340478" cy="259045"/>
    <xdr:sp macro="" textlink="">
      <xdr:nvSpPr>
        <xdr:cNvPr id="392" name="n_1mainValue【認定こども園・幼稚園・保育所】&#10;有形固定資産減価償却率"/>
        <xdr:cNvSpPr txBox="1"/>
      </xdr:nvSpPr>
      <xdr:spPr>
        <a:xfrm>
          <a:off x="15298361" y="7263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93" name="n_2mainValue【認定こども園・幼稚園・保育所】&#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17" name="直線コネクタ 416"/>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18"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19" name="直線コネクタ 418"/>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20"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21" name="直線コネクタ 420"/>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422" name="【認定こども園・幼稚園・保育所】&#10;一人当たり面積平均値テキスト"/>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23" name="フローチャート: 判断 422"/>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24" name="フローチャート: 判断 423"/>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25" name="フローチャート: 判断 424"/>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26" name="フローチャート: 判断 425"/>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432" name="楕円 431"/>
        <xdr:cNvSpPr/>
      </xdr:nvSpPr>
      <xdr:spPr>
        <a:xfrm>
          <a:off x="22110700" y="68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107967</xdr:rowOff>
    </xdr:from>
    <xdr:ext cx="469744" cy="259045"/>
    <xdr:sp macro="" textlink="">
      <xdr:nvSpPr>
        <xdr:cNvPr id="433" name="【認定こども園・幼稚園・保育所】&#10;一人当たり面積該当値テキスト"/>
        <xdr:cNvSpPr txBox="1"/>
      </xdr:nvSpPr>
      <xdr:spPr>
        <a:xfrm>
          <a:off x="22199600" y="679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140970</xdr:rowOff>
    </xdr:from>
    <xdr:to>
      <xdr:col>112</xdr:col>
      <xdr:colOff>38100</xdr:colOff>
      <xdr:row>40</xdr:row>
      <xdr:rowOff>71120</xdr:rowOff>
    </xdr:to>
    <xdr:sp macro="" textlink="">
      <xdr:nvSpPr>
        <xdr:cNvPr id="434" name="楕円 433"/>
        <xdr:cNvSpPr/>
      </xdr:nvSpPr>
      <xdr:spPr>
        <a:xfrm>
          <a:off x="212725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8890</xdr:rowOff>
    </xdr:from>
    <xdr:to>
      <xdr:col>116</xdr:col>
      <xdr:colOff>63500</xdr:colOff>
      <xdr:row>40</xdr:row>
      <xdr:rowOff>20320</xdr:rowOff>
    </xdr:to>
    <xdr:cxnSp macro="">
      <xdr:nvCxnSpPr>
        <xdr:cNvPr id="435" name="直線コネクタ 434"/>
        <xdr:cNvCxnSpPr/>
      </xdr:nvCxnSpPr>
      <xdr:spPr>
        <a:xfrm flipV="1">
          <a:off x="21323300" y="68668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152400</xdr:rowOff>
    </xdr:from>
    <xdr:to>
      <xdr:col>107</xdr:col>
      <xdr:colOff>101600</xdr:colOff>
      <xdr:row>40</xdr:row>
      <xdr:rowOff>82550</xdr:rowOff>
    </xdr:to>
    <xdr:sp macro="" textlink="">
      <xdr:nvSpPr>
        <xdr:cNvPr id="436" name="楕円 435"/>
        <xdr:cNvSpPr/>
      </xdr:nvSpPr>
      <xdr:spPr>
        <a:xfrm>
          <a:off x="203835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20320</xdr:rowOff>
    </xdr:from>
    <xdr:to>
      <xdr:col>111</xdr:col>
      <xdr:colOff>177800</xdr:colOff>
      <xdr:row>40</xdr:row>
      <xdr:rowOff>31750</xdr:rowOff>
    </xdr:to>
    <xdr:cxnSp macro="">
      <xdr:nvCxnSpPr>
        <xdr:cNvPr id="437" name="直線コネクタ 436"/>
        <xdr:cNvCxnSpPr/>
      </xdr:nvCxnSpPr>
      <xdr:spPr>
        <a:xfrm flipV="1">
          <a:off x="20434300" y="6878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38"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39"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40"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62247</xdr:rowOff>
    </xdr:from>
    <xdr:ext cx="469744" cy="259045"/>
    <xdr:sp macro="" textlink="">
      <xdr:nvSpPr>
        <xdr:cNvPr id="441" name="n_1mainValue【認定こども園・幼稚園・保育所】&#10;一人当たり面積"/>
        <xdr:cNvSpPr txBox="1"/>
      </xdr:nvSpPr>
      <xdr:spPr>
        <a:xfrm>
          <a:off x="21075727"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73677</xdr:rowOff>
    </xdr:from>
    <xdr:ext cx="469744" cy="259045"/>
    <xdr:sp macro="" textlink="">
      <xdr:nvSpPr>
        <xdr:cNvPr id="442" name="n_2mainValue【認定こども園・幼稚園・保育所】&#10;一人当たり面積"/>
        <xdr:cNvSpPr txBox="1"/>
      </xdr:nvSpPr>
      <xdr:spPr>
        <a:xfrm>
          <a:off x="201994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3" name="テキスト ボックス 4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3" name="テキスト ボックス 46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67" name="直線コネクタ 466"/>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68"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69" name="直線コネクタ 468"/>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70"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71" name="直線コネクタ 470"/>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652</xdr:rowOff>
    </xdr:from>
    <xdr:ext cx="405111" cy="259045"/>
    <xdr:sp macro="" textlink="">
      <xdr:nvSpPr>
        <xdr:cNvPr id="472" name="【学校施設】&#10;有形固定資産減価償却率平均値テキスト"/>
        <xdr:cNvSpPr txBox="1"/>
      </xdr:nvSpPr>
      <xdr:spPr>
        <a:xfrm>
          <a:off x="16357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73" name="フローチャート: 判断 472"/>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74" name="フローチャート: 判断 47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75" name="フローチャート: 判断 47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76" name="フローチャート: 判断 475"/>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27305</xdr:rowOff>
    </xdr:from>
    <xdr:to>
      <xdr:col>85</xdr:col>
      <xdr:colOff>177800</xdr:colOff>
      <xdr:row>63</xdr:row>
      <xdr:rowOff>128905</xdr:rowOff>
    </xdr:to>
    <xdr:sp macro="" textlink="">
      <xdr:nvSpPr>
        <xdr:cNvPr id="482" name="楕円 481"/>
        <xdr:cNvSpPr/>
      </xdr:nvSpPr>
      <xdr:spPr>
        <a:xfrm>
          <a:off x="162687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5732</xdr:rowOff>
    </xdr:from>
    <xdr:ext cx="405111" cy="259045"/>
    <xdr:sp macro="" textlink="">
      <xdr:nvSpPr>
        <xdr:cNvPr id="483" name="【学校施設】&#10;有形固定資産減価償却率該当値テキスト"/>
        <xdr:cNvSpPr txBox="1"/>
      </xdr:nvSpPr>
      <xdr:spPr>
        <a:xfrm>
          <a:off x="16357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69215</xdr:rowOff>
    </xdr:from>
    <xdr:to>
      <xdr:col>81</xdr:col>
      <xdr:colOff>101600</xdr:colOff>
      <xdr:row>63</xdr:row>
      <xdr:rowOff>170815</xdr:rowOff>
    </xdr:to>
    <xdr:sp macro="" textlink="">
      <xdr:nvSpPr>
        <xdr:cNvPr id="484" name="楕円 483"/>
        <xdr:cNvSpPr/>
      </xdr:nvSpPr>
      <xdr:spPr>
        <a:xfrm>
          <a:off x="15430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78105</xdr:rowOff>
    </xdr:from>
    <xdr:to>
      <xdr:col>85</xdr:col>
      <xdr:colOff>127000</xdr:colOff>
      <xdr:row>63</xdr:row>
      <xdr:rowOff>120015</xdr:rowOff>
    </xdr:to>
    <xdr:cxnSp macro="">
      <xdr:nvCxnSpPr>
        <xdr:cNvPr id="485" name="直線コネクタ 484"/>
        <xdr:cNvCxnSpPr/>
      </xdr:nvCxnSpPr>
      <xdr:spPr>
        <a:xfrm flipV="1">
          <a:off x="15481300" y="108794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111125</xdr:rowOff>
    </xdr:from>
    <xdr:to>
      <xdr:col>76</xdr:col>
      <xdr:colOff>165100</xdr:colOff>
      <xdr:row>64</xdr:row>
      <xdr:rowOff>41275</xdr:rowOff>
    </xdr:to>
    <xdr:sp macro="" textlink="">
      <xdr:nvSpPr>
        <xdr:cNvPr id="486" name="楕円 485"/>
        <xdr:cNvSpPr/>
      </xdr:nvSpPr>
      <xdr:spPr>
        <a:xfrm>
          <a:off x="14541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120015</xdr:rowOff>
    </xdr:from>
    <xdr:to>
      <xdr:col>81</xdr:col>
      <xdr:colOff>50800</xdr:colOff>
      <xdr:row>63</xdr:row>
      <xdr:rowOff>161925</xdr:rowOff>
    </xdr:to>
    <xdr:cxnSp macro="">
      <xdr:nvCxnSpPr>
        <xdr:cNvPr id="487" name="直線コネクタ 486"/>
        <xdr:cNvCxnSpPr/>
      </xdr:nvCxnSpPr>
      <xdr:spPr>
        <a:xfrm flipV="1">
          <a:off x="14592300" y="10921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488"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89"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90" name="n_3aveValue【学校施設】&#10;有形固定資産減価償却率"/>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161942</xdr:rowOff>
    </xdr:from>
    <xdr:ext cx="405111" cy="259045"/>
    <xdr:sp macro="" textlink="">
      <xdr:nvSpPr>
        <xdr:cNvPr id="491" name="n_1mainValue【学校施設】&#10;有形固定資産減価償却率"/>
        <xdr:cNvSpPr txBox="1"/>
      </xdr:nvSpPr>
      <xdr:spPr>
        <a:xfrm>
          <a:off x="15266044" y="1096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32402</xdr:rowOff>
    </xdr:from>
    <xdr:ext cx="405111" cy="259045"/>
    <xdr:sp macro="" textlink="">
      <xdr:nvSpPr>
        <xdr:cNvPr id="492" name="n_2mainValue【学校施設】&#10;有形固定資産減価償却率"/>
        <xdr:cNvSpPr txBox="1"/>
      </xdr:nvSpPr>
      <xdr:spPr>
        <a:xfrm>
          <a:off x="14389744"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3" name="直線コネクタ 50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4" name="テキスト ボックス 50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5" name="直線コネクタ 50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6" name="テキスト ボックス 50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7" name="直線コネクタ 50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8" name="テキスト ボックス 50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9" name="直線コネクタ 50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0" name="テキスト ボックス 50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1" name="直線コネクタ 51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2" name="テキスト ボックス 51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3" name="直線コネクタ 51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4" name="テキスト ボックス 51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18" name="直線コネクタ 517"/>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19"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20" name="直線コネクタ 519"/>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21"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22" name="直線コネクタ 521"/>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523" name="【学校施設】&#10;一人当たり面積平均値テキスト"/>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24" name="フローチャート: 判断 523"/>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25" name="フローチャート: 判断 524"/>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26" name="フローチャート: 判断 525"/>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27" name="フローチャート: 判断 526"/>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54029</xdr:rowOff>
    </xdr:from>
    <xdr:to>
      <xdr:col>116</xdr:col>
      <xdr:colOff>114300</xdr:colOff>
      <xdr:row>60</xdr:row>
      <xdr:rowOff>155629</xdr:rowOff>
    </xdr:to>
    <xdr:sp macro="" textlink="">
      <xdr:nvSpPr>
        <xdr:cNvPr id="533" name="楕円 532"/>
        <xdr:cNvSpPr/>
      </xdr:nvSpPr>
      <xdr:spPr>
        <a:xfrm>
          <a:off x="22110700" y="1034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32456</xdr:rowOff>
    </xdr:from>
    <xdr:ext cx="469744" cy="259045"/>
    <xdr:sp macro="" textlink="">
      <xdr:nvSpPr>
        <xdr:cNvPr id="534" name="【学校施設】&#10;一人当たり面積該当値テキスト"/>
        <xdr:cNvSpPr txBox="1"/>
      </xdr:nvSpPr>
      <xdr:spPr>
        <a:xfrm>
          <a:off x="22199600" y="1031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75910</xdr:rowOff>
    </xdr:from>
    <xdr:to>
      <xdr:col>112</xdr:col>
      <xdr:colOff>38100</xdr:colOff>
      <xdr:row>61</xdr:row>
      <xdr:rowOff>6060</xdr:rowOff>
    </xdr:to>
    <xdr:sp macro="" textlink="">
      <xdr:nvSpPr>
        <xdr:cNvPr id="535" name="楕円 534"/>
        <xdr:cNvSpPr/>
      </xdr:nvSpPr>
      <xdr:spPr>
        <a:xfrm>
          <a:off x="21272500" y="103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104829</xdr:rowOff>
    </xdr:from>
    <xdr:to>
      <xdr:col>116</xdr:col>
      <xdr:colOff>63500</xdr:colOff>
      <xdr:row>60</xdr:row>
      <xdr:rowOff>126710</xdr:rowOff>
    </xdr:to>
    <xdr:cxnSp macro="">
      <xdr:nvCxnSpPr>
        <xdr:cNvPr id="536" name="直線コネクタ 535"/>
        <xdr:cNvCxnSpPr/>
      </xdr:nvCxnSpPr>
      <xdr:spPr>
        <a:xfrm flipV="1">
          <a:off x="21323300" y="10391829"/>
          <a:ext cx="8382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98116</xdr:rowOff>
    </xdr:from>
    <xdr:to>
      <xdr:col>107</xdr:col>
      <xdr:colOff>101600</xdr:colOff>
      <xdr:row>61</xdr:row>
      <xdr:rowOff>28266</xdr:rowOff>
    </xdr:to>
    <xdr:sp macro="" textlink="">
      <xdr:nvSpPr>
        <xdr:cNvPr id="537" name="楕円 536"/>
        <xdr:cNvSpPr/>
      </xdr:nvSpPr>
      <xdr:spPr>
        <a:xfrm>
          <a:off x="20383500" y="103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126710</xdr:rowOff>
    </xdr:from>
    <xdr:to>
      <xdr:col>111</xdr:col>
      <xdr:colOff>177800</xdr:colOff>
      <xdr:row>60</xdr:row>
      <xdr:rowOff>148916</xdr:rowOff>
    </xdr:to>
    <xdr:cxnSp macro="">
      <xdr:nvCxnSpPr>
        <xdr:cNvPr id="538" name="直線コネクタ 537"/>
        <xdr:cNvCxnSpPr/>
      </xdr:nvCxnSpPr>
      <xdr:spPr>
        <a:xfrm flipV="1">
          <a:off x="20434300" y="10413710"/>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39"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40"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41"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168637</xdr:rowOff>
    </xdr:from>
    <xdr:ext cx="469744" cy="259045"/>
    <xdr:sp macro="" textlink="">
      <xdr:nvSpPr>
        <xdr:cNvPr id="542" name="n_1mainValue【学校施設】&#10;一人当たり面積"/>
        <xdr:cNvSpPr txBox="1"/>
      </xdr:nvSpPr>
      <xdr:spPr>
        <a:xfrm>
          <a:off x="21075727" y="1045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543" name="n_2mainValue【学校施設】&#10;一人当たり面積"/>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0" name="直線コネクタ 5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1" name="テキスト ボックス 57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2" name="直線コネクタ 5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3" name="テキスト ボックス 5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4" name="直線コネクタ 5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5" name="テキスト ボックス 5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6" name="直線コネクタ 5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7" name="テキスト ボックス 5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8" name="直線コネクタ 5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9" name="テキスト ボックス 5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0" name="直線コネクタ 5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1" name="テキスト ボックス 58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3" name="テキスト ボックス 5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85" name="直線コネクタ 58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8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87" name="直線コネクタ 58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9" name="直線コネクタ 58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90"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91" name="フローチャート: 判断 59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592" name="フローチャート: 判断 59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593" name="フローチャート: 判断 59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594" name="フローチャート: 判断 593"/>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5" name="テキスト ボックス 5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6" name="テキスト ボックス 5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7" name="テキスト ボックス 5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8" name="テキスト ボックス 5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9" name="テキスト ボックス 5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9071</xdr:rowOff>
    </xdr:from>
    <xdr:to>
      <xdr:col>85</xdr:col>
      <xdr:colOff>177800</xdr:colOff>
      <xdr:row>100</xdr:row>
      <xdr:rowOff>110671</xdr:rowOff>
    </xdr:to>
    <xdr:sp macro="" textlink="">
      <xdr:nvSpPr>
        <xdr:cNvPr id="600" name="楕円 599"/>
        <xdr:cNvSpPr/>
      </xdr:nvSpPr>
      <xdr:spPr>
        <a:xfrm>
          <a:off x="162687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95448</xdr:rowOff>
    </xdr:from>
    <xdr:ext cx="405111" cy="259045"/>
    <xdr:sp macro="" textlink="">
      <xdr:nvSpPr>
        <xdr:cNvPr id="601" name="【公民館】&#10;有形固定資産減価償却率該当値テキスト"/>
        <xdr:cNvSpPr txBox="1"/>
      </xdr:nvSpPr>
      <xdr:spPr>
        <a:xfrm>
          <a:off x="16357600" y="17068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41729</xdr:rowOff>
    </xdr:from>
    <xdr:to>
      <xdr:col>81</xdr:col>
      <xdr:colOff>101600</xdr:colOff>
      <xdr:row>100</xdr:row>
      <xdr:rowOff>143329</xdr:rowOff>
    </xdr:to>
    <xdr:sp macro="" textlink="">
      <xdr:nvSpPr>
        <xdr:cNvPr id="602" name="楕円 601"/>
        <xdr:cNvSpPr/>
      </xdr:nvSpPr>
      <xdr:spPr>
        <a:xfrm>
          <a:off x="15430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59871</xdr:rowOff>
    </xdr:from>
    <xdr:to>
      <xdr:col>85</xdr:col>
      <xdr:colOff>127000</xdr:colOff>
      <xdr:row>100</xdr:row>
      <xdr:rowOff>92529</xdr:rowOff>
    </xdr:to>
    <xdr:cxnSp macro="">
      <xdr:nvCxnSpPr>
        <xdr:cNvPr id="603" name="直線コネクタ 602"/>
        <xdr:cNvCxnSpPr/>
      </xdr:nvCxnSpPr>
      <xdr:spPr>
        <a:xfrm flipV="1">
          <a:off x="15481300" y="17204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74386</xdr:rowOff>
    </xdr:from>
    <xdr:to>
      <xdr:col>76</xdr:col>
      <xdr:colOff>165100</xdr:colOff>
      <xdr:row>101</xdr:row>
      <xdr:rowOff>4536</xdr:rowOff>
    </xdr:to>
    <xdr:sp macro="" textlink="">
      <xdr:nvSpPr>
        <xdr:cNvPr id="604" name="楕円 603"/>
        <xdr:cNvSpPr/>
      </xdr:nvSpPr>
      <xdr:spPr>
        <a:xfrm>
          <a:off x="14541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92529</xdr:rowOff>
    </xdr:from>
    <xdr:to>
      <xdr:col>81</xdr:col>
      <xdr:colOff>50800</xdr:colOff>
      <xdr:row>100</xdr:row>
      <xdr:rowOff>125186</xdr:rowOff>
    </xdr:to>
    <xdr:cxnSp macro="">
      <xdr:nvCxnSpPr>
        <xdr:cNvPr id="605" name="直線コネクタ 604"/>
        <xdr:cNvCxnSpPr/>
      </xdr:nvCxnSpPr>
      <xdr:spPr>
        <a:xfrm flipV="1">
          <a:off x="14592300" y="17237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06"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07"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08"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159856</xdr:rowOff>
    </xdr:from>
    <xdr:ext cx="405111" cy="259045"/>
    <xdr:sp macro="" textlink="">
      <xdr:nvSpPr>
        <xdr:cNvPr id="609" name="n_1mainValue【公民館】&#10;有形固定資産減価償却率"/>
        <xdr:cNvSpPr txBox="1"/>
      </xdr:nvSpPr>
      <xdr:spPr>
        <a:xfrm>
          <a:off x="15266044" y="16961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21063</xdr:rowOff>
    </xdr:from>
    <xdr:ext cx="405111" cy="259045"/>
    <xdr:sp macro="" textlink="">
      <xdr:nvSpPr>
        <xdr:cNvPr id="610" name="n_2mainValue【公民館】&#10;有形固定資産減価償却率"/>
        <xdr:cNvSpPr txBox="1"/>
      </xdr:nvSpPr>
      <xdr:spPr>
        <a:xfrm>
          <a:off x="143897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1" name="正方形/長方形 6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2" name="正方形/長方形 6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3" name="正方形/長方形 6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4" name="正方形/長方形 6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5" name="正方形/長方形 6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6" name="正方形/長方形 6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7" name="正方形/長方形 6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9" name="テキスト ボックス 6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0" name="直線コネクタ 6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1" name="直線コネクタ 62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2" name="テキスト ボックス 62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3" name="直線コネクタ 62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4" name="テキスト ボックス 62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5" name="直線コネクタ 62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6" name="テキスト ボックス 62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7" name="直線コネクタ 62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8" name="テキスト ボックス 62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32" name="直線コネクタ 631"/>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33"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34" name="直線コネクタ 633"/>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35"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36" name="直線コネクタ 635"/>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637" name="【公民館】&#10;一人当たり面積平均値テキスト"/>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38" name="フローチャート: 判断 637"/>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39" name="フローチャート: 判断 638"/>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40" name="フローチャート: 判断 63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41" name="フローチャート: 判断 640"/>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115926</xdr:rowOff>
    </xdr:from>
    <xdr:to>
      <xdr:col>116</xdr:col>
      <xdr:colOff>114300</xdr:colOff>
      <xdr:row>108</xdr:row>
      <xdr:rowOff>46076</xdr:rowOff>
    </xdr:to>
    <xdr:sp macro="" textlink="">
      <xdr:nvSpPr>
        <xdr:cNvPr id="647" name="楕円 646"/>
        <xdr:cNvSpPr/>
      </xdr:nvSpPr>
      <xdr:spPr>
        <a:xfrm>
          <a:off x="22110700" y="1846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30853</xdr:rowOff>
    </xdr:from>
    <xdr:ext cx="469744" cy="259045"/>
    <xdr:sp macro="" textlink="">
      <xdr:nvSpPr>
        <xdr:cNvPr id="648" name="【公民館】&#10;一人当たり面積該当値テキスト"/>
        <xdr:cNvSpPr txBox="1"/>
      </xdr:nvSpPr>
      <xdr:spPr>
        <a:xfrm>
          <a:off x="22199600" y="1837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118211</xdr:rowOff>
    </xdr:from>
    <xdr:to>
      <xdr:col>112</xdr:col>
      <xdr:colOff>38100</xdr:colOff>
      <xdr:row>108</xdr:row>
      <xdr:rowOff>48361</xdr:rowOff>
    </xdr:to>
    <xdr:sp macro="" textlink="">
      <xdr:nvSpPr>
        <xdr:cNvPr id="649" name="楕円 648"/>
        <xdr:cNvSpPr/>
      </xdr:nvSpPr>
      <xdr:spPr>
        <a:xfrm>
          <a:off x="21272500" y="18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166726</xdr:rowOff>
    </xdr:from>
    <xdr:to>
      <xdr:col>116</xdr:col>
      <xdr:colOff>63500</xdr:colOff>
      <xdr:row>107</xdr:row>
      <xdr:rowOff>169011</xdr:rowOff>
    </xdr:to>
    <xdr:cxnSp macro="">
      <xdr:nvCxnSpPr>
        <xdr:cNvPr id="650" name="直線コネクタ 649"/>
        <xdr:cNvCxnSpPr/>
      </xdr:nvCxnSpPr>
      <xdr:spPr>
        <a:xfrm flipV="1">
          <a:off x="21323300" y="18511876"/>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120955</xdr:rowOff>
    </xdr:from>
    <xdr:to>
      <xdr:col>107</xdr:col>
      <xdr:colOff>101600</xdr:colOff>
      <xdr:row>108</xdr:row>
      <xdr:rowOff>51105</xdr:rowOff>
    </xdr:to>
    <xdr:sp macro="" textlink="">
      <xdr:nvSpPr>
        <xdr:cNvPr id="651" name="楕円 650"/>
        <xdr:cNvSpPr/>
      </xdr:nvSpPr>
      <xdr:spPr>
        <a:xfrm>
          <a:off x="20383500" y="184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169011</xdr:rowOff>
    </xdr:from>
    <xdr:to>
      <xdr:col>111</xdr:col>
      <xdr:colOff>177800</xdr:colOff>
      <xdr:row>108</xdr:row>
      <xdr:rowOff>305</xdr:rowOff>
    </xdr:to>
    <xdr:cxnSp macro="">
      <xdr:nvCxnSpPr>
        <xdr:cNvPr id="652" name="直線コネクタ 651"/>
        <xdr:cNvCxnSpPr/>
      </xdr:nvCxnSpPr>
      <xdr:spPr>
        <a:xfrm flipV="1">
          <a:off x="20434300" y="1851416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653"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54"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55"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39488</xdr:rowOff>
    </xdr:from>
    <xdr:ext cx="469744" cy="259045"/>
    <xdr:sp macro="" textlink="">
      <xdr:nvSpPr>
        <xdr:cNvPr id="656" name="n_1mainValue【公民館】&#10;一人当たり面積"/>
        <xdr:cNvSpPr txBox="1"/>
      </xdr:nvSpPr>
      <xdr:spPr>
        <a:xfrm>
          <a:off x="21075727" y="185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42232</xdr:rowOff>
    </xdr:from>
    <xdr:ext cx="469744" cy="259045"/>
    <xdr:sp macro="" textlink="">
      <xdr:nvSpPr>
        <xdr:cNvPr id="657" name="n_2mainValue【公民館】&#10;一人当たり面積"/>
        <xdr:cNvSpPr txBox="1"/>
      </xdr:nvSpPr>
      <xdr:spPr>
        <a:xfrm>
          <a:off x="20199427" y="1855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の有形固定資産減価償却率については、類似団体平均と同水準であるが、一人当たり有形固定資産（償却資産）額が多いため、長寿命化計画等に基づき計画的な維持管理を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認定こども園・幼稚園・保育所、学校施設については、平成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年度に認定こども園、平成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年度に統合中学校、平成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年度に統合小学校を整備したことから、有形固定資産減価償却率は類似団体平均を大きく下回っている。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6,358
6,303
298.18
6,359,659
6,141,825
201,507
3,467,442
7,503,990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97807</xdr:rowOff>
    </xdr:from>
    <xdr:ext cx="405111" cy="259045"/>
    <xdr:sp macro="" textlink="">
      <xdr:nvSpPr>
        <xdr:cNvPr id="84" name="n_3aveValue【体育館・プー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88265</xdr:rowOff>
    </xdr:from>
    <xdr:to>
      <xdr:col>24</xdr:col>
      <xdr:colOff>114300</xdr:colOff>
      <xdr:row>58</xdr:row>
      <xdr:rowOff>18415</xdr:rowOff>
    </xdr:to>
    <xdr:sp macro="" textlink="">
      <xdr:nvSpPr>
        <xdr:cNvPr id="90" name="楕円 89"/>
        <xdr:cNvSpPr/>
      </xdr:nvSpPr>
      <xdr:spPr>
        <a:xfrm>
          <a:off x="45847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111142</xdr:rowOff>
    </xdr:from>
    <xdr:ext cx="405111" cy="259045"/>
    <xdr:sp macro="" textlink="">
      <xdr:nvSpPr>
        <xdr:cNvPr id="91" name="【体育館・プール】&#10;有形固定資産減価償却率該当値テキスト"/>
        <xdr:cNvSpPr txBox="1"/>
      </xdr:nvSpPr>
      <xdr:spPr>
        <a:xfrm>
          <a:off x="4673600"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118745</xdr:rowOff>
    </xdr:from>
    <xdr:to>
      <xdr:col>20</xdr:col>
      <xdr:colOff>38100</xdr:colOff>
      <xdr:row>58</xdr:row>
      <xdr:rowOff>48895</xdr:rowOff>
    </xdr:to>
    <xdr:sp macro="" textlink="">
      <xdr:nvSpPr>
        <xdr:cNvPr id="92" name="楕円 91"/>
        <xdr:cNvSpPr/>
      </xdr:nvSpPr>
      <xdr:spPr>
        <a:xfrm>
          <a:off x="3746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139065</xdr:rowOff>
    </xdr:from>
    <xdr:to>
      <xdr:col>24</xdr:col>
      <xdr:colOff>63500</xdr:colOff>
      <xdr:row>57</xdr:row>
      <xdr:rowOff>169545</xdr:rowOff>
    </xdr:to>
    <xdr:cxnSp macro="">
      <xdr:nvCxnSpPr>
        <xdr:cNvPr id="93" name="直線コネクタ 92"/>
        <xdr:cNvCxnSpPr/>
      </xdr:nvCxnSpPr>
      <xdr:spPr>
        <a:xfrm flipV="1">
          <a:off x="3797300" y="99117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153035</xdr:rowOff>
    </xdr:from>
    <xdr:to>
      <xdr:col>15</xdr:col>
      <xdr:colOff>101600</xdr:colOff>
      <xdr:row>58</xdr:row>
      <xdr:rowOff>83185</xdr:rowOff>
    </xdr:to>
    <xdr:sp macro="" textlink="">
      <xdr:nvSpPr>
        <xdr:cNvPr id="94" name="楕円 93"/>
        <xdr:cNvSpPr/>
      </xdr:nvSpPr>
      <xdr:spPr>
        <a:xfrm>
          <a:off x="2857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169545</xdr:rowOff>
    </xdr:from>
    <xdr:to>
      <xdr:col>19</xdr:col>
      <xdr:colOff>177800</xdr:colOff>
      <xdr:row>58</xdr:row>
      <xdr:rowOff>32385</xdr:rowOff>
    </xdr:to>
    <xdr:cxnSp macro="">
      <xdr:nvCxnSpPr>
        <xdr:cNvPr id="95" name="直線コネクタ 94"/>
        <xdr:cNvCxnSpPr/>
      </xdr:nvCxnSpPr>
      <xdr:spPr>
        <a:xfrm flipV="1">
          <a:off x="2908300" y="99421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65422</xdr:rowOff>
    </xdr:from>
    <xdr:ext cx="405111" cy="259045"/>
    <xdr:sp macro="" textlink="">
      <xdr:nvSpPr>
        <xdr:cNvPr id="96" name="n_1mainValue【体育館・プール】&#10;有形固定資産減価償却率"/>
        <xdr:cNvSpPr txBox="1"/>
      </xdr:nvSpPr>
      <xdr:spPr>
        <a:xfrm>
          <a:off x="3582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99712</xdr:rowOff>
    </xdr:from>
    <xdr:ext cx="405111" cy="259045"/>
    <xdr:sp macro="" textlink="">
      <xdr:nvSpPr>
        <xdr:cNvPr id="97" name="n_2mainValue【体育館・プール】&#10;有形固定資産減価償却率"/>
        <xdr:cNvSpPr txBox="1"/>
      </xdr:nvSpPr>
      <xdr:spPr>
        <a:xfrm>
          <a:off x="2705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8" name="直線コネクタ 10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9" name="テキスト ボックス 10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2" name="直線コネクタ 11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3" name="テキスト ボックス 11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17" name="直線コネクタ 116"/>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18"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19" name="直線コネクタ 118"/>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0"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1" name="直線コネクタ 120"/>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122" name="【体育館・プール】&#10;一人当たり面積平均値テキスト"/>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3" name="フローチャート: 判断 122"/>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4" name="フローチャート: 判断 123"/>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137368</xdr:rowOff>
    </xdr:from>
    <xdr:ext cx="469744" cy="259045"/>
    <xdr:sp macro="" textlink="">
      <xdr:nvSpPr>
        <xdr:cNvPr id="125" name="n_1aveValue【体育館・プール】&#10;一人当たり面積"/>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6" name="フローチャート: 判断 125"/>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45356</xdr:rowOff>
    </xdr:from>
    <xdr:ext cx="469744" cy="259045"/>
    <xdr:sp macro="" textlink="">
      <xdr:nvSpPr>
        <xdr:cNvPr id="127" name="n_2aveValue【体育館・プール】&#10;一人当たり面積"/>
        <xdr:cNvSpPr txBox="1"/>
      </xdr:nvSpPr>
      <xdr:spPr>
        <a:xfrm>
          <a:off x="8515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28" name="フローチャート: 判断 127"/>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29"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57214</xdr:rowOff>
    </xdr:from>
    <xdr:to>
      <xdr:col>55</xdr:col>
      <xdr:colOff>50800</xdr:colOff>
      <xdr:row>60</xdr:row>
      <xdr:rowOff>158814</xdr:rowOff>
    </xdr:to>
    <xdr:sp macro="" textlink="">
      <xdr:nvSpPr>
        <xdr:cNvPr id="135" name="楕円 134"/>
        <xdr:cNvSpPr/>
      </xdr:nvSpPr>
      <xdr:spPr>
        <a:xfrm>
          <a:off x="10426700" y="103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80091</xdr:rowOff>
    </xdr:from>
    <xdr:ext cx="469744" cy="259045"/>
    <xdr:sp macro="" textlink="">
      <xdr:nvSpPr>
        <xdr:cNvPr id="136" name="【体育館・プール】&#10;一人当たり面積該当値テキスト"/>
        <xdr:cNvSpPr txBox="1"/>
      </xdr:nvSpPr>
      <xdr:spPr>
        <a:xfrm>
          <a:off x="10515600" y="1019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71501</xdr:rowOff>
    </xdr:from>
    <xdr:to>
      <xdr:col>50</xdr:col>
      <xdr:colOff>165100</xdr:colOff>
      <xdr:row>61</xdr:row>
      <xdr:rowOff>1651</xdr:rowOff>
    </xdr:to>
    <xdr:sp macro="" textlink="">
      <xdr:nvSpPr>
        <xdr:cNvPr id="137" name="楕円 136"/>
        <xdr:cNvSpPr/>
      </xdr:nvSpPr>
      <xdr:spPr>
        <a:xfrm>
          <a:off x="9588500" y="103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108014</xdr:rowOff>
    </xdr:from>
    <xdr:to>
      <xdr:col>55</xdr:col>
      <xdr:colOff>0</xdr:colOff>
      <xdr:row>60</xdr:row>
      <xdr:rowOff>122301</xdr:rowOff>
    </xdr:to>
    <xdr:cxnSp macro="">
      <xdr:nvCxnSpPr>
        <xdr:cNvPr id="138" name="直線コネクタ 137"/>
        <xdr:cNvCxnSpPr/>
      </xdr:nvCxnSpPr>
      <xdr:spPr>
        <a:xfrm flipV="1">
          <a:off x="9639300" y="10395014"/>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85789</xdr:rowOff>
    </xdr:from>
    <xdr:to>
      <xdr:col>46</xdr:col>
      <xdr:colOff>38100</xdr:colOff>
      <xdr:row>61</xdr:row>
      <xdr:rowOff>15939</xdr:rowOff>
    </xdr:to>
    <xdr:sp macro="" textlink="">
      <xdr:nvSpPr>
        <xdr:cNvPr id="139" name="楕円 138"/>
        <xdr:cNvSpPr/>
      </xdr:nvSpPr>
      <xdr:spPr>
        <a:xfrm>
          <a:off x="8699500" y="103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122301</xdr:rowOff>
    </xdr:from>
    <xdr:to>
      <xdr:col>50</xdr:col>
      <xdr:colOff>114300</xdr:colOff>
      <xdr:row>60</xdr:row>
      <xdr:rowOff>136589</xdr:rowOff>
    </xdr:to>
    <xdr:cxnSp macro="">
      <xdr:nvCxnSpPr>
        <xdr:cNvPr id="140" name="直線コネクタ 139"/>
        <xdr:cNvCxnSpPr/>
      </xdr:nvCxnSpPr>
      <xdr:spPr>
        <a:xfrm flipV="1">
          <a:off x="8750300" y="10409301"/>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18178</xdr:rowOff>
    </xdr:from>
    <xdr:ext cx="469744" cy="259045"/>
    <xdr:sp macro="" textlink="">
      <xdr:nvSpPr>
        <xdr:cNvPr id="141" name="n_1mainValue【体育館・プール】&#10;一人当たり面積"/>
        <xdr:cNvSpPr txBox="1"/>
      </xdr:nvSpPr>
      <xdr:spPr>
        <a:xfrm>
          <a:off x="9391727" y="1013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32466</xdr:rowOff>
    </xdr:from>
    <xdr:ext cx="469744" cy="259045"/>
    <xdr:sp macro="" textlink="">
      <xdr:nvSpPr>
        <xdr:cNvPr id="142" name="n_2mainValue【体育館・プール】&#10;一人当たり面積"/>
        <xdr:cNvSpPr txBox="1"/>
      </xdr:nvSpPr>
      <xdr:spPr>
        <a:xfrm>
          <a:off x="8515427" y="1014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3" name="直線コネクタ 1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4" name="テキスト ボックス 1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5" name="直線コネクタ 1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6" name="テキスト ボックス 1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7" name="直線コネクタ 1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8" name="テキスト ボックス 1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9" name="直線コネクタ 1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0" name="テキスト ボックス 1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1" name="直線コネクタ 1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2" name="テキスト ボックス 1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3" name="直線コネクタ 1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4" name="テキスト ボックス 1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5" name="直線コネクタ 1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6" name="テキスト ボックス 1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68" name="直線コネクタ 167"/>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69"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70" name="直線コネクタ 169"/>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1"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2" name="直線コネクタ 1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111414</xdr:rowOff>
    </xdr:from>
    <xdr:ext cx="405111" cy="259045"/>
    <xdr:sp macro="" textlink="">
      <xdr:nvSpPr>
        <xdr:cNvPr id="173" name="【福祉施設】&#10;有形固定資産減価償却率平均値テキスト"/>
        <xdr:cNvSpPr txBox="1"/>
      </xdr:nvSpPr>
      <xdr:spPr>
        <a:xfrm>
          <a:off x="4673600" y="1382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74" name="フローチャート: 判断 173"/>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75" name="フローチャート: 判断 174"/>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13988</xdr:rowOff>
    </xdr:from>
    <xdr:ext cx="405111" cy="259045"/>
    <xdr:sp macro="" textlink="">
      <xdr:nvSpPr>
        <xdr:cNvPr id="176" name="n_1ave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77" name="フローチャート: 判断 176"/>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67871</xdr:rowOff>
    </xdr:from>
    <xdr:ext cx="405111" cy="259045"/>
    <xdr:sp macro="" textlink="">
      <xdr:nvSpPr>
        <xdr:cNvPr id="178" name="n_2aveValue【福祉施設】&#10;有形固定資産減価償却率"/>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79" name="フローチャート: 判断 178"/>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141350</xdr:rowOff>
    </xdr:from>
    <xdr:ext cx="405111" cy="259045"/>
    <xdr:sp macro="" textlink="">
      <xdr:nvSpPr>
        <xdr:cNvPr id="180" name="n_3aveValue【福祉施設】&#10;有形固定資産減価償却率"/>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137523</xdr:rowOff>
    </xdr:from>
    <xdr:to>
      <xdr:col>24</xdr:col>
      <xdr:colOff>114300</xdr:colOff>
      <xdr:row>82</xdr:row>
      <xdr:rowOff>67673</xdr:rowOff>
    </xdr:to>
    <xdr:sp macro="" textlink="">
      <xdr:nvSpPr>
        <xdr:cNvPr id="186" name="楕円 185"/>
        <xdr:cNvSpPr/>
      </xdr:nvSpPr>
      <xdr:spPr>
        <a:xfrm>
          <a:off x="45847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115950</xdr:rowOff>
    </xdr:from>
    <xdr:ext cx="405111" cy="259045"/>
    <xdr:sp macro="" textlink="">
      <xdr:nvSpPr>
        <xdr:cNvPr id="187" name="【福祉施設】&#10;有形固定資産減価償却率該当値テキスト"/>
        <xdr:cNvSpPr txBox="1"/>
      </xdr:nvSpPr>
      <xdr:spPr>
        <a:xfrm>
          <a:off x="4673600"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xdr:rowOff>
    </xdr:from>
    <xdr:to>
      <xdr:col>20</xdr:col>
      <xdr:colOff>38100</xdr:colOff>
      <xdr:row>82</xdr:row>
      <xdr:rowOff>103595</xdr:rowOff>
    </xdr:to>
    <xdr:sp macro="" textlink="">
      <xdr:nvSpPr>
        <xdr:cNvPr id="188" name="楕円 187"/>
        <xdr:cNvSpPr/>
      </xdr:nvSpPr>
      <xdr:spPr>
        <a:xfrm>
          <a:off x="3746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16873</xdr:rowOff>
    </xdr:from>
    <xdr:to>
      <xdr:col>24</xdr:col>
      <xdr:colOff>63500</xdr:colOff>
      <xdr:row>82</xdr:row>
      <xdr:rowOff>52795</xdr:rowOff>
    </xdr:to>
    <xdr:cxnSp macro="">
      <xdr:nvCxnSpPr>
        <xdr:cNvPr id="189" name="直線コネクタ 188"/>
        <xdr:cNvCxnSpPr/>
      </xdr:nvCxnSpPr>
      <xdr:spPr>
        <a:xfrm flipV="1">
          <a:off x="3797300" y="1407577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37919</xdr:rowOff>
    </xdr:from>
    <xdr:to>
      <xdr:col>15</xdr:col>
      <xdr:colOff>101600</xdr:colOff>
      <xdr:row>82</xdr:row>
      <xdr:rowOff>139519</xdr:rowOff>
    </xdr:to>
    <xdr:sp macro="" textlink="">
      <xdr:nvSpPr>
        <xdr:cNvPr id="190" name="楕円 189"/>
        <xdr:cNvSpPr/>
      </xdr:nvSpPr>
      <xdr:spPr>
        <a:xfrm>
          <a:off x="2857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52795</xdr:rowOff>
    </xdr:from>
    <xdr:to>
      <xdr:col>19</xdr:col>
      <xdr:colOff>177800</xdr:colOff>
      <xdr:row>82</xdr:row>
      <xdr:rowOff>88719</xdr:rowOff>
    </xdr:to>
    <xdr:cxnSp macro="">
      <xdr:nvCxnSpPr>
        <xdr:cNvPr id="191" name="直線コネクタ 190"/>
        <xdr:cNvCxnSpPr/>
      </xdr:nvCxnSpPr>
      <xdr:spPr>
        <a:xfrm flipV="1">
          <a:off x="2908300" y="141116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94722</xdr:rowOff>
    </xdr:from>
    <xdr:ext cx="405111" cy="259045"/>
    <xdr:sp macro="" textlink="">
      <xdr:nvSpPr>
        <xdr:cNvPr id="192" name="n_1mainValue【福祉施設】&#10;有形固定資産減価償却率"/>
        <xdr:cNvSpPr txBox="1"/>
      </xdr:nvSpPr>
      <xdr:spPr>
        <a:xfrm>
          <a:off x="35820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130646</xdr:rowOff>
    </xdr:from>
    <xdr:ext cx="405111" cy="259045"/>
    <xdr:sp macro="" textlink="">
      <xdr:nvSpPr>
        <xdr:cNvPr id="193" name="n_2mainValue【福祉施設】&#10;有形固定資産減価償却率"/>
        <xdr:cNvSpPr txBox="1"/>
      </xdr:nvSpPr>
      <xdr:spPr>
        <a:xfrm>
          <a:off x="2705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4" name="直線コネクタ 2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5" name="テキスト ボックス 2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6" name="直線コネクタ 2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7" name="テキスト ボックス 2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8" name="直線コネクタ 2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9" name="テキスト ボックス 2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0" name="直線コネクタ 2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1" name="テキスト ボックス 2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2" name="直線コネクタ 2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3" name="テキスト ボックス 2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4" name="直線コネクタ 2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5" name="テキスト ボックス 2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19" name="直線コネクタ 218"/>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0"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21" name="直線コネクタ 220"/>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22"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23" name="直線コネクタ 222"/>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224" name="【福祉施設】&#10;一人当たり面積平均値テキスト"/>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25" name="フローチャート: 判断 224"/>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26" name="フローチャート: 判断 2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168201</xdr:rowOff>
    </xdr:from>
    <xdr:ext cx="469744" cy="259045"/>
    <xdr:sp macro="" textlink="">
      <xdr:nvSpPr>
        <xdr:cNvPr id="227"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28" name="フローチャート: 判断 227"/>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90913</xdr:rowOff>
    </xdr:from>
    <xdr:ext cx="469744" cy="259045"/>
    <xdr:sp macro="" textlink="">
      <xdr:nvSpPr>
        <xdr:cNvPr id="229" name="n_2aveValue【福祉施設】&#10;一人当たり面積"/>
        <xdr:cNvSpPr txBox="1"/>
      </xdr:nvSpPr>
      <xdr:spPr>
        <a:xfrm>
          <a:off x="8515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230" name="フローチャート: 判断 229"/>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166932</xdr:rowOff>
    </xdr:from>
    <xdr:ext cx="469744" cy="259045"/>
    <xdr:sp macro="" textlink="">
      <xdr:nvSpPr>
        <xdr:cNvPr id="231" name="n_3aveValue【福祉施設】&#10;一人当たり面積"/>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2" name="テキスト ボックス 2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156029</xdr:rowOff>
    </xdr:from>
    <xdr:to>
      <xdr:col>55</xdr:col>
      <xdr:colOff>50800</xdr:colOff>
      <xdr:row>83</xdr:row>
      <xdr:rowOff>86179</xdr:rowOff>
    </xdr:to>
    <xdr:sp macro="" textlink="">
      <xdr:nvSpPr>
        <xdr:cNvPr id="237" name="楕円 236"/>
        <xdr:cNvSpPr/>
      </xdr:nvSpPr>
      <xdr:spPr>
        <a:xfrm>
          <a:off x="10426700" y="1421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7456</xdr:rowOff>
    </xdr:from>
    <xdr:ext cx="469744" cy="259045"/>
    <xdr:sp macro="" textlink="">
      <xdr:nvSpPr>
        <xdr:cNvPr id="238" name="【福祉施設】&#10;一人当たり面積該当値テキスト"/>
        <xdr:cNvSpPr txBox="1"/>
      </xdr:nvSpPr>
      <xdr:spPr>
        <a:xfrm>
          <a:off x="10515600"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4173</xdr:rowOff>
    </xdr:from>
    <xdr:to>
      <xdr:col>50</xdr:col>
      <xdr:colOff>165100</xdr:colOff>
      <xdr:row>83</xdr:row>
      <xdr:rowOff>105773</xdr:rowOff>
    </xdr:to>
    <xdr:sp macro="" textlink="">
      <xdr:nvSpPr>
        <xdr:cNvPr id="239" name="楕円 238"/>
        <xdr:cNvSpPr/>
      </xdr:nvSpPr>
      <xdr:spPr>
        <a:xfrm>
          <a:off x="9588500" y="142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35379</xdr:rowOff>
    </xdr:from>
    <xdr:to>
      <xdr:col>55</xdr:col>
      <xdr:colOff>0</xdr:colOff>
      <xdr:row>83</xdr:row>
      <xdr:rowOff>54973</xdr:rowOff>
    </xdr:to>
    <xdr:cxnSp macro="">
      <xdr:nvCxnSpPr>
        <xdr:cNvPr id="240" name="直線コネクタ 239"/>
        <xdr:cNvCxnSpPr/>
      </xdr:nvCxnSpPr>
      <xdr:spPr>
        <a:xfrm flipV="1">
          <a:off x="9639300" y="1426572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24856</xdr:rowOff>
    </xdr:from>
    <xdr:to>
      <xdr:col>46</xdr:col>
      <xdr:colOff>38100</xdr:colOff>
      <xdr:row>83</xdr:row>
      <xdr:rowOff>126456</xdr:rowOff>
    </xdr:to>
    <xdr:sp macro="" textlink="">
      <xdr:nvSpPr>
        <xdr:cNvPr id="241" name="楕円 240"/>
        <xdr:cNvSpPr/>
      </xdr:nvSpPr>
      <xdr:spPr>
        <a:xfrm>
          <a:off x="8699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54973</xdr:rowOff>
    </xdr:from>
    <xdr:to>
      <xdr:col>50</xdr:col>
      <xdr:colOff>114300</xdr:colOff>
      <xdr:row>83</xdr:row>
      <xdr:rowOff>75656</xdr:rowOff>
    </xdr:to>
    <xdr:cxnSp macro="">
      <xdr:nvCxnSpPr>
        <xdr:cNvPr id="242" name="直線コネクタ 241"/>
        <xdr:cNvCxnSpPr/>
      </xdr:nvCxnSpPr>
      <xdr:spPr>
        <a:xfrm flipV="1">
          <a:off x="8750300" y="142853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122300</xdr:rowOff>
    </xdr:from>
    <xdr:ext cx="469744" cy="259045"/>
    <xdr:sp macro="" textlink="">
      <xdr:nvSpPr>
        <xdr:cNvPr id="243" name="n_1mainValue【福祉施設】&#10;一人当たり面積"/>
        <xdr:cNvSpPr txBox="1"/>
      </xdr:nvSpPr>
      <xdr:spPr>
        <a:xfrm>
          <a:off x="9391727" y="1400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142983</xdr:rowOff>
    </xdr:from>
    <xdr:ext cx="469744" cy="259045"/>
    <xdr:sp macro="" textlink="">
      <xdr:nvSpPr>
        <xdr:cNvPr id="244" name="n_2mainValue【福祉施設】&#10;一人当たり面積"/>
        <xdr:cNvSpPr txBox="1"/>
      </xdr:nvSpPr>
      <xdr:spPr>
        <a:xfrm>
          <a:off x="8515427" y="140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1" name="テキスト ボックス 2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2" name="直線コネクタ 2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3" name="テキスト ボックス 2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4" name="直線コネクタ 2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5" name="テキスト ボックス 2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6" name="直線コネクタ 2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7" name="テキスト ボックス 2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8" name="直線コネクタ 2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9" name="テキスト ボックス 2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0" name="直線コネクタ 2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1" name="テキスト ボックス 2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285" name="直線コネクタ 284"/>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286"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287" name="直線コネクタ 286"/>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8"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9" name="直線コネクタ 2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290"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291" name="フローチャート: 判断 290"/>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292" name="フローチャート: 判断 291"/>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131462</xdr:rowOff>
    </xdr:from>
    <xdr:ext cx="405111" cy="259045"/>
    <xdr:sp macro="" textlink="">
      <xdr:nvSpPr>
        <xdr:cNvPr id="293"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294" name="フローチャート: 判断 293"/>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36212</xdr:rowOff>
    </xdr:from>
    <xdr:ext cx="405111" cy="259045"/>
    <xdr:sp macro="" textlink="">
      <xdr:nvSpPr>
        <xdr:cNvPr id="295"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296" name="フローチャート: 判断 295"/>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652</xdr:rowOff>
    </xdr:from>
    <xdr:ext cx="405111" cy="259045"/>
    <xdr:sp macro="" textlink="">
      <xdr:nvSpPr>
        <xdr:cNvPr id="297"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8" name="テキスト ボックス 2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9" name="テキスト ボックス 2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0" name="テキスト ボックス 2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1" name="テキスト ボックス 3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2" name="テキスト ボックス 3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97790</xdr:rowOff>
    </xdr:from>
    <xdr:to>
      <xdr:col>85</xdr:col>
      <xdr:colOff>177800</xdr:colOff>
      <xdr:row>35</xdr:row>
      <xdr:rowOff>27940</xdr:rowOff>
    </xdr:to>
    <xdr:sp macro="" textlink="">
      <xdr:nvSpPr>
        <xdr:cNvPr id="303" name="楕円 302"/>
        <xdr:cNvSpPr/>
      </xdr:nvSpPr>
      <xdr:spPr>
        <a:xfrm>
          <a:off x="162687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120667</xdr:rowOff>
    </xdr:from>
    <xdr:ext cx="405111" cy="259045"/>
    <xdr:sp macro="" textlink="">
      <xdr:nvSpPr>
        <xdr:cNvPr id="304" name="【一般廃棄物処理施設】&#10;有形固定資産減価償却率該当値テキスト"/>
        <xdr:cNvSpPr txBox="1"/>
      </xdr:nvSpPr>
      <xdr:spPr>
        <a:xfrm>
          <a:off x="16357600"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154940</xdr:rowOff>
    </xdr:from>
    <xdr:to>
      <xdr:col>81</xdr:col>
      <xdr:colOff>101600</xdr:colOff>
      <xdr:row>35</xdr:row>
      <xdr:rowOff>85090</xdr:rowOff>
    </xdr:to>
    <xdr:sp macro="" textlink="">
      <xdr:nvSpPr>
        <xdr:cNvPr id="305" name="楕円 304"/>
        <xdr:cNvSpPr/>
      </xdr:nvSpPr>
      <xdr:spPr>
        <a:xfrm>
          <a:off x="15430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148590</xdr:rowOff>
    </xdr:from>
    <xdr:to>
      <xdr:col>85</xdr:col>
      <xdr:colOff>127000</xdr:colOff>
      <xdr:row>35</xdr:row>
      <xdr:rowOff>34290</xdr:rowOff>
    </xdr:to>
    <xdr:cxnSp macro="">
      <xdr:nvCxnSpPr>
        <xdr:cNvPr id="306" name="直線コネクタ 305"/>
        <xdr:cNvCxnSpPr/>
      </xdr:nvCxnSpPr>
      <xdr:spPr>
        <a:xfrm flipV="1">
          <a:off x="15481300" y="59778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38735</xdr:rowOff>
    </xdr:from>
    <xdr:to>
      <xdr:col>76</xdr:col>
      <xdr:colOff>165100</xdr:colOff>
      <xdr:row>35</xdr:row>
      <xdr:rowOff>140335</xdr:rowOff>
    </xdr:to>
    <xdr:sp macro="" textlink="">
      <xdr:nvSpPr>
        <xdr:cNvPr id="307" name="楕円 306"/>
        <xdr:cNvSpPr/>
      </xdr:nvSpPr>
      <xdr:spPr>
        <a:xfrm>
          <a:off x="14541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34290</xdr:rowOff>
    </xdr:from>
    <xdr:to>
      <xdr:col>81</xdr:col>
      <xdr:colOff>50800</xdr:colOff>
      <xdr:row>35</xdr:row>
      <xdr:rowOff>89535</xdr:rowOff>
    </xdr:to>
    <xdr:cxnSp macro="">
      <xdr:nvCxnSpPr>
        <xdr:cNvPr id="308" name="直線コネクタ 307"/>
        <xdr:cNvCxnSpPr/>
      </xdr:nvCxnSpPr>
      <xdr:spPr>
        <a:xfrm flipV="1">
          <a:off x="14592300" y="603504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101617</xdr:rowOff>
    </xdr:from>
    <xdr:ext cx="405111" cy="259045"/>
    <xdr:sp macro="" textlink="">
      <xdr:nvSpPr>
        <xdr:cNvPr id="309" name="n_1mainValue【一般廃棄物処理施設】&#10;有形固定資産減価償却率"/>
        <xdr:cNvSpPr txBox="1"/>
      </xdr:nvSpPr>
      <xdr:spPr>
        <a:xfrm>
          <a:off x="152660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156862</xdr:rowOff>
    </xdr:from>
    <xdr:ext cx="405111" cy="259045"/>
    <xdr:sp macro="" textlink="">
      <xdr:nvSpPr>
        <xdr:cNvPr id="310" name="n_2mainValue【一般廃棄物処理施設】&#10;有形固定資産減価償却率"/>
        <xdr:cNvSpPr txBox="1"/>
      </xdr:nvSpPr>
      <xdr:spPr>
        <a:xfrm>
          <a:off x="14389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1" name="正方形/長方形 3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8" name="正方形/長方形 3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1" name="直線コネクタ 3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2" name="テキスト ボックス 32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3" name="直線コネクタ 3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4" name="テキスト ボックス 32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5" name="直線コネクタ 3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26" name="テキスト ボックス 32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7" name="直線コネクタ 3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28" name="テキスト ボックス 32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9" name="直線コネクタ 3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30" name="テキスト ボックス 329"/>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1" name="直線コネクタ 3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2" name="テキスト ボックス 33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334" name="直線コネクタ 333"/>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335"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336" name="直線コネクタ 335"/>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337"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338" name="直線コネクタ 337"/>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139328</xdr:rowOff>
    </xdr:from>
    <xdr:ext cx="599010" cy="259045"/>
    <xdr:sp macro="" textlink="">
      <xdr:nvSpPr>
        <xdr:cNvPr id="339" name="【一般廃棄物処理施設】&#10;一人当たり有形固定資産（償却資産）額平均値テキスト"/>
        <xdr:cNvSpPr txBox="1"/>
      </xdr:nvSpPr>
      <xdr:spPr>
        <a:xfrm>
          <a:off x="22199600" y="6997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340" name="フローチャート: 判断 339"/>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341" name="フローチャート: 判断 340"/>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99296</xdr:rowOff>
    </xdr:from>
    <xdr:ext cx="599010" cy="259045"/>
    <xdr:sp macro="" textlink="">
      <xdr:nvSpPr>
        <xdr:cNvPr id="342" name="n_1aveValue【一般廃棄物処理施設】&#10;一人当たり有形固定資産（償却資産）額"/>
        <xdr:cNvSpPr txBox="1"/>
      </xdr:nvSpPr>
      <xdr:spPr>
        <a:xfrm>
          <a:off x="210110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343" name="フローチャート: 判断 342"/>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344"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345" name="フローチャート: 判断 344"/>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153585</xdr:rowOff>
    </xdr:from>
    <xdr:ext cx="534377" cy="259045"/>
    <xdr:sp macro="" textlink="">
      <xdr:nvSpPr>
        <xdr:cNvPr id="346"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157244</xdr:rowOff>
    </xdr:from>
    <xdr:to>
      <xdr:col>116</xdr:col>
      <xdr:colOff>114300</xdr:colOff>
      <xdr:row>41</xdr:row>
      <xdr:rowOff>87394</xdr:rowOff>
    </xdr:to>
    <xdr:sp macro="" textlink="">
      <xdr:nvSpPr>
        <xdr:cNvPr id="352" name="楕円 351"/>
        <xdr:cNvSpPr/>
      </xdr:nvSpPr>
      <xdr:spPr>
        <a:xfrm>
          <a:off x="22110700" y="70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8671</xdr:rowOff>
    </xdr:from>
    <xdr:ext cx="599010" cy="259045"/>
    <xdr:sp macro="" textlink="">
      <xdr:nvSpPr>
        <xdr:cNvPr id="353" name="【一般廃棄物処理施設】&#10;一人当たり有形固定資産（償却資産）額該当値テキスト"/>
        <xdr:cNvSpPr txBox="1"/>
      </xdr:nvSpPr>
      <xdr:spPr>
        <a:xfrm>
          <a:off x="22199600" y="686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163754</xdr:rowOff>
    </xdr:from>
    <xdr:to>
      <xdr:col>112</xdr:col>
      <xdr:colOff>38100</xdr:colOff>
      <xdr:row>41</xdr:row>
      <xdr:rowOff>93904</xdr:rowOff>
    </xdr:to>
    <xdr:sp macro="" textlink="">
      <xdr:nvSpPr>
        <xdr:cNvPr id="354" name="楕円 353"/>
        <xdr:cNvSpPr/>
      </xdr:nvSpPr>
      <xdr:spPr>
        <a:xfrm>
          <a:off x="21272500" y="70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36594</xdr:rowOff>
    </xdr:from>
    <xdr:to>
      <xdr:col>116</xdr:col>
      <xdr:colOff>63500</xdr:colOff>
      <xdr:row>41</xdr:row>
      <xdr:rowOff>43104</xdr:rowOff>
    </xdr:to>
    <xdr:cxnSp macro="">
      <xdr:nvCxnSpPr>
        <xdr:cNvPr id="355" name="直線コネクタ 354"/>
        <xdr:cNvCxnSpPr/>
      </xdr:nvCxnSpPr>
      <xdr:spPr>
        <a:xfrm flipV="1">
          <a:off x="21323300" y="7066044"/>
          <a:ext cx="8382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1556</xdr:rowOff>
    </xdr:from>
    <xdr:to>
      <xdr:col>107</xdr:col>
      <xdr:colOff>101600</xdr:colOff>
      <xdr:row>41</xdr:row>
      <xdr:rowOff>103156</xdr:rowOff>
    </xdr:to>
    <xdr:sp macro="" textlink="">
      <xdr:nvSpPr>
        <xdr:cNvPr id="356" name="楕円 355"/>
        <xdr:cNvSpPr/>
      </xdr:nvSpPr>
      <xdr:spPr>
        <a:xfrm>
          <a:off x="20383500" y="70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43104</xdr:rowOff>
    </xdr:from>
    <xdr:to>
      <xdr:col>111</xdr:col>
      <xdr:colOff>177800</xdr:colOff>
      <xdr:row>41</xdr:row>
      <xdr:rowOff>52356</xdr:rowOff>
    </xdr:to>
    <xdr:cxnSp macro="">
      <xdr:nvCxnSpPr>
        <xdr:cNvPr id="357" name="直線コネクタ 356"/>
        <xdr:cNvCxnSpPr/>
      </xdr:nvCxnSpPr>
      <xdr:spPr>
        <a:xfrm flipV="1">
          <a:off x="20434300" y="7072554"/>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110431</xdr:rowOff>
    </xdr:from>
    <xdr:ext cx="599010" cy="259045"/>
    <xdr:sp macro="" textlink="">
      <xdr:nvSpPr>
        <xdr:cNvPr id="358" name="n_1mainValue【一般廃棄物処理施設】&#10;一人当たり有形固定資産（償却資産）額"/>
        <xdr:cNvSpPr txBox="1"/>
      </xdr:nvSpPr>
      <xdr:spPr>
        <a:xfrm>
          <a:off x="21011095" y="679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94283</xdr:rowOff>
    </xdr:from>
    <xdr:ext cx="599010" cy="259045"/>
    <xdr:sp macro="" textlink="">
      <xdr:nvSpPr>
        <xdr:cNvPr id="359" name="n_2mainValue【一般廃棄物処理施設】&#10;一人当たり有形固定資産（償却資産）額"/>
        <xdr:cNvSpPr txBox="1"/>
      </xdr:nvSpPr>
      <xdr:spPr>
        <a:xfrm>
          <a:off x="20134795" y="712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0" name="テキスト ボックス 36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0" name="テキスト ボックス 37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384" name="直線コネクタ 383"/>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385"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386" name="直線コネクタ 385"/>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387"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388" name="直線コネクタ 387"/>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389" name="【保健センター・保健所】&#10;有形固定資産減価償却率平均値テキスト"/>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390" name="フローチャート: 判断 389"/>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391" name="フローチャート: 判断 390"/>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148607</xdr:rowOff>
    </xdr:from>
    <xdr:ext cx="405111" cy="259045"/>
    <xdr:sp macro="" textlink="">
      <xdr:nvSpPr>
        <xdr:cNvPr id="392" name="n_1aveValue【保健センター・保健所】&#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393" name="フローチャート: 判断 392"/>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123842</xdr:rowOff>
    </xdr:from>
    <xdr:ext cx="405111" cy="259045"/>
    <xdr:sp macro="" textlink="">
      <xdr:nvSpPr>
        <xdr:cNvPr id="394" name="n_2aveValue【保健センター・保健所】&#10;有形固定資産減価償却率"/>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395" name="フローチャート: 判断 394"/>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396"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101600</xdr:rowOff>
    </xdr:from>
    <xdr:to>
      <xdr:col>85</xdr:col>
      <xdr:colOff>177800</xdr:colOff>
      <xdr:row>57</xdr:row>
      <xdr:rowOff>31750</xdr:rowOff>
    </xdr:to>
    <xdr:sp macro="" textlink="">
      <xdr:nvSpPr>
        <xdr:cNvPr id="402" name="楕円 401"/>
        <xdr:cNvSpPr/>
      </xdr:nvSpPr>
      <xdr:spPr>
        <a:xfrm>
          <a:off x="16268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16527</xdr:rowOff>
    </xdr:from>
    <xdr:ext cx="405111" cy="259045"/>
    <xdr:sp macro="" textlink="">
      <xdr:nvSpPr>
        <xdr:cNvPr id="403" name="【保健センター・保健所】&#10;有形固定資産減価償却率該当値テキスト"/>
        <xdr:cNvSpPr txBox="1"/>
      </xdr:nvSpPr>
      <xdr:spPr>
        <a:xfrm>
          <a:off x="16357600" y="961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143510</xdr:rowOff>
    </xdr:from>
    <xdr:to>
      <xdr:col>81</xdr:col>
      <xdr:colOff>101600</xdr:colOff>
      <xdr:row>57</xdr:row>
      <xdr:rowOff>73660</xdr:rowOff>
    </xdr:to>
    <xdr:sp macro="" textlink="">
      <xdr:nvSpPr>
        <xdr:cNvPr id="404" name="楕円 403"/>
        <xdr:cNvSpPr/>
      </xdr:nvSpPr>
      <xdr:spPr>
        <a:xfrm>
          <a:off x="15430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152400</xdr:rowOff>
    </xdr:from>
    <xdr:to>
      <xdr:col>85</xdr:col>
      <xdr:colOff>127000</xdr:colOff>
      <xdr:row>57</xdr:row>
      <xdr:rowOff>22860</xdr:rowOff>
    </xdr:to>
    <xdr:cxnSp macro="">
      <xdr:nvCxnSpPr>
        <xdr:cNvPr id="405" name="直線コネクタ 404"/>
        <xdr:cNvCxnSpPr/>
      </xdr:nvCxnSpPr>
      <xdr:spPr>
        <a:xfrm flipV="1">
          <a:off x="15481300" y="97536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13970</xdr:rowOff>
    </xdr:from>
    <xdr:to>
      <xdr:col>76</xdr:col>
      <xdr:colOff>165100</xdr:colOff>
      <xdr:row>57</xdr:row>
      <xdr:rowOff>115570</xdr:rowOff>
    </xdr:to>
    <xdr:sp macro="" textlink="">
      <xdr:nvSpPr>
        <xdr:cNvPr id="406" name="楕円 405"/>
        <xdr:cNvSpPr/>
      </xdr:nvSpPr>
      <xdr:spPr>
        <a:xfrm>
          <a:off x="14541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22860</xdr:rowOff>
    </xdr:from>
    <xdr:to>
      <xdr:col>81</xdr:col>
      <xdr:colOff>50800</xdr:colOff>
      <xdr:row>57</xdr:row>
      <xdr:rowOff>64770</xdr:rowOff>
    </xdr:to>
    <xdr:cxnSp macro="">
      <xdr:nvCxnSpPr>
        <xdr:cNvPr id="407" name="直線コネクタ 406"/>
        <xdr:cNvCxnSpPr/>
      </xdr:nvCxnSpPr>
      <xdr:spPr>
        <a:xfrm flipV="1">
          <a:off x="14592300" y="97955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90187</xdr:rowOff>
    </xdr:from>
    <xdr:ext cx="405111" cy="259045"/>
    <xdr:sp macro="" textlink="">
      <xdr:nvSpPr>
        <xdr:cNvPr id="408" name="n_1mainValue【保健センター・保健所】&#10;有形固定資産減価償却率"/>
        <xdr:cNvSpPr txBox="1"/>
      </xdr:nvSpPr>
      <xdr:spPr>
        <a:xfrm>
          <a:off x="152660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132097</xdr:rowOff>
    </xdr:from>
    <xdr:ext cx="405111" cy="259045"/>
    <xdr:sp macro="" textlink="">
      <xdr:nvSpPr>
        <xdr:cNvPr id="409" name="n_2mainValue【保健センター・保健所】&#10;有形固定資産減価償却率"/>
        <xdr:cNvSpPr txBox="1"/>
      </xdr:nvSpPr>
      <xdr:spPr>
        <a:xfrm>
          <a:off x="143897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0" name="直線コネクタ 41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1" name="テキスト ボックス 42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2" name="直線コネクタ 42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3" name="テキスト ボックス 42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4" name="直線コネクタ 42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5" name="テキスト ボックス 42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6" name="直線コネクタ 42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7" name="テキスト ボックス 42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8" name="直線コネクタ 42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29" name="テキスト ボックス 42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0" name="直線コネクタ 42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1" name="テキスト ボックス 43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2" name="直線コネクタ 4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3" name="テキスト ボックス 4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435" name="直線コネクタ 434"/>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436"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437" name="直線コネクタ 436"/>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438"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439" name="直線コネクタ 438"/>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440" name="【保健センター・保健所】&#10;一人当たり面積平均値テキスト"/>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441" name="フローチャート: 判断 440"/>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442" name="フローチャート: 判断 441"/>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72226</xdr:rowOff>
    </xdr:from>
    <xdr:ext cx="469744" cy="259045"/>
    <xdr:sp macro="" textlink="">
      <xdr:nvSpPr>
        <xdr:cNvPr id="443"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444" name="フローチャート: 判断 443"/>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122844</xdr:rowOff>
    </xdr:from>
    <xdr:ext cx="469744" cy="259045"/>
    <xdr:sp macro="" textlink="">
      <xdr:nvSpPr>
        <xdr:cNvPr id="445" name="n_2aveValue【保健センター・保健所】&#10;一人当たり面積"/>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446" name="フローチャート: 判断 445"/>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98351</xdr:rowOff>
    </xdr:from>
    <xdr:ext cx="469744" cy="259045"/>
    <xdr:sp macro="" textlink="">
      <xdr:nvSpPr>
        <xdr:cNvPr id="447" name="n_3aveValue【保健センター・保健所】&#10;一人当たり面積"/>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146776</xdr:rowOff>
    </xdr:from>
    <xdr:to>
      <xdr:col>116</xdr:col>
      <xdr:colOff>114300</xdr:colOff>
      <xdr:row>64</xdr:row>
      <xdr:rowOff>76926</xdr:rowOff>
    </xdr:to>
    <xdr:sp macro="" textlink="">
      <xdr:nvSpPr>
        <xdr:cNvPr id="453" name="楕円 452"/>
        <xdr:cNvSpPr/>
      </xdr:nvSpPr>
      <xdr:spPr>
        <a:xfrm>
          <a:off x="221107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61703</xdr:rowOff>
    </xdr:from>
    <xdr:ext cx="469744" cy="259045"/>
    <xdr:sp macro="" textlink="">
      <xdr:nvSpPr>
        <xdr:cNvPr id="454" name="【保健センター・保健所】&#10;一人当たり面積該当値テキスト"/>
        <xdr:cNvSpPr txBox="1"/>
      </xdr:nvSpPr>
      <xdr:spPr>
        <a:xfrm>
          <a:off x="22199600" y="1086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150041</xdr:rowOff>
    </xdr:from>
    <xdr:to>
      <xdr:col>112</xdr:col>
      <xdr:colOff>38100</xdr:colOff>
      <xdr:row>64</xdr:row>
      <xdr:rowOff>80191</xdr:rowOff>
    </xdr:to>
    <xdr:sp macro="" textlink="">
      <xdr:nvSpPr>
        <xdr:cNvPr id="455" name="楕円 454"/>
        <xdr:cNvSpPr/>
      </xdr:nvSpPr>
      <xdr:spPr>
        <a:xfrm>
          <a:off x="21272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26126</xdr:rowOff>
    </xdr:from>
    <xdr:to>
      <xdr:col>116</xdr:col>
      <xdr:colOff>63500</xdr:colOff>
      <xdr:row>64</xdr:row>
      <xdr:rowOff>29391</xdr:rowOff>
    </xdr:to>
    <xdr:cxnSp macro="">
      <xdr:nvCxnSpPr>
        <xdr:cNvPr id="456" name="直線コネクタ 455"/>
        <xdr:cNvCxnSpPr/>
      </xdr:nvCxnSpPr>
      <xdr:spPr>
        <a:xfrm flipV="1">
          <a:off x="21323300" y="109989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153307</xdr:rowOff>
    </xdr:from>
    <xdr:to>
      <xdr:col>107</xdr:col>
      <xdr:colOff>101600</xdr:colOff>
      <xdr:row>64</xdr:row>
      <xdr:rowOff>83457</xdr:rowOff>
    </xdr:to>
    <xdr:sp macro="" textlink="">
      <xdr:nvSpPr>
        <xdr:cNvPr id="457" name="楕円 456"/>
        <xdr:cNvSpPr/>
      </xdr:nvSpPr>
      <xdr:spPr>
        <a:xfrm>
          <a:off x="20383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29391</xdr:rowOff>
    </xdr:from>
    <xdr:to>
      <xdr:col>111</xdr:col>
      <xdr:colOff>177800</xdr:colOff>
      <xdr:row>64</xdr:row>
      <xdr:rowOff>32657</xdr:rowOff>
    </xdr:to>
    <xdr:cxnSp macro="">
      <xdr:nvCxnSpPr>
        <xdr:cNvPr id="458" name="直線コネクタ 457"/>
        <xdr:cNvCxnSpPr/>
      </xdr:nvCxnSpPr>
      <xdr:spPr>
        <a:xfrm flipV="1">
          <a:off x="20434300" y="110021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71318</xdr:rowOff>
    </xdr:from>
    <xdr:ext cx="469744" cy="259045"/>
    <xdr:sp macro="" textlink="">
      <xdr:nvSpPr>
        <xdr:cNvPr id="459" name="n_1mainValue【保健センター・保健所】&#10;一人当たり面積"/>
        <xdr:cNvSpPr txBox="1"/>
      </xdr:nvSpPr>
      <xdr:spPr>
        <a:xfrm>
          <a:off x="210757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74584</xdr:rowOff>
    </xdr:from>
    <xdr:ext cx="469744" cy="259045"/>
    <xdr:sp macro="" textlink="">
      <xdr:nvSpPr>
        <xdr:cNvPr id="460" name="n_2mainValue【保健センター・保健所】&#10;一人当たり面積"/>
        <xdr:cNvSpPr txBox="1"/>
      </xdr:nvSpPr>
      <xdr:spPr>
        <a:xfrm>
          <a:off x="20199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1" name="正方形/長方形 4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2" name="正方形/長方形 4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3" name="正方形/長方形 4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4" name="正方形/長方形 4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5" name="正方形/長方形 4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6" name="正方形/長方形 4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7" name="正方形/長方形 4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正方形/長方形 4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9" name="テキスト ボックス 4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0" name="直線コネクタ 4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1" name="テキスト ボックス 47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2" name="直線コネクタ 47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3" name="テキスト ボックス 47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4" name="直線コネクタ 47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5" name="テキスト ボックス 47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6" name="直線コネクタ 47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7" name="テキスト ボックス 47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8" name="直線コネクタ 47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9" name="テキスト ボックス 47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0" name="直線コネクタ 47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1" name="テキスト ボックス 48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2" name="直線コネクタ 4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3" name="テキスト ボックス 4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485" name="直線コネクタ 484"/>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486"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487" name="直線コネクタ 486"/>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488"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489" name="直線コネクタ 488"/>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490" name="【消防施設】&#10;有形固定資産減価償却率平均値テキスト"/>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491" name="フローチャート: 判断 490"/>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492" name="フローチャート: 判断 491"/>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154322</xdr:rowOff>
    </xdr:from>
    <xdr:ext cx="405111" cy="259045"/>
    <xdr:sp macro="" textlink="">
      <xdr:nvSpPr>
        <xdr:cNvPr id="493"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494" name="フローチャート: 判断 493"/>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28591</xdr:rowOff>
    </xdr:from>
    <xdr:ext cx="405111" cy="259045"/>
    <xdr:sp macro="" textlink="">
      <xdr:nvSpPr>
        <xdr:cNvPr id="495" name="n_2aveValue【消防施設】&#10;有形固定資産減価償却率"/>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496" name="フローチャート: 判断 495"/>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107332</xdr:rowOff>
    </xdr:from>
    <xdr:ext cx="405111" cy="259045"/>
    <xdr:sp macro="" textlink="">
      <xdr:nvSpPr>
        <xdr:cNvPr id="497"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8" name="テキスト ボックス 4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9" name="テキスト ボックス 4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0" name="テキスト ボックス 4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1" name="テキスト ボックス 5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2" name="テキスト ボックス 5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42545</xdr:rowOff>
    </xdr:from>
    <xdr:to>
      <xdr:col>85</xdr:col>
      <xdr:colOff>177800</xdr:colOff>
      <xdr:row>81</xdr:row>
      <xdr:rowOff>144145</xdr:rowOff>
    </xdr:to>
    <xdr:sp macro="" textlink="">
      <xdr:nvSpPr>
        <xdr:cNvPr id="503" name="楕円 502"/>
        <xdr:cNvSpPr/>
      </xdr:nvSpPr>
      <xdr:spPr>
        <a:xfrm>
          <a:off x="162687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65422</xdr:rowOff>
    </xdr:from>
    <xdr:ext cx="405111" cy="259045"/>
    <xdr:sp macro="" textlink="">
      <xdr:nvSpPr>
        <xdr:cNvPr id="504" name="【消防施設】&#10;有形固定資産減価償却率該当値テキスト"/>
        <xdr:cNvSpPr txBox="1"/>
      </xdr:nvSpPr>
      <xdr:spPr>
        <a:xfrm>
          <a:off x="16357600"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153036</xdr:rowOff>
    </xdr:from>
    <xdr:to>
      <xdr:col>81</xdr:col>
      <xdr:colOff>101600</xdr:colOff>
      <xdr:row>81</xdr:row>
      <xdr:rowOff>83186</xdr:rowOff>
    </xdr:to>
    <xdr:sp macro="" textlink="">
      <xdr:nvSpPr>
        <xdr:cNvPr id="505" name="楕円 504"/>
        <xdr:cNvSpPr/>
      </xdr:nvSpPr>
      <xdr:spPr>
        <a:xfrm>
          <a:off x="15430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32386</xdr:rowOff>
    </xdr:from>
    <xdr:to>
      <xdr:col>85</xdr:col>
      <xdr:colOff>127000</xdr:colOff>
      <xdr:row>81</xdr:row>
      <xdr:rowOff>93345</xdr:rowOff>
    </xdr:to>
    <xdr:cxnSp macro="">
      <xdr:nvCxnSpPr>
        <xdr:cNvPr id="506" name="直線コネクタ 505"/>
        <xdr:cNvCxnSpPr/>
      </xdr:nvCxnSpPr>
      <xdr:spPr>
        <a:xfrm>
          <a:off x="15481300" y="13919836"/>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2539</xdr:rowOff>
    </xdr:from>
    <xdr:to>
      <xdr:col>76</xdr:col>
      <xdr:colOff>165100</xdr:colOff>
      <xdr:row>81</xdr:row>
      <xdr:rowOff>104139</xdr:rowOff>
    </xdr:to>
    <xdr:sp macro="" textlink="">
      <xdr:nvSpPr>
        <xdr:cNvPr id="507" name="楕円 506"/>
        <xdr:cNvSpPr/>
      </xdr:nvSpPr>
      <xdr:spPr>
        <a:xfrm>
          <a:off x="14541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32386</xdr:rowOff>
    </xdr:from>
    <xdr:to>
      <xdr:col>81</xdr:col>
      <xdr:colOff>50800</xdr:colOff>
      <xdr:row>81</xdr:row>
      <xdr:rowOff>53339</xdr:rowOff>
    </xdr:to>
    <xdr:cxnSp macro="">
      <xdr:nvCxnSpPr>
        <xdr:cNvPr id="508" name="直線コネクタ 507"/>
        <xdr:cNvCxnSpPr/>
      </xdr:nvCxnSpPr>
      <xdr:spPr>
        <a:xfrm flipV="1">
          <a:off x="14592300" y="139198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99713</xdr:rowOff>
    </xdr:from>
    <xdr:ext cx="405111" cy="259045"/>
    <xdr:sp macro="" textlink="">
      <xdr:nvSpPr>
        <xdr:cNvPr id="509" name="n_1mainValue【消防施設】&#10;有形固定資産減価償却率"/>
        <xdr:cNvSpPr txBox="1"/>
      </xdr:nvSpPr>
      <xdr:spPr>
        <a:xfrm>
          <a:off x="152660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120666</xdr:rowOff>
    </xdr:from>
    <xdr:ext cx="405111" cy="259045"/>
    <xdr:sp macro="" textlink="">
      <xdr:nvSpPr>
        <xdr:cNvPr id="510" name="n_2mainValue【消防施設】&#10;有形固定資産減価償却率"/>
        <xdr:cNvSpPr txBox="1"/>
      </xdr:nvSpPr>
      <xdr:spPr>
        <a:xfrm>
          <a:off x="14389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1" name="直線コネクタ 5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2" name="テキスト ボックス 5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3" name="直線コネクタ 5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4" name="テキスト ボックス 5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5" name="直線コネクタ 5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6" name="テキスト ボックス 5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7" name="直線コネクタ 5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8" name="テキスト ボックス 5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532" name="直線コネクタ 531"/>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533"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534" name="直線コネクタ 533"/>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535"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536" name="直線コネクタ 535"/>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537" name="【消防施設】&#10;一人当たり面積平均値テキスト"/>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538" name="フローチャート: 判断 537"/>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539" name="フローチャート: 判断 538"/>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158666</xdr:rowOff>
    </xdr:from>
    <xdr:ext cx="469744" cy="259045"/>
    <xdr:sp macro="" textlink="">
      <xdr:nvSpPr>
        <xdr:cNvPr id="540" name="n_1aveValue【消防施設】&#10;一人当たり面積"/>
        <xdr:cNvSpPr txBox="1"/>
      </xdr:nvSpPr>
      <xdr:spPr>
        <a:xfrm>
          <a:off x="210757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541" name="フローチャート: 判断 540"/>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168724</xdr:rowOff>
    </xdr:from>
    <xdr:ext cx="469744" cy="259045"/>
    <xdr:sp macro="" textlink="">
      <xdr:nvSpPr>
        <xdr:cNvPr id="542" name="n_2aveValue【消防施設】&#10;一人当たり面積"/>
        <xdr:cNvSpPr txBox="1"/>
      </xdr:nvSpPr>
      <xdr:spPr>
        <a:xfrm>
          <a:off x="20199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543" name="フローチャート: 判断 542"/>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544"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5" name="テキスト ボックス 5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6" name="テキスト ボックス 5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7" name="テキスト ボックス 5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8" name="テキスト ボックス 5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9" name="テキスト ボックス 5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112573</xdr:rowOff>
    </xdr:from>
    <xdr:to>
      <xdr:col>116</xdr:col>
      <xdr:colOff>114300</xdr:colOff>
      <xdr:row>85</xdr:row>
      <xdr:rowOff>42723</xdr:rowOff>
    </xdr:to>
    <xdr:sp macro="" textlink="">
      <xdr:nvSpPr>
        <xdr:cNvPr id="550" name="楕円 549"/>
        <xdr:cNvSpPr/>
      </xdr:nvSpPr>
      <xdr:spPr>
        <a:xfrm>
          <a:off x="22110700" y="1451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135450</xdr:rowOff>
    </xdr:from>
    <xdr:ext cx="469744" cy="259045"/>
    <xdr:sp macro="" textlink="">
      <xdr:nvSpPr>
        <xdr:cNvPr id="551" name="【消防施設】&#10;一人当たり面積該当値テキスト"/>
        <xdr:cNvSpPr txBox="1"/>
      </xdr:nvSpPr>
      <xdr:spPr>
        <a:xfrm>
          <a:off x="22199600" y="143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125374</xdr:rowOff>
    </xdr:from>
    <xdr:to>
      <xdr:col>112</xdr:col>
      <xdr:colOff>38100</xdr:colOff>
      <xdr:row>85</xdr:row>
      <xdr:rowOff>55524</xdr:rowOff>
    </xdr:to>
    <xdr:sp macro="" textlink="">
      <xdr:nvSpPr>
        <xdr:cNvPr id="552" name="楕円 551"/>
        <xdr:cNvSpPr/>
      </xdr:nvSpPr>
      <xdr:spPr>
        <a:xfrm>
          <a:off x="21272500" y="145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163373</xdr:rowOff>
    </xdr:from>
    <xdr:to>
      <xdr:col>116</xdr:col>
      <xdr:colOff>63500</xdr:colOff>
      <xdr:row>85</xdr:row>
      <xdr:rowOff>4724</xdr:rowOff>
    </xdr:to>
    <xdr:cxnSp macro="">
      <xdr:nvCxnSpPr>
        <xdr:cNvPr id="553" name="直線コネクタ 552"/>
        <xdr:cNvCxnSpPr/>
      </xdr:nvCxnSpPr>
      <xdr:spPr>
        <a:xfrm flipV="1">
          <a:off x="21323300" y="14565173"/>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132690</xdr:rowOff>
    </xdr:from>
    <xdr:to>
      <xdr:col>107</xdr:col>
      <xdr:colOff>101600</xdr:colOff>
      <xdr:row>85</xdr:row>
      <xdr:rowOff>62840</xdr:rowOff>
    </xdr:to>
    <xdr:sp macro="" textlink="">
      <xdr:nvSpPr>
        <xdr:cNvPr id="554" name="楕円 553"/>
        <xdr:cNvSpPr/>
      </xdr:nvSpPr>
      <xdr:spPr>
        <a:xfrm>
          <a:off x="20383500" y="145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4724</xdr:rowOff>
    </xdr:from>
    <xdr:to>
      <xdr:col>111</xdr:col>
      <xdr:colOff>177800</xdr:colOff>
      <xdr:row>85</xdr:row>
      <xdr:rowOff>12040</xdr:rowOff>
    </xdr:to>
    <xdr:cxnSp macro="">
      <xdr:nvCxnSpPr>
        <xdr:cNvPr id="555" name="直線コネクタ 554"/>
        <xdr:cNvCxnSpPr/>
      </xdr:nvCxnSpPr>
      <xdr:spPr>
        <a:xfrm flipV="1">
          <a:off x="20434300" y="1457797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72051</xdr:rowOff>
    </xdr:from>
    <xdr:ext cx="469744" cy="259045"/>
    <xdr:sp macro="" textlink="">
      <xdr:nvSpPr>
        <xdr:cNvPr id="556" name="n_1mainValue【消防施設】&#10;一人当たり面積"/>
        <xdr:cNvSpPr txBox="1"/>
      </xdr:nvSpPr>
      <xdr:spPr>
        <a:xfrm>
          <a:off x="21075727" y="143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79367</xdr:rowOff>
    </xdr:from>
    <xdr:ext cx="469744" cy="259045"/>
    <xdr:sp macro="" textlink="">
      <xdr:nvSpPr>
        <xdr:cNvPr id="557" name="n_2mainValue【消防施設】&#10;一人当たり面積"/>
        <xdr:cNvSpPr txBox="1"/>
      </xdr:nvSpPr>
      <xdr:spPr>
        <a:xfrm>
          <a:off x="20199427" y="1430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8" name="直線コネクタ 5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9" name="テキスト ボックス 56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0" name="直線コネクタ 5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1" name="テキスト ボックス 5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2" name="直線コネクタ 5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3" name="テキスト ボックス 5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4" name="直線コネクタ 5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5" name="テキスト ボックス 5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6" name="直線コネクタ 5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7" name="テキスト ボックス 5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8" name="直線コネクタ 5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9" name="テキスト ボックス 57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0" name="直線コネクタ 5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1" name="テキスト ボックス 5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583" name="直線コネクタ 582"/>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584"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585" name="直線コネクタ 584"/>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7" name="直線コネクタ 58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588"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89" name="フローチャート: 判断 588"/>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590" name="フローチャート: 判断 589"/>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591"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592" name="フローチャート: 判断 591"/>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593"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594" name="フローチャート: 判断 593"/>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22696</xdr:rowOff>
    </xdr:from>
    <xdr:ext cx="405111" cy="259045"/>
    <xdr:sp macro="" textlink="">
      <xdr:nvSpPr>
        <xdr:cNvPr id="595"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2539</xdr:rowOff>
    </xdr:from>
    <xdr:to>
      <xdr:col>85</xdr:col>
      <xdr:colOff>177800</xdr:colOff>
      <xdr:row>108</xdr:row>
      <xdr:rowOff>104139</xdr:rowOff>
    </xdr:to>
    <xdr:sp macro="" textlink="">
      <xdr:nvSpPr>
        <xdr:cNvPr id="601" name="楕円 600"/>
        <xdr:cNvSpPr/>
      </xdr:nvSpPr>
      <xdr:spPr>
        <a:xfrm>
          <a:off x="16268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88916</xdr:rowOff>
    </xdr:from>
    <xdr:ext cx="340478" cy="259045"/>
    <xdr:sp macro="" textlink="">
      <xdr:nvSpPr>
        <xdr:cNvPr id="602" name="【庁舎】&#10;有形固定資産減価償却率該当値テキスト"/>
        <xdr:cNvSpPr txBox="1"/>
      </xdr:nvSpPr>
      <xdr:spPr>
        <a:xfrm>
          <a:off x="16357600" y="18434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118473</xdr:rowOff>
    </xdr:from>
    <xdr:to>
      <xdr:col>81</xdr:col>
      <xdr:colOff>101600</xdr:colOff>
      <xdr:row>100</xdr:row>
      <xdr:rowOff>48623</xdr:rowOff>
    </xdr:to>
    <xdr:sp macro="" textlink="">
      <xdr:nvSpPr>
        <xdr:cNvPr id="603" name="楕円 602"/>
        <xdr:cNvSpPr/>
      </xdr:nvSpPr>
      <xdr:spPr>
        <a:xfrm>
          <a:off x="154305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169273</xdr:rowOff>
    </xdr:from>
    <xdr:to>
      <xdr:col>85</xdr:col>
      <xdr:colOff>127000</xdr:colOff>
      <xdr:row>108</xdr:row>
      <xdr:rowOff>53339</xdr:rowOff>
    </xdr:to>
    <xdr:cxnSp macro="">
      <xdr:nvCxnSpPr>
        <xdr:cNvPr id="604" name="直線コネクタ 603"/>
        <xdr:cNvCxnSpPr/>
      </xdr:nvCxnSpPr>
      <xdr:spPr>
        <a:xfrm>
          <a:off x="15481300" y="17142823"/>
          <a:ext cx="838200" cy="14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128270</xdr:rowOff>
    </xdr:from>
    <xdr:to>
      <xdr:col>76</xdr:col>
      <xdr:colOff>165100</xdr:colOff>
      <xdr:row>100</xdr:row>
      <xdr:rowOff>58420</xdr:rowOff>
    </xdr:to>
    <xdr:sp macro="" textlink="">
      <xdr:nvSpPr>
        <xdr:cNvPr id="605" name="楕円 604"/>
        <xdr:cNvSpPr/>
      </xdr:nvSpPr>
      <xdr:spPr>
        <a:xfrm>
          <a:off x="14541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169273</xdr:rowOff>
    </xdr:from>
    <xdr:to>
      <xdr:col>81</xdr:col>
      <xdr:colOff>50800</xdr:colOff>
      <xdr:row>100</xdr:row>
      <xdr:rowOff>7620</xdr:rowOff>
    </xdr:to>
    <xdr:cxnSp macro="">
      <xdr:nvCxnSpPr>
        <xdr:cNvPr id="606" name="直線コネクタ 605"/>
        <xdr:cNvCxnSpPr/>
      </xdr:nvCxnSpPr>
      <xdr:spPr>
        <a:xfrm flipV="1">
          <a:off x="14592300" y="171428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65150</xdr:rowOff>
    </xdr:from>
    <xdr:ext cx="405111" cy="259045"/>
    <xdr:sp macro="" textlink="">
      <xdr:nvSpPr>
        <xdr:cNvPr id="607" name="n_1mainValue【庁舎】&#10;有形固定資産減価償却率"/>
        <xdr:cNvSpPr txBox="1"/>
      </xdr:nvSpPr>
      <xdr:spPr>
        <a:xfrm>
          <a:off x="15266044" y="1686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74947</xdr:rowOff>
    </xdr:from>
    <xdr:ext cx="405111" cy="259045"/>
    <xdr:sp macro="" textlink="">
      <xdr:nvSpPr>
        <xdr:cNvPr id="608" name="n_2mainValue【庁舎】&#10;有形固定資産減価償却率"/>
        <xdr:cNvSpPr txBox="1"/>
      </xdr:nvSpPr>
      <xdr:spPr>
        <a:xfrm>
          <a:off x="143897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19" name="テキスト ボックス 61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20" name="直線コネクタ 6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1" name="テキスト ボックス 6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2" name="直線コネクタ 6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3" name="テキスト ボックス 6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4" name="直線コネクタ 6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5" name="テキスト ボックス 6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6" name="直線コネクタ 6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7" name="テキスト ボックス 6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8" name="直線コネクタ 6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9" name="テキスト ボックス 6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0" name="直線コネクタ 6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1" name="テキスト ボックス 6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2" name="直線コネクタ 6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3" name="テキスト ボックス 6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635" name="直線コネクタ 634"/>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36"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37" name="直線コネクタ 636"/>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638"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639" name="直線コネクタ 638"/>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640"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41" name="フローチャート: 判断 640"/>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642" name="フローチャート: 判断 641"/>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643"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644" name="フローチャート: 判断 643"/>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645"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646" name="フローチャート: 判断 645"/>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647"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100512</xdr:rowOff>
    </xdr:from>
    <xdr:to>
      <xdr:col>116</xdr:col>
      <xdr:colOff>114300</xdr:colOff>
      <xdr:row>105</xdr:row>
      <xdr:rowOff>30662</xdr:rowOff>
    </xdr:to>
    <xdr:sp macro="" textlink="">
      <xdr:nvSpPr>
        <xdr:cNvPr id="653" name="楕円 652"/>
        <xdr:cNvSpPr/>
      </xdr:nvSpPr>
      <xdr:spPr>
        <a:xfrm>
          <a:off x="221107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123389</xdr:rowOff>
    </xdr:from>
    <xdr:ext cx="469744" cy="259045"/>
    <xdr:sp macro="" textlink="">
      <xdr:nvSpPr>
        <xdr:cNvPr id="654" name="【庁舎】&#10;一人当たり面積該当値テキスト"/>
        <xdr:cNvSpPr txBox="1"/>
      </xdr:nvSpPr>
      <xdr:spPr>
        <a:xfrm>
          <a:off x="22199600" y="177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9071</xdr:rowOff>
    </xdr:from>
    <xdr:to>
      <xdr:col>112</xdr:col>
      <xdr:colOff>38100</xdr:colOff>
      <xdr:row>107</xdr:row>
      <xdr:rowOff>110671</xdr:rowOff>
    </xdr:to>
    <xdr:sp macro="" textlink="">
      <xdr:nvSpPr>
        <xdr:cNvPr id="655" name="楕円 654"/>
        <xdr:cNvSpPr/>
      </xdr:nvSpPr>
      <xdr:spPr>
        <a:xfrm>
          <a:off x="21272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151312</xdr:rowOff>
    </xdr:from>
    <xdr:to>
      <xdr:col>116</xdr:col>
      <xdr:colOff>63500</xdr:colOff>
      <xdr:row>107</xdr:row>
      <xdr:rowOff>59871</xdr:rowOff>
    </xdr:to>
    <xdr:cxnSp macro="">
      <xdr:nvCxnSpPr>
        <xdr:cNvPr id="656" name="直線コネクタ 655"/>
        <xdr:cNvCxnSpPr/>
      </xdr:nvCxnSpPr>
      <xdr:spPr>
        <a:xfrm flipV="1">
          <a:off x="21323300" y="17982112"/>
          <a:ext cx="8382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30299</xdr:rowOff>
    </xdr:from>
    <xdr:to>
      <xdr:col>107</xdr:col>
      <xdr:colOff>101600</xdr:colOff>
      <xdr:row>107</xdr:row>
      <xdr:rowOff>131899</xdr:rowOff>
    </xdr:to>
    <xdr:sp macro="" textlink="">
      <xdr:nvSpPr>
        <xdr:cNvPr id="657" name="楕円 656"/>
        <xdr:cNvSpPr/>
      </xdr:nvSpPr>
      <xdr:spPr>
        <a:xfrm>
          <a:off x="20383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59871</xdr:rowOff>
    </xdr:from>
    <xdr:to>
      <xdr:col>111</xdr:col>
      <xdr:colOff>177800</xdr:colOff>
      <xdr:row>107</xdr:row>
      <xdr:rowOff>81099</xdr:rowOff>
    </xdr:to>
    <xdr:cxnSp macro="">
      <xdr:nvCxnSpPr>
        <xdr:cNvPr id="658" name="直線コネクタ 657"/>
        <xdr:cNvCxnSpPr/>
      </xdr:nvCxnSpPr>
      <xdr:spPr>
        <a:xfrm flipV="1">
          <a:off x="20434300" y="1840502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101798</xdr:rowOff>
    </xdr:from>
    <xdr:ext cx="469744" cy="259045"/>
    <xdr:sp macro="" textlink="">
      <xdr:nvSpPr>
        <xdr:cNvPr id="659" name="n_1mainValue【庁舎】&#10;一人当たり面積"/>
        <xdr:cNvSpPr txBox="1"/>
      </xdr:nvSpPr>
      <xdr:spPr>
        <a:xfrm>
          <a:off x="21075727" y="184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123026</xdr:rowOff>
    </xdr:from>
    <xdr:ext cx="469744" cy="259045"/>
    <xdr:sp macro="" textlink="">
      <xdr:nvSpPr>
        <xdr:cNvPr id="660" name="n_2mainValue【庁舎】&#10;一人当たり面積"/>
        <xdr:cNvSpPr txBox="1"/>
      </xdr:nvSpPr>
      <xdr:spPr>
        <a:xfrm>
          <a:off x="20199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一般廃棄物処理施設については、喜多方広域市町村圏組合所有の廃棄物処理施設である。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保健センター・保健所の有形固定資産減価償却率については、類似団体平均を上回っており、今年度策定予定の西会津町個別施設計画に基づいた計画的な維持修繕に努めていく。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年度の役場新庁舎移転整備に伴い有形固定資産減価償却率は類似団体平均を大きく下回っている。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6,358
6,303
298.18
6,359,659
6,141,825
201,507
3,467,442
7,503,990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47.5</a:t>
          </a:r>
          <a:r>
            <a:rPr kumimoji="1" lang="ja-JP" altLang="en-US" sz="1300">
              <a:latin typeface="ＭＳ Ｐゴシック" panose="020B0600070205080204" pitchFamily="50" charset="-128"/>
              <a:ea typeface="ＭＳ Ｐゴシック" panose="020B0600070205080204" pitchFamily="50" charset="-128"/>
            </a:rPr>
            <a:t>％）に加え、町内に中心となる産業もなく、大規模な事業所も少ないなど、税収を含めた自主財源の占める割合が低いため財政基盤が弱く、類似団体平均を下回っている。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今後は事業の見直し、適正規模の事業執行に合わせて、過疎・高齢化地域における活力を取り戻す取り組みを進め、交流人口、定住人口の維持・増加に繋げていく必要がある。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xdr:cNvCxnSpPr/>
      </xdr:nvCxnSpPr>
      <xdr:spPr>
        <a:xfrm flipV="1">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84667</xdr:rowOff>
    </xdr:to>
    <xdr:cxnSp macro="">
      <xdr:nvCxnSpPr>
        <xdr:cNvPr id="79" name="直線コネクタ 78"/>
        <xdr:cNvCxnSpPr/>
      </xdr:nvCxnSpPr>
      <xdr:spPr>
        <a:xfrm flipV="1">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167718</xdr:rowOff>
    </xdr:from>
    <xdr:ext cx="762000" cy="259045"/>
    <xdr:sp macro="" textlink="">
      <xdr:nvSpPr>
        <xdr:cNvPr id="83" name="テキスト ボックス 82"/>
        <xdr:cNvSpPr txBox="1"/>
      </xdr:nvSpPr>
      <xdr:spPr>
        <a:xfrm>
          <a:off x="1066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経常収支比率については、年々数値が上昇してきており、平成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年度から類似団体平均を上回る数値となっている。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年度に上昇した要因としては、分母となる経常的な一般財源の普通交付税および町税の減（△</a:t>
          </a:r>
          <a:r>
            <a:rPr kumimoji="1" lang="en-US" altLang="ja-JP" sz="1100">
              <a:latin typeface="ＭＳ Ｐゴシック" panose="020B0600070205080204" pitchFamily="50" charset="-128"/>
              <a:ea typeface="ＭＳ Ｐゴシック" panose="020B0600070205080204" pitchFamily="50" charset="-128"/>
            </a:rPr>
            <a:t>48,203</a:t>
          </a:r>
          <a:r>
            <a:rPr kumimoji="1" lang="ja-JP" altLang="en-US" sz="1100">
              <a:latin typeface="ＭＳ Ｐゴシック" panose="020B0600070205080204" pitchFamily="50" charset="-128"/>
              <a:ea typeface="ＭＳ Ｐゴシック" panose="020B0600070205080204" pitchFamily="50" charset="-128"/>
            </a:rPr>
            <a:t>千円）、分子となる一般財源で賄われる経費については人件費、物件費の増により、総額</a:t>
          </a:r>
          <a:r>
            <a:rPr kumimoji="1" lang="en-US" altLang="ja-JP" sz="1100">
              <a:latin typeface="ＭＳ Ｐゴシック" panose="020B0600070205080204" pitchFamily="50" charset="-128"/>
              <a:ea typeface="ＭＳ Ｐゴシック" panose="020B0600070205080204" pitchFamily="50" charset="-128"/>
            </a:rPr>
            <a:t>100,176</a:t>
          </a:r>
          <a:r>
            <a:rPr kumimoji="1" lang="ja-JP" altLang="en-US" sz="1100">
              <a:latin typeface="ＭＳ Ｐゴシック" panose="020B0600070205080204" pitchFamily="50" charset="-128"/>
              <a:ea typeface="ＭＳ Ｐゴシック" panose="020B0600070205080204" pitchFamily="50" charset="-128"/>
            </a:rPr>
            <a:t>千円の増となるなど、昨年度と比較し</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義務的経費となる公債費については、年度間の平準化に努めるとともに、各種事業の評価・検証を進め、限られる財源について、効率的に執行できるよう民間委託や指定管理者制度の活用など、更なる検討を進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32808</xdr:rowOff>
    </xdr:from>
    <xdr:to>
      <xdr:col>23</xdr:col>
      <xdr:colOff>133350</xdr:colOff>
      <xdr:row>66</xdr:row>
      <xdr:rowOff>26246</xdr:rowOff>
    </xdr:to>
    <xdr:cxnSp macro="">
      <xdr:nvCxnSpPr>
        <xdr:cNvPr id="133" name="直線コネクタ 132"/>
        <xdr:cNvCxnSpPr/>
      </xdr:nvCxnSpPr>
      <xdr:spPr>
        <a:xfrm>
          <a:off x="4114800" y="11177058"/>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142452</xdr:rowOff>
    </xdr:from>
    <xdr:to>
      <xdr:col>19</xdr:col>
      <xdr:colOff>133350</xdr:colOff>
      <xdr:row>65</xdr:row>
      <xdr:rowOff>32808</xdr:rowOff>
    </xdr:to>
    <xdr:cxnSp macro="">
      <xdr:nvCxnSpPr>
        <xdr:cNvPr id="136" name="直線コネクタ 135"/>
        <xdr:cNvCxnSpPr/>
      </xdr:nvCxnSpPr>
      <xdr:spPr>
        <a:xfrm>
          <a:off x="3225800" y="10943802"/>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62019</xdr:rowOff>
    </xdr:from>
    <xdr:to>
      <xdr:col>15</xdr:col>
      <xdr:colOff>82550</xdr:colOff>
      <xdr:row>63</xdr:row>
      <xdr:rowOff>142452</xdr:rowOff>
    </xdr:to>
    <xdr:cxnSp macro="">
      <xdr:nvCxnSpPr>
        <xdr:cNvPr id="139" name="直線コネクタ 138"/>
        <xdr:cNvCxnSpPr/>
      </xdr:nvCxnSpPr>
      <xdr:spPr>
        <a:xfrm>
          <a:off x="2336800" y="1086336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62019</xdr:rowOff>
    </xdr:from>
    <xdr:to>
      <xdr:col>11</xdr:col>
      <xdr:colOff>31750</xdr:colOff>
      <xdr:row>63</xdr:row>
      <xdr:rowOff>162560</xdr:rowOff>
    </xdr:to>
    <xdr:cxnSp macro="">
      <xdr:nvCxnSpPr>
        <xdr:cNvPr id="142" name="直線コネクタ 141"/>
        <xdr:cNvCxnSpPr/>
      </xdr:nvCxnSpPr>
      <xdr:spPr>
        <a:xfrm flipV="1">
          <a:off x="1447800" y="1086336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146896</xdr:rowOff>
    </xdr:from>
    <xdr:to>
      <xdr:col>23</xdr:col>
      <xdr:colOff>184150</xdr:colOff>
      <xdr:row>66</xdr:row>
      <xdr:rowOff>77046</xdr:rowOff>
    </xdr:to>
    <xdr:sp macro="" textlink="">
      <xdr:nvSpPr>
        <xdr:cNvPr id="152" name="楕円 151"/>
        <xdr:cNvSpPr/>
      </xdr:nvSpPr>
      <xdr:spPr>
        <a:xfrm>
          <a:off x="4902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118973</xdr:rowOff>
    </xdr:from>
    <xdr:ext cx="762000" cy="259045"/>
    <xdr:sp macro="" textlink="">
      <xdr:nvSpPr>
        <xdr:cNvPr id="153" name="財政構造の弾力性該当値テキスト"/>
        <xdr:cNvSpPr txBox="1"/>
      </xdr:nvSpPr>
      <xdr:spPr>
        <a:xfrm>
          <a:off x="5041900" y="112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153458</xdr:rowOff>
    </xdr:from>
    <xdr:to>
      <xdr:col>19</xdr:col>
      <xdr:colOff>184150</xdr:colOff>
      <xdr:row>65</xdr:row>
      <xdr:rowOff>83608</xdr:rowOff>
    </xdr:to>
    <xdr:sp macro="" textlink="">
      <xdr:nvSpPr>
        <xdr:cNvPr id="154" name="楕円 153"/>
        <xdr:cNvSpPr/>
      </xdr:nvSpPr>
      <xdr:spPr>
        <a:xfrm>
          <a:off x="4064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68385</xdr:rowOff>
    </xdr:from>
    <xdr:ext cx="736600" cy="259045"/>
    <xdr:sp macro="" textlink="">
      <xdr:nvSpPr>
        <xdr:cNvPr id="155" name="テキスト ボックス 154"/>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91652</xdr:rowOff>
    </xdr:from>
    <xdr:to>
      <xdr:col>15</xdr:col>
      <xdr:colOff>133350</xdr:colOff>
      <xdr:row>64</xdr:row>
      <xdr:rowOff>21802</xdr:rowOff>
    </xdr:to>
    <xdr:sp macro="" textlink="">
      <xdr:nvSpPr>
        <xdr:cNvPr id="156" name="楕円 155"/>
        <xdr:cNvSpPr/>
      </xdr:nvSpPr>
      <xdr:spPr>
        <a:xfrm>
          <a:off x="3175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31979</xdr:rowOff>
    </xdr:from>
    <xdr:ext cx="762000" cy="259045"/>
    <xdr:sp macro="" textlink="">
      <xdr:nvSpPr>
        <xdr:cNvPr id="157" name="テキスト ボックス 156"/>
        <xdr:cNvSpPr txBox="1"/>
      </xdr:nvSpPr>
      <xdr:spPr>
        <a:xfrm>
          <a:off x="2844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11219</xdr:rowOff>
    </xdr:from>
    <xdr:to>
      <xdr:col>11</xdr:col>
      <xdr:colOff>82550</xdr:colOff>
      <xdr:row>63</xdr:row>
      <xdr:rowOff>112819</xdr:rowOff>
    </xdr:to>
    <xdr:sp macro="" textlink="">
      <xdr:nvSpPr>
        <xdr:cNvPr id="158" name="楕円 157"/>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122996</xdr:rowOff>
    </xdr:from>
    <xdr:ext cx="762000" cy="259045"/>
    <xdr:sp macro="" textlink="">
      <xdr:nvSpPr>
        <xdr:cNvPr id="159" name="テキスト ボックス 158"/>
        <xdr:cNvSpPr txBox="1"/>
      </xdr:nvSpPr>
      <xdr:spPr>
        <a:xfrm>
          <a:off x="1955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60" name="楕円 159"/>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61" name="テキスト ボックス 160"/>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類似団体平均と比べ高くなっているのは、主に人件費が要因となっている。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その他は低い水準であるが、本町の人口規模や過疎・豪雪地帯で町の面積も広く点在しており、人口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人当たりで換算すると高い数値にならざるを得ない状況である。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98383</xdr:rowOff>
    </xdr:from>
    <xdr:to>
      <xdr:col>23</xdr:col>
      <xdr:colOff>133350</xdr:colOff>
      <xdr:row>84</xdr:row>
      <xdr:rowOff>145529</xdr:rowOff>
    </xdr:to>
    <xdr:cxnSp macro="">
      <xdr:nvCxnSpPr>
        <xdr:cNvPr id="198" name="直線コネクタ 197"/>
        <xdr:cNvCxnSpPr/>
      </xdr:nvCxnSpPr>
      <xdr:spPr>
        <a:xfrm>
          <a:off x="4114800" y="14500183"/>
          <a:ext cx="838200" cy="4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40084</xdr:rowOff>
    </xdr:from>
    <xdr:to>
      <xdr:col>19</xdr:col>
      <xdr:colOff>133350</xdr:colOff>
      <xdr:row>84</xdr:row>
      <xdr:rowOff>98383</xdr:rowOff>
    </xdr:to>
    <xdr:cxnSp macro="">
      <xdr:nvCxnSpPr>
        <xdr:cNvPr id="201" name="直線コネクタ 200"/>
        <xdr:cNvCxnSpPr/>
      </xdr:nvCxnSpPr>
      <xdr:spPr>
        <a:xfrm>
          <a:off x="3225800" y="14441884"/>
          <a:ext cx="889000" cy="5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114294</xdr:rowOff>
    </xdr:from>
    <xdr:to>
      <xdr:col>15</xdr:col>
      <xdr:colOff>82550</xdr:colOff>
      <xdr:row>84</xdr:row>
      <xdr:rowOff>40084</xdr:rowOff>
    </xdr:to>
    <xdr:cxnSp macro="">
      <xdr:nvCxnSpPr>
        <xdr:cNvPr id="204" name="直線コネクタ 203"/>
        <xdr:cNvCxnSpPr/>
      </xdr:nvCxnSpPr>
      <xdr:spPr>
        <a:xfrm>
          <a:off x="2336800" y="14344644"/>
          <a:ext cx="889000" cy="9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104735</xdr:rowOff>
    </xdr:from>
    <xdr:to>
      <xdr:col>11</xdr:col>
      <xdr:colOff>31750</xdr:colOff>
      <xdr:row>83</xdr:row>
      <xdr:rowOff>114294</xdr:rowOff>
    </xdr:to>
    <xdr:cxnSp macro="">
      <xdr:nvCxnSpPr>
        <xdr:cNvPr id="207" name="直線コネクタ 206"/>
        <xdr:cNvCxnSpPr/>
      </xdr:nvCxnSpPr>
      <xdr:spPr>
        <a:xfrm>
          <a:off x="1447800" y="14335085"/>
          <a:ext cx="889000" cy="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162006</xdr:rowOff>
    </xdr:from>
    <xdr:ext cx="762000" cy="259045"/>
    <xdr:sp macro="" textlink="">
      <xdr:nvSpPr>
        <xdr:cNvPr id="211" name="テキスト ボックス 210"/>
        <xdr:cNvSpPr txBox="1"/>
      </xdr:nvSpPr>
      <xdr:spPr>
        <a:xfrm>
          <a:off x="1066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94729</xdr:rowOff>
    </xdr:from>
    <xdr:to>
      <xdr:col>23</xdr:col>
      <xdr:colOff>184150</xdr:colOff>
      <xdr:row>85</xdr:row>
      <xdr:rowOff>24879</xdr:rowOff>
    </xdr:to>
    <xdr:sp macro="" textlink="">
      <xdr:nvSpPr>
        <xdr:cNvPr id="217" name="楕円 216"/>
        <xdr:cNvSpPr/>
      </xdr:nvSpPr>
      <xdr:spPr>
        <a:xfrm>
          <a:off x="4902200" y="1449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66806</xdr:rowOff>
    </xdr:from>
    <xdr:ext cx="762000" cy="259045"/>
    <xdr:sp macro="" textlink="">
      <xdr:nvSpPr>
        <xdr:cNvPr id="218" name="人件費・物件費等の状況該当値テキスト"/>
        <xdr:cNvSpPr txBox="1"/>
      </xdr:nvSpPr>
      <xdr:spPr>
        <a:xfrm>
          <a:off x="5041900" y="1446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47583</xdr:rowOff>
    </xdr:from>
    <xdr:to>
      <xdr:col>19</xdr:col>
      <xdr:colOff>184150</xdr:colOff>
      <xdr:row>84</xdr:row>
      <xdr:rowOff>149183</xdr:rowOff>
    </xdr:to>
    <xdr:sp macro="" textlink="">
      <xdr:nvSpPr>
        <xdr:cNvPr id="219" name="楕円 218"/>
        <xdr:cNvSpPr/>
      </xdr:nvSpPr>
      <xdr:spPr>
        <a:xfrm>
          <a:off x="4064000" y="144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133960</xdr:rowOff>
    </xdr:from>
    <xdr:ext cx="736600" cy="259045"/>
    <xdr:sp macro="" textlink="">
      <xdr:nvSpPr>
        <xdr:cNvPr id="220" name="テキスト ボックス 219"/>
        <xdr:cNvSpPr txBox="1"/>
      </xdr:nvSpPr>
      <xdr:spPr>
        <a:xfrm>
          <a:off x="3733800" y="14535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160734</xdr:rowOff>
    </xdr:from>
    <xdr:to>
      <xdr:col>15</xdr:col>
      <xdr:colOff>133350</xdr:colOff>
      <xdr:row>84</xdr:row>
      <xdr:rowOff>90884</xdr:rowOff>
    </xdr:to>
    <xdr:sp macro="" textlink="">
      <xdr:nvSpPr>
        <xdr:cNvPr id="221" name="楕円 220"/>
        <xdr:cNvSpPr/>
      </xdr:nvSpPr>
      <xdr:spPr>
        <a:xfrm>
          <a:off x="3175000" y="143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75661</xdr:rowOff>
    </xdr:from>
    <xdr:ext cx="762000" cy="259045"/>
    <xdr:sp macro="" textlink="">
      <xdr:nvSpPr>
        <xdr:cNvPr id="222" name="テキスト ボックス 221"/>
        <xdr:cNvSpPr txBox="1"/>
      </xdr:nvSpPr>
      <xdr:spPr>
        <a:xfrm>
          <a:off x="2844800" y="1447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63494</xdr:rowOff>
    </xdr:from>
    <xdr:to>
      <xdr:col>11</xdr:col>
      <xdr:colOff>82550</xdr:colOff>
      <xdr:row>83</xdr:row>
      <xdr:rowOff>165094</xdr:rowOff>
    </xdr:to>
    <xdr:sp macro="" textlink="">
      <xdr:nvSpPr>
        <xdr:cNvPr id="223" name="楕円 222"/>
        <xdr:cNvSpPr/>
      </xdr:nvSpPr>
      <xdr:spPr>
        <a:xfrm>
          <a:off x="2286000" y="14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149871</xdr:rowOff>
    </xdr:from>
    <xdr:ext cx="762000" cy="259045"/>
    <xdr:sp macro="" textlink="">
      <xdr:nvSpPr>
        <xdr:cNvPr id="224" name="テキスト ボックス 223"/>
        <xdr:cNvSpPr txBox="1"/>
      </xdr:nvSpPr>
      <xdr:spPr>
        <a:xfrm>
          <a:off x="1955800" y="1438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53935</xdr:rowOff>
    </xdr:from>
    <xdr:to>
      <xdr:col>7</xdr:col>
      <xdr:colOff>31750</xdr:colOff>
      <xdr:row>83</xdr:row>
      <xdr:rowOff>155535</xdr:rowOff>
    </xdr:to>
    <xdr:sp macro="" textlink="">
      <xdr:nvSpPr>
        <xdr:cNvPr id="225" name="楕円 224"/>
        <xdr:cNvSpPr/>
      </xdr:nvSpPr>
      <xdr:spPr>
        <a:xfrm>
          <a:off x="1397000" y="1428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140312</xdr:rowOff>
    </xdr:from>
    <xdr:ext cx="762000" cy="259045"/>
    <xdr:sp macro="" textlink="">
      <xdr:nvSpPr>
        <xdr:cNvPr id="226" name="テキスト ボックス 225"/>
        <xdr:cNvSpPr txBox="1"/>
      </xdr:nvSpPr>
      <xdr:spPr>
        <a:xfrm>
          <a:off x="1066800" y="1437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類似団体平均よりも高い傾向にあるが、本町は給料表や手当等については県に準拠している。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本町独自で設定している特別昇給の見直し等、今後は給与の適正化について更なる検討を行っていく。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87</xdr:row>
      <xdr:rowOff>50800</xdr:rowOff>
    </xdr:to>
    <xdr:cxnSp macro="">
      <xdr:nvCxnSpPr>
        <xdr:cNvPr id="260" name="直線コネクタ 259"/>
        <xdr:cNvCxnSpPr/>
      </xdr:nvCxnSpPr>
      <xdr:spPr>
        <a:xfrm>
          <a:off x="16179800" y="14859705"/>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115005</xdr:rowOff>
    </xdr:to>
    <xdr:cxnSp macro="">
      <xdr:nvCxnSpPr>
        <xdr:cNvPr id="263" name="直線コネクタ 262"/>
        <xdr:cNvCxnSpPr/>
      </xdr:nvCxnSpPr>
      <xdr:spPr>
        <a:xfrm>
          <a:off x="15290800" y="1485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115005</xdr:rowOff>
    </xdr:to>
    <xdr:cxnSp macro="">
      <xdr:nvCxnSpPr>
        <xdr:cNvPr id="266" name="直線コネクタ 265"/>
        <xdr:cNvCxnSpPr/>
      </xdr:nvCxnSpPr>
      <xdr:spPr>
        <a:xfrm>
          <a:off x="14401800" y="148194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115005</xdr:rowOff>
    </xdr:to>
    <xdr:cxnSp macro="">
      <xdr:nvCxnSpPr>
        <xdr:cNvPr id="269" name="直線コネクタ 268"/>
        <xdr:cNvCxnSpPr/>
      </xdr:nvCxnSpPr>
      <xdr:spPr>
        <a:xfrm flipV="1">
          <a:off x="13512800" y="148194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9" name="楕円 278"/>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0"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81" name="楕円 280"/>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82" name="テキスト ボックス 281"/>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83" name="楕円 282"/>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84" name="テキスト ボックス 283"/>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5" name="楕円 284"/>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86" name="テキスト ボックス 285"/>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7" name="楕円 286"/>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8" name="テキスト ボックス 287"/>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全国及び県、類似団体平均と比べると高い傾向にある。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要因は保健、福祉、医療の連携による取り組みを進める一環として配置している保健師、栄養士といった専門職の多さが挙げられる。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その他は、広域で人口密度が少ない行政エリアをカバーするための職員配置が影響していると考えられる。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59055</xdr:rowOff>
    </xdr:from>
    <xdr:to>
      <xdr:col>81</xdr:col>
      <xdr:colOff>44450</xdr:colOff>
      <xdr:row>61</xdr:row>
      <xdr:rowOff>88614</xdr:rowOff>
    </xdr:to>
    <xdr:cxnSp macro="">
      <xdr:nvCxnSpPr>
        <xdr:cNvPr id="319" name="直線コネクタ 318"/>
        <xdr:cNvCxnSpPr/>
      </xdr:nvCxnSpPr>
      <xdr:spPr>
        <a:xfrm>
          <a:off x="16179800" y="10517505"/>
          <a:ext cx="8382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11399</xdr:rowOff>
    </xdr:from>
    <xdr:to>
      <xdr:col>77</xdr:col>
      <xdr:colOff>44450</xdr:colOff>
      <xdr:row>61</xdr:row>
      <xdr:rowOff>59055</xdr:rowOff>
    </xdr:to>
    <xdr:cxnSp macro="">
      <xdr:nvCxnSpPr>
        <xdr:cNvPr id="322" name="直線コネクタ 321"/>
        <xdr:cNvCxnSpPr/>
      </xdr:nvCxnSpPr>
      <xdr:spPr>
        <a:xfrm>
          <a:off x="15290800" y="10469849"/>
          <a:ext cx="8890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146050</xdr:rowOff>
    </xdr:from>
    <xdr:to>
      <xdr:col>72</xdr:col>
      <xdr:colOff>203200</xdr:colOff>
      <xdr:row>61</xdr:row>
      <xdr:rowOff>11399</xdr:rowOff>
    </xdr:to>
    <xdr:cxnSp macro="">
      <xdr:nvCxnSpPr>
        <xdr:cNvPr id="325" name="直線コネクタ 324"/>
        <xdr:cNvCxnSpPr/>
      </xdr:nvCxnSpPr>
      <xdr:spPr>
        <a:xfrm>
          <a:off x="14401800" y="10433050"/>
          <a:ext cx="889000" cy="3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83312</xdr:rowOff>
    </xdr:from>
    <xdr:to>
      <xdr:col>68</xdr:col>
      <xdr:colOff>152400</xdr:colOff>
      <xdr:row>60</xdr:row>
      <xdr:rowOff>146050</xdr:rowOff>
    </xdr:to>
    <xdr:cxnSp macro="">
      <xdr:nvCxnSpPr>
        <xdr:cNvPr id="328" name="直線コネクタ 327"/>
        <xdr:cNvCxnSpPr/>
      </xdr:nvCxnSpPr>
      <xdr:spPr>
        <a:xfrm>
          <a:off x="13512800" y="103703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2" name="テキスト ボックス 331"/>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37814</xdr:rowOff>
    </xdr:from>
    <xdr:to>
      <xdr:col>81</xdr:col>
      <xdr:colOff>95250</xdr:colOff>
      <xdr:row>61</xdr:row>
      <xdr:rowOff>139414</xdr:rowOff>
    </xdr:to>
    <xdr:sp macro="" textlink="">
      <xdr:nvSpPr>
        <xdr:cNvPr id="338" name="楕円 337"/>
        <xdr:cNvSpPr/>
      </xdr:nvSpPr>
      <xdr:spPr>
        <a:xfrm>
          <a:off x="16967200" y="104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9891</xdr:rowOff>
    </xdr:from>
    <xdr:ext cx="762000" cy="259045"/>
    <xdr:sp macro="" textlink="">
      <xdr:nvSpPr>
        <xdr:cNvPr id="339" name="定員管理の状況該当値テキスト"/>
        <xdr:cNvSpPr txBox="1"/>
      </xdr:nvSpPr>
      <xdr:spPr>
        <a:xfrm>
          <a:off x="17106900" y="1046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8255</xdr:rowOff>
    </xdr:from>
    <xdr:to>
      <xdr:col>77</xdr:col>
      <xdr:colOff>95250</xdr:colOff>
      <xdr:row>61</xdr:row>
      <xdr:rowOff>109855</xdr:rowOff>
    </xdr:to>
    <xdr:sp macro="" textlink="">
      <xdr:nvSpPr>
        <xdr:cNvPr id="340" name="楕円 339"/>
        <xdr:cNvSpPr/>
      </xdr:nvSpPr>
      <xdr:spPr>
        <a:xfrm>
          <a:off x="16129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41" name="テキスト ボックス 340"/>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132049</xdr:rowOff>
    </xdr:from>
    <xdr:to>
      <xdr:col>73</xdr:col>
      <xdr:colOff>44450</xdr:colOff>
      <xdr:row>61</xdr:row>
      <xdr:rowOff>62199</xdr:rowOff>
    </xdr:to>
    <xdr:sp macro="" textlink="">
      <xdr:nvSpPr>
        <xdr:cNvPr id="342" name="楕円 341"/>
        <xdr:cNvSpPr/>
      </xdr:nvSpPr>
      <xdr:spPr>
        <a:xfrm>
          <a:off x="15240000" y="104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46976</xdr:rowOff>
    </xdr:from>
    <xdr:ext cx="762000" cy="259045"/>
    <xdr:sp macro="" textlink="">
      <xdr:nvSpPr>
        <xdr:cNvPr id="343" name="テキスト ボックス 342"/>
        <xdr:cNvSpPr txBox="1"/>
      </xdr:nvSpPr>
      <xdr:spPr>
        <a:xfrm>
          <a:off x="14909800" y="1050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95250</xdr:rowOff>
    </xdr:from>
    <xdr:to>
      <xdr:col>68</xdr:col>
      <xdr:colOff>203200</xdr:colOff>
      <xdr:row>61</xdr:row>
      <xdr:rowOff>25400</xdr:rowOff>
    </xdr:to>
    <xdr:sp macro="" textlink="">
      <xdr:nvSpPr>
        <xdr:cNvPr id="344" name="楕円 343"/>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45" name="テキスト ボックス 344"/>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46" name="楕円 345"/>
        <xdr:cNvSpPr/>
      </xdr:nvSpPr>
      <xdr:spPr>
        <a:xfrm>
          <a:off x="13462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118889</xdr:rowOff>
    </xdr:from>
    <xdr:ext cx="762000" cy="259045"/>
    <xdr:sp macro="" textlink="">
      <xdr:nvSpPr>
        <xdr:cNvPr id="347" name="テキスト ボックス 346"/>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全国及び県、類似団体平均と比べると高い傾向にある。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は、類似団体と比較して、規模の大きい地方債の発行を継続して行ってきたことと、水道事業、下水道事業を中心とした公営企業の地方債償還に対する繰出金が高い水準で推移し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今後は地方債依存型の事業実施を見直すなど、地方債発行の抑制を図り、比率の減少に努める。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37338</xdr:rowOff>
    </xdr:from>
    <xdr:to>
      <xdr:col>81</xdr:col>
      <xdr:colOff>44450</xdr:colOff>
      <xdr:row>43</xdr:row>
      <xdr:rowOff>95250</xdr:rowOff>
    </xdr:to>
    <xdr:cxnSp macro="">
      <xdr:nvCxnSpPr>
        <xdr:cNvPr id="379" name="直線コネクタ 378"/>
        <xdr:cNvCxnSpPr/>
      </xdr:nvCxnSpPr>
      <xdr:spPr>
        <a:xfrm>
          <a:off x="16179800" y="740968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43</xdr:row>
      <xdr:rowOff>37338</xdr:rowOff>
    </xdr:to>
    <xdr:cxnSp macro="">
      <xdr:nvCxnSpPr>
        <xdr:cNvPr id="382" name="直線コネクタ 381"/>
        <xdr:cNvCxnSpPr/>
      </xdr:nvCxnSpPr>
      <xdr:spPr>
        <a:xfrm>
          <a:off x="15290800" y="73421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42</xdr:row>
      <xdr:rowOff>160528</xdr:rowOff>
    </xdr:to>
    <xdr:cxnSp macro="">
      <xdr:nvCxnSpPr>
        <xdr:cNvPr id="385" name="直線コネクタ 384"/>
        <xdr:cNvCxnSpPr/>
      </xdr:nvCxnSpPr>
      <xdr:spPr>
        <a:xfrm flipV="1">
          <a:off x="14401800" y="73421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160528</xdr:rowOff>
    </xdr:from>
    <xdr:to>
      <xdr:col>68</xdr:col>
      <xdr:colOff>152400</xdr:colOff>
      <xdr:row>43</xdr:row>
      <xdr:rowOff>85598</xdr:rowOff>
    </xdr:to>
    <xdr:cxnSp macro="">
      <xdr:nvCxnSpPr>
        <xdr:cNvPr id="388" name="直線コネクタ 387"/>
        <xdr:cNvCxnSpPr/>
      </xdr:nvCxnSpPr>
      <xdr:spPr>
        <a:xfrm flipV="1">
          <a:off x="13512800" y="73614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398" name="楕円 397"/>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399"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157988</xdr:rowOff>
    </xdr:from>
    <xdr:to>
      <xdr:col>77</xdr:col>
      <xdr:colOff>95250</xdr:colOff>
      <xdr:row>43</xdr:row>
      <xdr:rowOff>88138</xdr:rowOff>
    </xdr:to>
    <xdr:sp macro="" textlink="">
      <xdr:nvSpPr>
        <xdr:cNvPr id="400" name="楕円 399"/>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72915</xdr:rowOff>
    </xdr:from>
    <xdr:ext cx="736600" cy="259045"/>
    <xdr:sp macro="" textlink="">
      <xdr:nvSpPr>
        <xdr:cNvPr id="401" name="テキスト ボックス 400"/>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2" name="楕円 401"/>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3" name="テキスト ボックス 402"/>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4" name="楕円 403"/>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5" name="テキスト ボックス 404"/>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06" name="楕円 405"/>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07" name="テキスト ボックス 406"/>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類似団体と比較して依然として高い比率で推移している状況にある。本町における主要因は、地方債の残高が高いことと公営企業債等繰入見込額が高いことにある。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投資的事業の実施にあたり、現状の地方債残高、今後の償還予定等を考慮して、償還額以内の借入を行うなど、将来負担を低下させられるような取り組みに努め、中長期な財政運営の健全化に繋げていく。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9144</xdr:rowOff>
    </xdr:from>
    <xdr:to>
      <xdr:col>81</xdr:col>
      <xdr:colOff>44450</xdr:colOff>
      <xdr:row>19</xdr:row>
      <xdr:rowOff>42926</xdr:rowOff>
    </xdr:to>
    <xdr:cxnSp macro="">
      <xdr:nvCxnSpPr>
        <xdr:cNvPr id="441" name="直線コネクタ 440"/>
        <xdr:cNvCxnSpPr/>
      </xdr:nvCxnSpPr>
      <xdr:spPr>
        <a:xfrm>
          <a:off x="16179800" y="326669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1228</xdr:rowOff>
    </xdr:from>
    <xdr:to>
      <xdr:col>77</xdr:col>
      <xdr:colOff>44450</xdr:colOff>
      <xdr:row>19</xdr:row>
      <xdr:rowOff>9144</xdr:rowOff>
    </xdr:to>
    <xdr:cxnSp macro="">
      <xdr:nvCxnSpPr>
        <xdr:cNvPr id="444" name="直線コネクタ 443"/>
        <xdr:cNvCxnSpPr/>
      </xdr:nvCxnSpPr>
      <xdr:spPr>
        <a:xfrm>
          <a:off x="15290800" y="3087328"/>
          <a:ext cx="889000" cy="17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137287</xdr:rowOff>
    </xdr:from>
    <xdr:to>
      <xdr:col>72</xdr:col>
      <xdr:colOff>203200</xdr:colOff>
      <xdr:row>18</xdr:row>
      <xdr:rowOff>1228</xdr:rowOff>
    </xdr:to>
    <xdr:cxnSp macro="">
      <xdr:nvCxnSpPr>
        <xdr:cNvPr id="447" name="直線コネクタ 446"/>
        <xdr:cNvCxnSpPr/>
      </xdr:nvCxnSpPr>
      <xdr:spPr>
        <a:xfrm>
          <a:off x="14401800" y="3051937"/>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137287</xdr:rowOff>
    </xdr:from>
    <xdr:to>
      <xdr:col>68</xdr:col>
      <xdr:colOff>152400</xdr:colOff>
      <xdr:row>17</xdr:row>
      <xdr:rowOff>155787</xdr:rowOff>
    </xdr:to>
    <xdr:cxnSp macro="">
      <xdr:nvCxnSpPr>
        <xdr:cNvPr id="450" name="直線コネクタ 449"/>
        <xdr:cNvCxnSpPr/>
      </xdr:nvCxnSpPr>
      <xdr:spPr>
        <a:xfrm flipV="1">
          <a:off x="13512800" y="3051937"/>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163576</xdr:rowOff>
    </xdr:from>
    <xdr:to>
      <xdr:col>81</xdr:col>
      <xdr:colOff>95250</xdr:colOff>
      <xdr:row>19</xdr:row>
      <xdr:rowOff>93726</xdr:rowOff>
    </xdr:to>
    <xdr:sp macro="" textlink="">
      <xdr:nvSpPr>
        <xdr:cNvPr id="460" name="楕円 459"/>
        <xdr:cNvSpPr/>
      </xdr:nvSpPr>
      <xdr:spPr>
        <a:xfrm>
          <a:off x="16967200" y="32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135653</xdr:rowOff>
    </xdr:from>
    <xdr:ext cx="762000" cy="259045"/>
    <xdr:sp macro="" textlink="">
      <xdr:nvSpPr>
        <xdr:cNvPr id="461" name="将来負担の状況該当値テキスト"/>
        <xdr:cNvSpPr txBox="1"/>
      </xdr:nvSpPr>
      <xdr:spPr>
        <a:xfrm>
          <a:off x="17106900" y="322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129794</xdr:rowOff>
    </xdr:from>
    <xdr:to>
      <xdr:col>77</xdr:col>
      <xdr:colOff>95250</xdr:colOff>
      <xdr:row>19</xdr:row>
      <xdr:rowOff>59944</xdr:rowOff>
    </xdr:to>
    <xdr:sp macro="" textlink="">
      <xdr:nvSpPr>
        <xdr:cNvPr id="462" name="楕円 461"/>
        <xdr:cNvSpPr/>
      </xdr:nvSpPr>
      <xdr:spPr>
        <a:xfrm>
          <a:off x="16129000" y="32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44721</xdr:rowOff>
    </xdr:from>
    <xdr:ext cx="736600" cy="259045"/>
    <xdr:sp macro="" textlink="">
      <xdr:nvSpPr>
        <xdr:cNvPr id="463" name="テキスト ボックス 462"/>
        <xdr:cNvSpPr txBox="1"/>
      </xdr:nvSpPr>
      <xdr:spPr>
        <a:xfrm>
          <a:off x="15798800" y="330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121878</xdr:rowOff>
    </xdr:from>
    <xdr:to>
      <xdr:col>73</xdr:col>
      <xdr:colOff>44450</xdr:colOff>
      <xdr:row>18</xdr:row>
      <xdr:rowOff>52028</xdr:rowOff>
    </xdr:to>
    <xdr:sp macro="" textlink="">
      <xdr:nvSpPr>
        <xdr:cNvPr id="464" name="楕円 463"/>
        <xdr:cNvSpPr/>
      </xdr:nvSpPr>
      <xdr:spPr>
        <a:xfrm>
          <a:off x="15240000" y="30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36805</xdr:rowOff>
    </xdr:from>
    <xdr:ext cx="762000" cy="259045"/>
    <xdr:sp macro="" textlink="">
      <xdr:nvSpPr>
        <xdr:cNvPr id="465" name="テキスト ボックス 464"/>
        <xdr:cNvSpPr txBox="1"/>
      </xdr:nvSpPr>
      <xdr:spPr>
        <a:xfrm>
          <a:off x="14909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86487</xdr:rowOff>
    </xdr:from>
    <xdr:to>
      <xdr:col>68</xdr:col>
      <xdr:colOff>203200</xdr:colOff>
      <xdr:row>18</xdr:row>
      <xdr:rowOff>16637</xdr:rowOff>
    </xdr:to>
    <xdr:sp macro="" textlink="">
      <xdr:nvSpPr>
        <xdr:cNvPr id="466" name="楕円 465"/>
        <xdr:cNvSpPr/>
      </xdr:nvSpPr>
      <xdr:spPr>
        <a:xfrm>
          <a:off x="14351000" y="3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1414</xdr:rowOff>
    </xdr:from>
    <xdr:ext cx="762000" cy="259045"/>
    <xdr:sp macro="" textlink="">
      <xdr:nvSpPr>
        <xdr:cNvPr id="467" name="テキスト ボックス 466"/>
        <xdr:cNvSpPr txBox="1"/>
      </xdr:nvSpPr>
      <xdr:spPr>
        <a:xfrm>
          <a:off x="14020800" y="308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104987</xdr:rowOff>
    </xdr:from>
    <xdr:to>
      <xdr:col>64</xdr:col>
      <xdr:colOff>152400</xdr:colOff>
      <xdr:row>18</xdr:row>
      <xdr:rowOff>35137</xdr:rowOff>
    </xdr:to>
    <xdr:sp macro="" textlink="">
      <xdr:nvSpPr>
        <xdr:cNvPr id="468" name="楕円 467"/>
        <xdr:cNvSpPr/>
      </xdr:nvSpPr>
      <xdr:spPr>
        <a:xfrm>
          <a:off x="13462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19914</xdr:rowOff>
    </xdr:from>
    <xdr:ext cx="762000" cy="259045"/>
    <xdr:sp macro="" textlink="">
      <xdr:nvSpPr>
        <xdr:cNvPr id="469" name="テキスト ボックス 468"/>
        <xdr:cNvSpPr txBox="1"/>
      </xdr:nvSpPr>
      <xdr:spPr>
        <a:xfrm>
          <a:off x="13131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6,358
6,303
298.18
6,359,659
6,141,825
201,507
3,467,442
7,503,990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県平均と比べるとやや高い傾向にある。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a:t>
          </a:r>
          <a:r>
            <a:rPr kumimoji="1" lang="en-US" altLang="ja-JP" sz="1300">
              <a:latin typeface="ＭＳ Ｐゴシック" panose="020B0600070205080204" pitchFamily="50" charset="-128"/>
              <a:ea typeface="ＭＳ Ｐゴシック" panose="020B0600070205080204" pitchFamily="50" charset="-128"/>
            </a:rPr>
            <a:t>15.89</a:t>
          </a:r>
          <a:r>
            <a:rPr kumimoji="1" lang="ja-JP" altLang="en-US" sz="1300">
              <a:latin typeface="ＭＳ Ｐゴシック" panose="020B0600070205080204" pitchFamily="50" charset="-128"/>
              <a:ea typeface="ＭＳ Ｐゴシック" panose="020B0600070205080204" pitchFamily="50" charset="-128"/>
            </a:rPr>
            <a:t>人と福島県平均と比較して倍近くなっているため、人件費についても比例するように高い結果となっている。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今後は更なる民間委託、事業の適正規模への調整などを検討し、可能な限り人件費の抑制に努める。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107950</xdr:rowOff>
    </xdr:to>
    <xdr:cxnSp macro="">
      <xdr:nvCxnSpPr>
        <xdr:cNvPr id="66" name="直線コネクタ 65"/>
        <xdr:cNvCxnSpPr/>
      </xdr:nvCxnSpPr>
      <xdr:spPr>
        <a:xfrm>
          <a:off x="3987800" y="63449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8890</xdr:rowOff>
    </xdr:to>
    <xdr:cxnSp macro="">
      <xdr:nvCxnSpPr>
        <xdr:cNvPr id="69" name="直線コネクタ 68"/>
        <xdr:cNvCxnSpPr/>
      </xdr:nvCxnSpPr>
      <xdr:spPr>
        <a:xfrm flipV="1">
          <a:off x="3098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37</xdr:row>
      <xdr:rowOff>8890</xdr:rowOff>
    </xdr:to>
    <xdr:cxnSp macro="">
      <xdr:nvCxnSpPr>
        <xdr:cNvPr id="72" name="直線コネクタ 71"/>
        <xdr:cNvCxnSpPr/>
      </xdr:nvCxnSpPr>
      <xdr:spPr>
        <a:xfrm>
          <a:off x="2209800" y="623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37</xdr:row>
      <xdr:rowOff>24130</xdr:rowOff>
    </xdr:to>
    <xdr:cxnSp macro="">
      <xdr:nvCxnSpPr>
        <xdr:cNvPr id="75" name="直線コネクタ 74"/>
        <xdr:cNvCxnSpPr/>
      </xdr:nvCxnSpPr>
      <xdr:spPr>
        <a:xfrm flipV="1">
          <a:off x="1320800" y="62382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年度までは類似団体平均および全国平均、県平均と比べ下回っていたが、平成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年度は全て上回る結果となった。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要因としては、燃料費や電気料金の増額による指定管理委託料や施設管理経費の増額、こども園使用料の無償化による特定財源の減額等により、総額</a:t>
          </a:r>
          <a:r>
            <a:rPr kumimoji="1" lang="en-US" altLang="ja-JP" sz="1200">
              <a:latin typeface="ＭＳ Ｐゴシック" panose="020B0600070205080204" pitchFamily="50" charset="-128"/>
              <a:ea typeface="ＭＳ Ｐゴシック" panose="020B0600070205080204" pitchFamily="50" charset="-128"/>
            </a:rPr>
            <a:t>96,327</a:t>
          </a:r>
          <a:r>
            <a:rPr kumimoji="1" lang="ja-JP" altLang="en-US" sz="1200">
              <a:latin typeface="ＭＳ Ｐゴシック" panose="020B0600070205080204" pitchFamily="50" charset="-128"/>
              <a:ea typeface="ＭＳ Ｐゴシック" panose="020B0600070205080204" pitchFamily="50" charset="-128"/>
            </a:rPr>
            <a:t>千円の増額となったことによるものである。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今後は、使用料・手数料の見直し等による経常的な歳入の確保や、経常経費の節減に努め、物件費の抑制を図る。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32294</xdr:rowOff>
    </xdr:from>
    <xdr:to>
      <xdr:col>82</xdr:col>
      <xdr:colOff>107950</xdr:colOff>
      <xdr:row>17</xdr:row>
      <xdr:rowOff>56787</xdr:rowOff>
    </xdr:to>
    <xdr:cxnSp macro="">
      <xdr:nvCxnSpPr>
        <xdr:cNvPr id="129" name="直線コネクタ 128"/>
        <xdr:cNvCxnSpPr/>
      </xdr:nvCxnSpPr>
      <xdr:spPr>
        <a:xfrm>
          <a:off x="15671800" y="277549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16</xdr:row>
      <xdr:rowOff>32294</xdr:rowOff>
    </xdr:to>
    <xdr:cxnSp macro="">
      <xdr:nvCxnSpPr>
        <xdr:cNvPr id="132" name="直線コネクタ 131"/>
        <xdr:cNvCxnSpPr/>
      </xdr:nvCxnSpPr>
      <xdr:spPr>
        <a:xfrm>
          <a:off x="14782800" y="269058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15</xdr:row>
      <xdr:rowOff>118836</xdr:rowOff>
    </xdr:to>
    <xdr:cxnSp macro="">
      <xdr:nvCxnSpPr>
        <xdr:cNvPr id="135" name="直線コネクタ 134"/>
        <xdr:cNvCxnSpPr/>
      </xdr:nvCxnSpPr>
      <xdr:spPr>
        <a:xfrm>
          <a:off x="13893800" y="2657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15</xdr:row>
      <xdr:rowOff>92710</xdr:rowOff>
    </xdr:to>
    <xdr:cxnSp macro="">
      <xdr:nvCxnSpPr>
        <xdr:cNvPr id="138" name="直線コネクタ 137"/>
        <xdr:cNvCxnSpPr/>
      </xdr:nvCxnSpPr>
      <xdr:spPr>
        <a:xfrm flipV="1">
          <a:off x="13004800" y="265792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5987</xdr:rowOff>
    </xdr:from>
    <xdr:to>
      <xdr:col>82</xdr:col>
      <xdr:colOff>158750</xdr:colOff>
      <xdr:row>17</xdr:row>
      <xdr:rowOff>107587</xdr:rowOff>
    </xdr:to>
    <xdr:sp macro="" textlink="">
      <xdr:nvSpPr>
        <xdr:cNvPr id="148" name="楕円 147"/>
        <xdr:cNvSpPr/>
      </xdr:nvSpPr>
      <xdr:spPr>
        <a:xfrm>
          <a:off x="164592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149514</xdr:rowOff>
    </xdr:from>
    <xdr:ext cx="762000" cy="259045"/>
    <xdr:sp macro="" textlink="">
      <xdr:nvSpPr>
        <xdr:cNvPr id="149" name="物件費該当値テキスト"/>
        <xdr:cNvSpPr txBox="1"/>
      </xdr:nvSpPr>
      <xdr:spPr>
        <a:xfrm>
          <a:off x="16598900" y="289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152944</xdr:rowOff>
    </xdr:from>
    <xdr:to>
      <xdr:col>78</xdr:col>
      <xdr:colOff>120650</xdr:colOff>
      <xdr:row>16</xdr:row>
      <xdr:rowOff>83094</xdr:rowOff>
    </xdr:to>
    <xdr:sp macro="" textlink="">
      <xdr:nvSpPr>
        <xdr:cNvPr id="150" name="楕円 149"/>
        <xdr:cNvSpPr/>
      </xdr:nvSpPr>
      <xdr:spPr>
        <a:xfrm>
          <a:off x="15621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51" name="テキスト ボックス 150"/>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4" name="楕円 153"/>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5" name="テキスト ボックス 154"/>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6" name="楕円 155"/>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7" name="テキスト ボックス 156"/>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扶助費に係る経常収支比率は全国及び県、類似団体平均を下回っている。今後も適正な負担を行いながら、財政運営の健全化に努める。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69850</xdr:rowOff>
    </xdr:to>
    <xdr:cxnSp macro="">
      <xdr:nvCxnSpPr>
        <xdr:cNvPr id="190" name="直線コネクタ 189"/>
        <xdr:cNvCxnSpPr/>
      </xdr:nvCxnSpPr>
      <xdr:spPr>
        <a:xfrm flipV="1">
          <a:off x="3987800" y="93662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55</xdr:row>
      <xdr:rowOff>69850</xdr:rowOff>
    </xdr:to>
    <xdr:cxnSp macro="">
      <xdr:nvCxnSpPr>
        <xdr:cNvPr id="193" name="直線コネクタ 192"/>
        <xdr:cNvCxnSpPr/>
      </xdr:nvCxnSpPr>
      <xdr:spPr>
        <a:xfrm>
          <a:off x="3098800" y="9328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55</xdr:row>
      <xdr:rowOff>12700</xdr:rowOff>
    </xdr:to>
    <xdr:cxnSp macro="">
      <xdr:nvCxnSpPr>
        <xdr:cNvPr id="196" name="直線コネクタ 195"/>
        <xdr:cNvCxnSpPr/>
      </xdr:nvCxnSpPr>
      <xdr:spPr>
        <a:xfrm flipV="1">
          <a:off x="2209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146050</xdr:rowOff>
    </xdr:to>
    <xdr:cxnSp macro="">
      <xdr:nvCxnSpPr>
        <xdr:cNvPr id="199" name="直線コネクタ 198"/>
        <xdr:cNvCxnSpPr/>
      </xdr:nvCxnSpPr>
      <xdr:spPr>
        <a:xfrm flipV="1">
          <a:off x="1320800" y="9442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9" name="楕円 208"/>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10"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13" name="楕円 212"/>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4" name="テキスト ボックス 213"/>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5" name="楕円 214"/>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6" name="テキスト ボックス 215"/>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7" name="楕円 216"/>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8" name="テキスト ボックス 21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のは、繰出金が主な要因である。これまで整備してきた下水道施設（農業集落排水処理施設及び個別排水処理施設）の維持管理経費、更には国民健康保険事業や介護保険事業の運営経費に対する繰出金が増額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今後は、独立採算の原則に立ち返った事業の見直しや経費の節減など、普通会計の負担を減らすよう努める。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147574</xdr:rowOff>
    </xdr:from>
    <xdr:to>
      <xdr:col>82</xdr:col>
      <xdr:colOff>107950</xdr:colOff>
      <xdr:row>57</xdr:row>
      <xdr:rowOff>147574</xdr:rowOff>
    </xdr:to>
    <xdr:cxnSp macro="">
      <xdr:nvCxnSpPr>
        <xdr:cNvPr id="248" name="直線コネクタ 247"/>
        <xdr:cNvCxnSpPr/>
      </xdr:nvCxnSpPr>
      <xdr:spPr>
        <a:xfrm>
          <a:off x="15671800" y="9920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28702</xdr:rowOff>
    </xdr:from>
    <xdr:to>
      <xdr:col>78</xdr:col>
      <xdr:colOff>69850</xdr:colOff>
      <xdr:row>57</xdr:row>
      <xdr:rowOff>147574</xdr:rowOff>
    </xdr:to>
    <xdr:cxnSp macro="">
      <xdr:nvCxnSpPr>
        <xdr:cNvPr id="251" name="直線コネクタ 250"/>
        <xdr:cNvCxnSpPr/>
      </xdr:nvCxnSpPr>
      <xdr:spPr>
        <a:xfrm>
          <a:off x="14782800" y="98013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28702</xdr:rowOff>
    </xdr:from>
    <xdr:to>
      <xdr:col>73</xdr:col>
      <xdr:colOff>180975</xdr:colOff>
      <xdr:row>57</xdr:row>
      <xdr:rowOff>37846</xdr:rowOff>
    </xdr:to>
    <xdr:cxnSp macro="">
      <xdr:nvCxnSpPr>
        <xdr:cNvPr id="254" name="直線コネクタ 253"/>
        <xdr:cNvCxnSpPr/>
      </xdr:nvCxnSpPr>
      <xdr:spPr>
        <a:xfrm flipV="1">
          <a:off x="13893800" y="9801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37846</xdr:rowOff>
    </xdr:from>
    <xdr:to>
      <xdr:col>69</xdr:col>
      <xdr:colOff>92075</xdr:colOff>
      <xdr:row>57</xdr:row>
      <xdr:rowOff>56134</xdr:rowOff>
    </xdr:to>
    <xdr:cxnSp macro="">
      <xdr:nvCxnSpPr>
        <xdr:cNvPr id="257" name="直線コネクタ 256"/>
        <xdr:cNvCxnSpPr/>
      </xdr:nvCxnSpPr>
      <xdr:spPr>
        <a:xfrm flipV="1">
          <a:off x="13004800" y="9810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96774</xdr:rowOff>
    </xdr:from>
    <xdr:to>
      <xdr:col>82</xdr:col>
      <xdr:colOff>158750</xdr:colOff>
      <xdr:row>58</xdr:row>
      <xdr:rowOff>26924</xdr:rowOff>
    </xdr:to>
    <xdr:sp macro="" textlink="">
      <xdr:nvSpPr>
        <xdr:cNvPr id="267" name="楕円 266"/>
        <xdr:cNvSpPr/>
      </xdr:nvSpPr>
      <xdr:spPr>
        <a:xfrm>
          <a:off x="164592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68851</xdr:rowOff>
    </xdr:from>
    <xdr:ext cx="762000" cy="259045"/>
    <xdr:sp macro="" textlink="">
      <xdr:nvSpPr>
        <xdr:cNvPr id="268" name="その他該当値テキスト"/>
        <xdr:cNvSpPr txBox="1"/>
      </xdr:nvSpPr>
      <xdr:spPr>
        <a:xfrm>
          <a:off x="165989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96774</xdr:rowOff>
    </xdr:from>
    <xdr:to>
      <xdr:col>78</xdr:col>
      <xdr:colOff>120650</xdr:colOff>
      <xdr:row>58</xdr:row>
      <xdr:rowOff>26924</xdr:rowOff>
    </xdr:to>
    <xdr:sp macro="" textlink="">
      <xdr:nvSpPr>
        <xdr:cNvPr id="269" name="楕円 268"/>
        <xdr:cNvSpPr/>
      </xdr:nvSpPr>
      <xdr:spPr>
        <a:xfrm>
          <a:off x="15621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11701</xdr:rowOff>
    </xdr:from>
    <xdr:ext cx="736600" cy="259045"/>
    <xdr:sp macro="" textlink="">
      <xdr:nvSpPr>
        <xdr:cNvPr id="270" name="テキスト ボックス 269"/>
        <xdr:cNvSpPr txBox="1"/>
      </xdr:nvSpPr>
      <xdr:spPr>
        <a:xfrm>
          <a:off x="15290800" y="995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149352</xdr:rowOff>
    </xdr:from>
    <xdr:to>
      <xdr:col>74</xdr:col>
      <xdr:colOff>31750</xdr:colOff>
      <xdr:row>57</xdr:row>
      <xdr:rowOff>79502</xdr:rowOff>
    </xdr:to>
    <xdr:sp macro="" textlink="">
      <xdr:nvSpPr>
        <xdr:cNvPr id="271" name="楕円 270"/>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89679</xdr:rowOff>
    </xdr:from>
    <xdr:ext cx="762000" cy="259045"/>
    <xdr:sp macro="" textlink="">
      <xdr:nvSpPr>
        <xdr:cNvPr id="272" name="テキスト ボックス 271"/>
        <xdr:cNvSpPr txBox="1"/>
      </xdr:nvSpPr>
      <xdr:spPr>
        <a:xfrm>
          <a:off x="14401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73" name="楕円 272"/>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74" name="テキスト ボックス 273"/>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75" name="楕円 274"/>
        <xdr:cNvSpPr/>
      </xdr:nvSpPr>
      <xdr:spPr>
        <a:xfrm>
          <a:off x="12954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76" name="テキスト ボックス 275"/>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類似団体平均および全国平均、県平均と比べ、すべて下回っている。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これは、事業費補助の検証及び精査等により減額になっていると思われるが、今後も引き続き、補助金の適正化に努める。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35</xdr:row>
      <xdr:rowOff>138430</xdr:rowOff>
    </xdr:to>
    <xdr:cxnSp macro="">
      <xdr:nvCxnSpPr>
        <xdr:cNvPr id="306" name="直線コネクタ 305"/>
        <xdr:cNvCxnSpPr/>
      </xdr:nvCxnSpPr>
      <xdr:spPr>
        <a:xfrm flipV="1">
          <a:off x="15671800" y="6134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161290</xdr:rowOff>
    </xdr:to>
    <xdr:cxnSp macro="">
      <xdr:nvCxnSpPr>
        <xdr:cNvPr id="309" name="直線コネクタ 308"/>
        <xdr:cNvCxnSpPr/>
      </xdr:nvCxnSpPr>
      <xdr:spPr>
        <a:xfrm flipV="1">
          <a:off x="14782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161290</xdr:rowOff>
    </xdr:to>
    <xdr:cxnSp macro="">
      <xdr:nvCxnSpPr>
        <xdr:cNvPr id="312" name="直線コネクタ 311"/>
        <xdr:cNvCxnSpPr/>
      </xdr:nvCxnSpPr>
      <xdr:spPr>
        <a:xfrm>
          <a:off x="13893800" y="61026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101854</xdr:rowOff>
    </xdr:to>
    <xdr:cxnSp macro="">
      <xdr:nvCxnSpPr>
        <xdr:cNvPr id="315" name="直線コネクタ 314"/>
        <xdr:cNvCxnSpPr/>
      </xdr:nvCxnSpPr>
      <xdr:spPr>
        <a:xfrm>
          <a:off x="13004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25" name="楕円 324"/>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6"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7" name="楕円 326"/>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8" name="テキスト ボックス 327"/>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9" name="楕円 328"/>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0" name="テキスト ボックス 329"/>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1" name="楕円 330"/>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2" name="テキスト ボックス 331"/>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3" name="楕円 332"/>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4" name="テキスト ボックス 333"/>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施設整備などの投資的事業において、高い水準で継続した地方債の発行を行ってきたことにより、経常収支比率における公債費の割合は、依然高い水準にある。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今後の公債費のピークは令和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年度になることが見込まれ、財政負担は非常に重いものとなることから、地方債発行の抑制に努め、事業計画の延伸等、中長期的な視点に立った財政運営の平準化を目指す。</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10413</xdr:rowOff>
    </xdr:from>
    <xdr:to>
      <xdr:col>24</xdr:col>
      <xdr:colOff>25400</xdr:colOff>
      <xdr:row>79</xdr:row>
      <xdr:rowOff>33274</xdr:rowOff>
    </xdr:to>
    <xdr:cxnSp macro="">
      <xdr:nvCxnSpPr>
        <xdr:cNvPr id="364" name="直線コネクタ 363"/>
        <xdr:cNvCxnSpPr/>
      </xdr:nvCxnSpPr>
      <xdr:spPr>
        <a:xfrm>
          <a:off x="3987800" y="135549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79</xdr:row>
      <xdr:rowOff>10413</xdr:rowOff>
    </xdr:to>
    <xdr:cxnSp macro="">
      <xdr:nvCxnSpPr>
        <xdr:cNvPr id="367" name="直線コネクタ 366"/>
        <xdr:cNvCxnSpPr/>
      </xdr:nvCxnSpPr>
      <xdr:spPr>
        <a:xfrm>
          <a:off x="3098800" y="134818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78</xdr:row>
      <xdr:rowOff>131572</xdr:rowOff>
    </xdr:to>
    <xdr:cxnSp macro="">
      <xdr:nvCxnSpPr>
        <xdr:cNvPr id="370" name="直線コネクタ 369"/>
        <xdr:cNvCxnSpPr/>
      </xdr:nvCxnSpPr>
      <xdr:spPr>
        <a:xfrm flipV="1">
          <a:off x="2209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131572</xdr:rowOff>
    </xdr:to>
    <xdr:cxnSp macro="">
      <xdr:nvCxnSpPr>
        <xdr:cNvPr id="373" name="直線コネクタ 372"/>
        <xdr:cNvCxnSpPr/>
      </xdr:nvCxnSpPr>
      <xdr:spPr>
        <a:xfrm>
          <a:off x="1320800" y="13500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5" name="テキスト ボックス 37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77" name="テキスト ボックス 376"/>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153924</xdr:rowOff>
    </xdr:from>
    <xdr:to>
      <xdr:col>24</xdr:col>
      <xdr:colOff>76200</xdr:colOff>
      <xdr:row>79</xdr:row>
      <xdr:rowOff>84074</xdr:rowOff>
    </xdr:to>
    <xdr:sp macro="" textlink="">
      <xdr:nvSpPr>
        <xdr:cNvPr id="383" name="楕円 382"/>
        <xdr:cNvSpPr/>
      </xdr:nvSpPr>
      <xdr:spPr>
        <a:xfrm>
          <a:off x="4775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126001</xdr:rowOff>
    </xdr:from>
    <xdr:ext cx="762000" cy="259045"/>
    <xdr:sp macro="" textlink="">
      <xdr:nvSpPr>
        <xdr:cNvPr id="384" name="公債費該当値テキスト"/>
        <xdr:cNvSpPr txBox="1"/>
      </xdr:nvSpPr>
      <xdr:spPr>
        <a:xfrm>
          <a:off x="4914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131063</xdr:rowOff>
    </xdr:from>
    <xdr:to>
      <xdr:col>20</xdr:col>
      <xdr:colOff>38100</xdr:colOff>
      <xdr:row>79</xdr:row>
      <xdr:rowOff>61213</xdr:rowOff>
    </xdr:to>
    <xdr:sp macro="" textlink="">
      <xdr:nvSpPr>
        <xdr:cNvPr id="385" name="楕円 384"/>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45990</xdr:rowOff>
    </xdr:from>
    <xdr:ext cx="736600" cy="259045"/>
    <xdr:sp macro="" textlink="">
      <xdr:nvSpPr>
        <xdr:cNvPr id="386" name="テキスト ボックス 385"/>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87" name="楕円 386"/>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88" name="テキスト ボックス 387"/>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80772</xdr:rowOff>
    </xdr:from>
    <xdr:to>
      <xdr:col>11</xdr:col>
      <xdr:colOff>60325</xdr:colOff>
      <xdr:row>79</xdr:row>
      <xdr:rowOff>10922</xdr:rowOff>
    </xdr:to>
    <xdr:sp macro="" textlink="">
      <xdr:nvSpPr>
        <xdr:cNvPr id="389" name="楕円 388"/>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90" name="テキスト ボックス 389"/>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1" name="楕円 390"/>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2" name="テキスト ボックス 391"/>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ここ数年は数値が上昇傾向であるものの、類似団体平均と同等、全国・県平均は下回っている。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公債費に係る負担が大きく、他の経常経費に回せない状況ではあるが、今後も事業の評価・検証を進め、コスト意識を持ち、無駄を省く工夫をするなど、経費の節減に努め、財政健全化を維持していく。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99568</xdr:rowOff>
    </xdr:to>
    <xdr:cxnSp macro="">
      <xdr:nvCxnSpPr>
        <xdr:cNvPr id="423" name="直線コネクタ 422"/>
        <xdr:cNvCxnSpPr/>
      </xdr:nvCxnSpPr>
      <xdr:spPr>
        <a:xfrm>
          <a:off x="15671800" y="1296517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85852</xdr:rowOff>
    </xdr:from>
    <xdr:to>
      <xdr:col>78</xdr:col>
      <xdr:colOff>69850</xdr:colOff>
      <xdr:row>75</xdr:row>
      <xdr:rowOff>106426</xdr:rowOff>
    </xdr:to>
    <xdr:cxnSp macro="">
      <xdr:nvCxnSpPr>
        <xdr:cNvPr id="426" name="直線コネクタ 425"/>
        <xdr:cNvCxnSpPr/>
      </xdr:nvCxnSpPr>
      <xdr:spPr>
        <a:xfrm>
          <a:off x="14782800" y="127731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143002</xdr:rowOff>
    </xdr:from>
    <xdr:to>
      <xdr:col>73</xdr:col>
      <xdr:colOff>180975</xdr:colOff>
      <xdr:row>74</xdr:row>
      <xdr:rowOff>85852</xdr:rowOff>
    </xdr:to>
    <xdr:cxnSp macro="">
      <xdr:nvCxnSpPr>
        <xdr:cNvPr id="429" name="直線コネクタ 428"/>
        <xdr:cNvCxnSpPr/>
      </xdr:nvCxnSpPr>
      <xdr:spPr>
        <a:xfrm>
          <a:off x="13893800" y="126588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143002</xdr:rowOff>
    </xdr:from>
    <xdr:to>
      <xdr:col>69</xdr:col>
      <xdr:colOff>92075</xdr:colOff>
      <xdr:row>74</xdr:row>
      <xdr:rowOff>90424</xdr:rowOff>
    </xdr:to>
    <xdr:cxnSp macro="">
      <xdr:nvCxnSpPr>
        <xdr:cNvPr id="432" name="直線コネクタ 431"/>
        <xdr:cNvCxnSpPr/>
      </xdr:nvCxnSpPr>
      <xdr:spPr>
        <a:xfrm flipV="1">
          <a:off x="13004800" y="126588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36" name="テキスト ボックス 435"/>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2" name="楕円 441"/>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20845</xdr:rowOff>
    </xdr:from>
    <xdr:ext cx="762000" cy="259045"/>
    <xdr:sp macro="" textlink="">
      <xdr:nvSpPr>
        <xdr:cNvPr id="443" name="公債費以外該当値テキスト"/>
        <xdr:cNvSpPr txBox="1"/>
      </xdr:nvSpPr>
      <xdr:spPr>
        <a:xfrm>
          <a:off x="165989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55626</xdr:rowOff>
    </xdr:from>
    <xdr:to>
      <xdr:col>78</xdr:col>
      <xdr:colOff>120650</xdr:colOff>
      <xdr:row>75</xdr:row>
      <xdr:rowOff>157226</xdr:rowOff>
    </xdr:to>
    <xdr:sp macro="" textlink="">
      <xdr:nvSpPr>
        <xdr:cNvPr id="444" name="楕円 443"/>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167403</xdr:rowOff>
    </xdr:from>
    <xdr:ext cx="736600" cy="259045"/>
    <xdr:sp macro="" textlink="">
      <xdr:nvSpPr>
        <xdr:cNvPr id="445" name="テキスト ボックス 444"/>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35052</xdr:rowOff>
    </xdr:from>
    <xdr:to>
      <xdr:col>74</xdr:col>
      <xdr:colOff>31750</xdr:colOff>
      <xdr:row>74</xdr:row>
      <xdr:rowOff>136652</xdr:rowOff>
    </xdr:to>
    <xdr:sp macro="" textlink="">
      <xdr:nvSpPr>
        <xdr:cNvPr id="446" name="楕円 445"/>
        <xdr:cNvSpPr/>
      </xdr:nvSpPr>
      <xdr:spPr>
        <a:xfrm>
          <a:off x="14732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146829</xdr:rowOff>
    </xdr:from>
    <xdr:ext cx="762000" cy="259045"/>
    <xdr:sp macro="" textlink="">
      <xdr:nvSpPr>
        <xdr:cNvPr id="447" name="テキスト ボックス 446"/>
        <xdr:cNvSpPr txBox="1"/>
      </xdr:nvSpPr>
      <xdr:spPr>
        <a:xfrm>
          <a:off x="14401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92202</xdr:rowOff>
    </xdr:from>
    <xdr:to>
      <xdr:col>69</xdr:col>
      <xdr:colOff>142875</xdr:colOff>
      <xdr:row>74</xdr:row>
      <xdr:rowOff>22352</xdr:rowOff>
    </xdr:to>
    <xdr:sp macro="" textlink="">
      <xdr:nvSpPr>
        <xdr:cNvPr id="448" name="楕円 447"/>
        <xdr:cNvSpPr/>
      </xdr:nvSpPr>
      <xdr:spPr>
        <a:xfrm>
          <a:off x="13843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32529</xdr:rowOff>
    </xdr:from>
    <xdr:ext cx="762000" cy="259045"/>
    <xdr:sp macro="" textlink="">
      <xdr:nvSpPr>
        <xdr:cNvPr id="449" name="テキスト ボックス 448"/>
        <xdr:cNvSpPr txBox="1"/>
      </xdr:nvSpPr>
      <xdr:spPr>
        <a:xfrm>
          <a:off x="13512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50" name="楕円 449"/>
        <xdr:cNvSpPr/>
      </xdr:nvSpPr>
      <xdr:spPr>
        <a:xfrm>
          <a:off x="12954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151401</xdr:rowOff>
    </xdr:from>
    <xdr:ext cx="762000" cy="259045"/>
    <xdr:sp macro="" textlink="">
      <xdr:nvSpPr>
        <xdr:cNvPr id="451" name="テキスト ボックス 450"/>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154133</xdr:rowOff>
    </xdr:from>
    <xdr:to>
      <xdr:col>29</xdr:col>
      <xdr:colOff>127000</xdr:colOff>
      <xdr:row>16</xdr:row>
      <xdr:rowOff>132288</xdr:rowOff>
    </xdr:to>
    <xdr:cxnSp macro="">
      <xdr:nvCxnSpPr>
        <xdr:cNvPr id="48" name="直線コネクタ 47"/>
        <xdr:cNvCxnSpPr/>
      </xdr:nvCxnSpPr>
      <xdr:spPr bwMode="auto">
        <a:xfrm flipV="1">
          <a:off x="5003800" y="2773508"/>
          <a:ext cx="647700" cy="14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132288</xdr:rowOff>
    </xdr:from>
    <xdr:to>
      <xdr:col>26</xdr:col>
      <xdr:colOff>50800</xdr:colOff>
      <xdr:row>16</xdr:row>
      <xdr:rowOff>154408</xdr:rowOff>
    </xdr:to>
    <xdr:cxnSp macro="">
      <xdr:nvCxnSpPr>
        <xdr:cNvPr id="51" name="直線コネクタ 50"/>
        <xdr:cNvCxnSpPr/>
      </xdr:nvCxnSpPr>
      <xdr:spPr bwMode="auto">
        <a:xfrm flipV="1">
          <a:off x="4305300" y="2923113"/>
          <a:ext cx="698500" cy="2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154408</xdr:rowOff>
    </xdr:from>
    <xdr:to>
      <xdr:col>22</xdr:col>
      <xdr:colOff>114300</xdr:colOff>
      <xdr:row>17</xdr:row>
      <xdr:rowOff>9366</xdr:rowOff>
    </xdr:to>
    <xdr:cxnSp macro="">
      <xdr:nvCxnSpPr>
        <xdr:cNvPr id="54" name="直線コネクタ 53"/>
        <xdr:cNvCxnSpPr/>
      </xdr:nvCxnSpPr>
      <xdr:spPr bwMode="auto">
        <a:xfrm flipV="1">
          <a:off x="3606800" y="2945233"/>
          <a:ext cx="698500" cy="2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9366</xdr:rowOff>
    </xdr:from>
    <xdr:to>
      <xdr:col>18</xdr:col>
      <xdr:colOff>177800</xdr:colOff>
      <xdr:row>17</xdr:row>
      <xdr:rowOff>17046</xdr:rowOff>
    </xdr:to>
    <xdr:cxnSp macro="">
      <xdr:nvCxnSpPr>
        <xdr:cNvPr id="57" name="直線コネクタ 56"/>
        <xdr:cNvCxnSpPr/>
      </xdr:nvCxnSpPr>
      <xdr:spPr bwMode="auto">
        <a:xfrm flipV="1">
          <a:off x="2908300" y="2971641"/>
          <a:ext cx="698500" cy="7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94448</xdr:rowOff>
    </xdr:from>
    <xdr:ext cx="762000" cy="259045"/>
    <xdr:sp macro="" textlink="">
      <xdr:nvSpPr>
        <xdr:cNvPr id="61" name="テキスト ボックス 60"/>
        <xdr:cNvSpPr txBox="1"/>
      </xdr:nvSpPr>
      <xdr:spPr>
        <a:xfrm>
          <a:off x="2527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103333</xdr:rowOff>
    </xdr:from>
    <xdr:to>
      <xdr:col>29</xdr:col>
      <xdr:colOff>177800</xdr:colOff>
      <xdr:row>16</xdr:row>
      <xdr:rowOff>33483</xdr:rowOff>
    </xdr:to>
    <xdr:sp macro="" textlink="">
      <xdr:nvSpPr>
        <xdr:cNvPr id="67" name="楕円 66"/>
        <xdr:cNvSpPr/>
      </xdr:nvSpPr>
      <xdr:spPr bwMode="auto">
        <a:xfrm>
          <a:off x="5600700" y="272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119860</xdr:rowOff>
    </xdr:from>
    <xdr:ext cx="762000" cy="259045"/>
    <xdr:sp macro="" textlink="">
      <xdr:nvSpPr>
        <xdr:cNvPr id="68" name="人口1人当たり決算額の推移該当値テキスト130"/>
        <xdr:cNvSpPr txBox="1"/>
      </xdr:nvSpPr>
      <xdr:spPr>
        <a:xfrm>
          <a:off x="5740400" y="25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81488</xdr:rowOff>
    </xdr:from>
    <xdr:to>
      <xdr:col>26</xdr:col>
      <xdr:colOff>101600</xdr:colOff>
      <xdr:row>17</xdr:row>
      <xdr:rowOff>11638</xdr:rowOff>
    </xdr:to>
    <xdr:sp macro="" textlink="">
      <xdr:nvSpPr>
        <xdr:cNvPr id="69" name="楕円 68"/>
        <xdr:cNvSpPr/>
      </xdr:nvSpPr>
      <xdr:spPr bwMode="auto">
        <a:xfrm>
          <a:off x="4953000" y="287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21815</xdr:rowOff>
    </xdr:from>
    <xdr:ext cx="736600" cy="259045"/>
    <xdr:sp macro="" textlink="">
      <xdr:nvSpPr>
        <xdr:cNvPr id="70" name="テキスト ボックス 69"/>
        <xdr:cNvSpPr txBox="1"/>
      </xdr:nvSpPr>
      <xdr:spPr>
        <a:xfrm>
          <a:off x="4622800" y="2641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103608</xdr:rowOff>
    </xdr:from>
    <xdr:to>
      <xdr:col>22</xdr:col>
      <xdr:colOff>165100</xdr:colOff>
      <xdr:row>17</xdr:row>
      <xdr:rowOff>33758</xdr:rowOff>
    </xdr:to>
    <xdr:sp macro="" textlink="">
      <xdr:nvSpPr>
        <xdr:cNvPr id="71" name="楕円 70"/>
        <xdr:cNvSpPr/>
      </xdr:nvSpPr>
      <xdr:spPr bwMode="auto">
        <a:xfrm>
          <a:off x="4254500" y="2894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43935</xdr:rowOff>
    </xdr:from>
    <xdr:ext cx="762000" cy="259045"/>
    <xdr:sp macro="" textlink="">
      <xdr:nvSpPr>
        <xdr:cNvPr id="72" name="テキスト ボックス 71"/>
        <xdr:cNvSpPr txBox="1"/>
      </xdr:nvSpPr>
      <xdr:spPr>
        <a:xfrm>
          <a:off x="3924300" y="266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130016</xdr:rowOff>
    </xdr:from>
    <xdr:to>
      <xdr:col>19</xdr:col>
      <xdr:colOff>38100</xdr:colOff>
      <xdr:row>17</xdr:row>
      <xdr:rowOff>60166</xdr:rowOff>
    </xdr:to>
    <xdr:sp macro="" textlink="">
      <xdr:nvSpPr>
        <xdr:cNvPr id="73" name="楕円 72"/>
        <xdr:cNvSpPr/>
      </xdr:nvSpPr>
      <xdr:spPr bwMode="auto">
        <a:xfrm>
          <a:off x="3556000" y="2920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70343</xdr:rowOff>
    </xdr:from>
    <xdr:ext cx="762000" cy="259045"/>
    <xdr:sp macro="" textlink="">
      <xdr:nvSpPr>
        <xdr:cNvPr id="74" name="テキスト ボックス 73"/>
        <xdr:cNvSpPr txBox="1"/>
      </xdr:nvSpPr>
      <xdr:spPr>
        <a:xfrm>
          <a:off x="3225800" y="268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137696</xdr:rowOff>
    </xdr:from>
    <xdr:to>
      <xdr:col>15</xdr:col>
      <xdr:colOff>101600</xdr:colOff>
      <xdr:row>17</xdr:row>
      <xdr:rowOff>67846</xdr:rowOff>
    </xdr:to>
    <xdr:sp macro="" textlink="">
      <xdr:nvSpPr>
        <xdr:cNvPr id="75" name="楕円 74"/>
        <xdr:cNvSpPr/>
      </xdr:nvSpPr>
      <xdr:spPr bwMode="auto">
        <a:xfrm>
          <a:off x="2857500" y="2928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78023</xdr:rowOff>
    </xdr:from>
    <xdr:ext cx="762000" cy="259045"/>
    <xdr:sp macro="" textlink="">
      <xdr:nvSpPr>
        <xdr:cNvPr id="76" name="テキスト ボックス 75"/>
        <xdr:cNvSpPr txBox="1"/>
      </xdr:nvSpPr>
      <xdr:spPr>
        <a:xfrm>
          <a:off x="2527300" y="269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181388</xdr:rowOff>
    </xdr:from>
    <xdr:to>
      <xdr:col>29</xdr:col>
      <xdr:colOff>127000</xdr:colOff>
      <xdr:row>33</xdr:row>
      <xdr:rowOff>193103</xdr:rowOff>
    </xdr:to>
    <xdr:cxnSp macro="">
      <xdr:nvCxnSpPr>
        <xdr:cNvPr id="109" name="直線コネクタ 108"/>
        <xdr:cNvCxnSpPr/>
      </xdr:nvCxnSpPr>
      <xdr:spPr bwMode="auto">
        <a:xfrm>
          <a:off x="5003800" y="6105938"/>
          <a:ext cx="647700" cy="1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181388</xdr:rowOff>
    </xdr:from>
    <xdr:to>
      <xdr:col>26</xdr:col>
      <xdr:colOff>50800</xdr:colOff>
      <xdr:row>33</xdr:row>
      <xdr:rowOff>299136</xdr:rowOff>
    </xdr:to>
    <xdr:cxnSp macro="">
      <xdr:nvCxnSpPr>
        <xdr:cNvPr id="112" name="直線コネクタ 111"/>
        <xdr:cNvCxnSpPr/>
      </xdr:nvCxnSpPr>
      <xdr:spPr bwMode="auto">
        <a:xfrm flipV="1">
          <a:off x="4305300" y="6105938"/>
          <a:ext cx="698500" cy="117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299136</xdr:rowOff>
    </xdr:from>
    <xdr:to>
      <xdr:col>22</xdr:col>
      <xdr:colOff>114300</xdr:colOff>
      <xdr:row>34</xdr:row>
      <xdr:rowOff>24473</xdr:rowOff>
    </xdr:to>
    <xdr:cxnSp macro="">
      <xdr:nvCxnSpPr>
        <xdr:cNvPr id="115" name="直線コネクタ 114"/>
        <xdr:cNvCxnSpPr/>
      </xdr:nvCxnSpPr>
      <xdr:spPr bwMode="auto">
        <a:xfrm flipV="1">
          <a:off x="3606800" y="6223686"/>
          <a:ext cx="698500" cy="68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24473</xdr:rowOff>
    </xdr:from>
    <xdr:to>
      <xdr:col>18</xdr:col>
      <xdr:colOff>177800</xdr:colOff>
      <xdr:row>34</xdr:row>
      <xdr:rowOff>51581</xdr:rowOff>
    </xdr:to>
    <xdr:cxnSp macro="">
      <xdr:nvCxnSpPr>
        <xdr:cNvPr id="118" name="直線コネクタ 117"/>
        <xdr:cNvCxnSpPr/>
      </xdr:nvCxnSpPr>
      <xdr:spPr bwMode="auto">
        <a:xfrm flipV="1">
          <a:off x="2908300" y="6291923"/>
          <a:ext cx="698500" cy="2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59688</xdr:rowOff>
    </xdr:from>
    <xdr:ext cx="762000" cy="259045"/>
    <xdr:sp macro="" textlink="">
      <xdr:nvSpPr>
        <xdr:cNvPr id="122" name="テキスト ボックス 121"/>
        <xdr:cNvSpPr txBox="1"/>
      </xdr:nvSpPr>
      <xdr:spPr>
        <a:xfrm>
          <a:off x="2527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142303</xdr:rowOff>
    </xdr:from>
    <xdr:to>
      <xdr:col>29</xdr:col>
      <xdr:colOff>177800</xdr:colOff>
      <xdr:row>33</xdr:row>
      <xdr:rowOff>243903</xdr:rowOff>
    </xdr:to>
    <xdr:sp macro="" textlink="">
      <xdr:nvSpPr>
        <xdr:cNvPr id="128" name="楕円 127"/>
        <xdr:cNvSpPr/>
      </xdr:nvSpPr>
      <xdr:spPr bwMode="auto">
        <a:xfrm>
          <a:off x="5600700" y="6066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50880</xdr:rowOff>
    </xdr:from>
    <xdr:ext cx="762000" cy="259045"/>
    <xdr:sp macro="" textlink="">
      <xdr:nvSpPr>
        <xdr:cNvPr id="129" name="人口1人当たり決算額の推移該当値テキスト445"/>
        <xdr:cNvSpPr txBox="1"/>
      </xdr:nvSpPr>
      <xdr:spPr>
        <a:xfrm>
          <a:off x="5740400" y="597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130588</xdr:rowOff>
    </xdr:from>
    <xdr:to>
      <xdr:col>26</xdr:col>
      <xdr:colOff>101600</xdr:colOff>
      <xdr:row>33</xdr:row>
      <xdr:rowOff>232188</xdr:rowOff>
    </xdr:to>
    <xdr:sp macro="" textlink="">
      <xdr:nvSpPr>
        <xdr:cNvPr id="130" name="楕円 129"/>
        <xdr:cNvSpPr/>
      </xdr:nvSpPr>
      <xdr:spPr bwMode="auto">
        <a:xfrm>
          <a:off x="4953000" y="6055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70915</xdr:rowOff>
    </xdr:from>
    <xdr:ext cx="736600" cy="259045"/>
    <xdr:sp macro="" textlink="">
      <xdr:nvSpPr>
        <xdr:cNvPr id="131" name="テキスト ボックス 130"/>
        <xdr:cNvSpPr txBox="1"/>
      </xdr:nvSpPr>
      <xdr:spPr>
        <a:xfrm>
          <a:off x="4622800" y="5824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248336</xdr:rowOff>
    </xdr:from>
    <xdr:to>
      <xdr:col>22</xdr:col>
      <xdr:colOff>165100</xdr:colOff>
      <xdr:row>34</xdr:row>
      <xdr:rowOff>7036</xdr:rowOff>
    </xdr:to>
    <xdr:sp macro="" textlink="">
      <xdr:nvSpPr>
        <xdr:cNvPr id="132" name="楕円 131"/>
        <xdr:cNvSpPr/>
      </xdr:nvSpPr>
      <xdr:spPr bwMode="auto">
        <a:xfrm>
          <a:off x="4254500" y="617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17213</xdr:rowOff>
    </xdr:from>
    <xdr:ext cx="762000" cy="259045"/>
    <xdr:sp macro="" textlink="">
      <xdr:nvSpPr>
        <xdr:cNvPr id="133" name="テキスト ボックス 132"/>
        <xdr:cNvSpPr txBox="1"/>
      </xdr:nvSpPr>
      <xdr:spPr>
        <a:xfrm>
          <a:off x="3924300" y="59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316573</xdr:rowOff>
    </xdr:from>
    <xdr:to>
      <xdr:col>19</xdr:col>
      <xdr:colOff>38100</xdr:colOff>
      <xdr:row>34</xdr:row>
      <xdr:rowOff>75273</xdr:rowOff>
    </xdr:to>
    <xdr:sp macro="" textlink="">
      <xdr:nvSpPr>
        <xdr:cNvPr id="134" name="楕円 133"/>
        <xdr:cNvSpPr/>
      </xdr:nvSpPr>
      <xdr:spPr bwMode="auto">
        <a:xfrm>
          <a:off x="3556000" y="624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85450</xdr:rowOff>
    </xdr:from>
    <xdr:ext cx="762000" cy="259045"/>
    <xdr:sp macro="" textlink="">
      <xdr:nvSpPr>
        <xdr:cNvPr id="135" name="テキスト ボックス 134"/>
        <xdr:cNvSpPr txBox="1"/>
      </xdr:nvSpPr>
      <xdr:spPr>
        <a:xfrm>
          <a:off x="3225800" y="601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781</xdr:rowOff>
    </xdr:from>
    <xdr:to>
      <xdr:col>15</xdr:col>
      <xdr:colOff>101600</xdr:colOff>
      <xdr:row>34</xdr:row>
      <xdr:rowOff>102381</xdr:rowOff>
    </xdr:to>
    <xdr:sp macro="" textlink="">
      <xdr:nvSpPr>
        <xdr:cNvPr id="136" name="楕円 135"/>
        <xdr:cNvSpPr/>
      </xdr:nvSpPr>
      <xdr:spPr bwMode="auto">
        <a:xfrm>
          <a:off x="2857500" y="626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112558</xdr:rowOff>
    </xdr:from>
    <xdr:ext cx="762000" cy="259045"/>
    <xdr:sp macro="" textlink="">
      <xdr:nvSpPr>
        <xdr:cNvPr id="137" name="テキスト ボックス 136"/>
        <xdr:cNvSpPr txBox="1"/>
      </xdr:nvSpPr>
      <xdr:spPr>
        <a:xfrm>
          <a:off x="2527300" y="60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6,358
6,303
298.18
6,359,659
6,141,825
201,507
3,467,442
7,503,990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150459</xdr:rowOff>
    </xdr:from>
    <xdr:to>
      <xdr:col>24</xdr:col>
      <xdr:colOff>63500</xdr:colOff>
      <xdr:row>35</xdr:row>
      <xdr:rowOff>56459</xdr:rowOff>
    </xdr:to>
    <xdr:cxnSp macro="">
      <xdr:nvCxnSpPr>
        <xdr:cNvPr id="61" name="直線コネクタ 60"/>
        <xdr:cNvCxnSpPr/>
      </xdr:nvCxnSpPr>
      <xdr:spPr>
        <a:xfrm flipV="1">
          <a:off x="3797300" y="5979759"/>
          <a:ext cx="838200" cy="7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56459</xdr:rowOff>
    </xdr:from>
    <xdr:to>
      <xdr:col>19</xdr:col>
      <xdr:colOff>177800</xdr:colOff>
      <xdr:row>35</xdr:row>
      <xdr:rowOff>75387</xdr:rowOff>
    </xdr:to>
    <xdr:cxnSp macro="">
      <xdr:nvCxnSpPr>
        <xdr:cNvPr id="64" name="直線コネクタ 63"/>
        <xdr:cNvCxnSpPr/>
      </xdr:nvCxnSpPr>
      <xdr:spPr>
        <a:xfrm flipV="1">
          <a:off x="2908300" y="6057209"/>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75387</xdr:rowOff>
    </xdr:from>
    <xdr:to>
      <xdr:col>15</xdr:col>
      <xdr:colOff>50800</xdr:colOff>
      <xdr:row>35</xdr:row>
      <xdr:rowOff>143685</xdr:rowOff>
    </xdr:to>
    <xdr:cxnSp macro="">
      <xdr:nvCxnSpPr>
        <xdr:cNvPr id="67" name="直線コネクタ 66"/>
        <xdr:cNvCxnSpPr/>
      </xdr:nvCxnSpPr>
      <xdr:spPr>
        <a:xfrm flipV="1">
          <a:off x="2019300" y="6076137"/>
          <a:ext cx="889000" cy="6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124513</xdr:rowOff>
    </xdr:from>
    <xdr:to>
      <xdr:col>10</xdr:col>
      <xdr:colOff>114300</xdr:colOff>
      <xdr:row>35</xdr:row>
      <xdr:rowOff>143685</xdr:rowOff>
    </xdr:to>
    <xdr:cxnSp macro="">
      <xdr:nvCxnSpPr>
        <xdr:cNvPr id="70" name="直線コネクタ 69"/>
        <xdr:cNvCxnSpPr/>
      </xdr:nvCxnSpPr>
      <xdr:spPr>
        <a:xfrm>
          <a:off x="1130300" y="6125263"/>
          <a:ext cx="889000" cy="1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160893</xdr:rowOff>
    </xdr:from>
    <xdr:ext cx="599010" cy="259045"/>
    <xdr:sp macro="" textlink="">
      <xdr:nvSpPr>
        <xdr:cNvPr id="74" name="テキスト ボックス 73"/>
        <xdr:cNvSpPr txBox="1"/>
      </xdr:nvSpPr>
      <xdr:spPr>
        <a:xfrm>
          <a:off x="830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99659</xdr:rowOff>
    </xdr:from>
    <xdr:to>
      <xdr:col>24</xdr:col>
      <xdr:colOff>114300</xdr:colOff>
      <xdr:row>35</xdr:row>
      <xdr:rowOff>29809</xdr:rowOff>
    </xdr:to>
    <xdr:sp macro="" textlink="">
      <xdr:nvSpPr>
        <xdr:cNvPr id="80" name="楕円 79"/>
        <xdr:cNvSpPr/>
      </xdr:nvSpPr>
      <xdr:spPr>
        <a:xfrm>
          <a:off x="4584700" y="592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122536</xdr:rowOff>
    </xdr:from>
    <xdr:ext cx="599010" cy="259045"/>
    <xdr:sp macro="" textlink="">
      <xdr:nvSpPr>
        <xdr:cNvPr id="81" name="人件費該当値テキスト"/>
        <xdr:cNvSpPr txBox="1"/>
      </xdr:nvSpPr>
      <xdr:spPr>
        <a:xfrm>
          <a:off x="4686300" y="578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5659</xdr:rowOff>
    </xdr:from>
    <xdr:to>
      <xdr:col>20</xdr:col>
      <xdr:colOff>38100</xdr:colOff>
      <xdr:row>35</xdr:row>
      <xdr:rowOff>107259</xdr:rowOff>
    </xdr:to>
    <xdr:sp macro="" textlink="">
      <xdr:nvSpPr>
        <xdr:cNvPr id="82" name="楕円 81"/>
        <xdr:cNvSpPr/>
      </xdr:nvSpPr>
      <xdr:spPr>
        <a:xfrm>
          <a:off x="3746500" y="600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123786</xdr:rowOff>
    </xdr:from>
    <xdr:ext cx="599010" cy="259045"/>
    <xdr:sp macro="" textlink="">
      <xdr:nvSpPr>
        <xdr:cNvPr id="83" name="テキスト ボックス 82"/>
        <xdr:cNvSpPr txBox="1"/>
      </xdr:nvSpPr>
      <xdr:spPr>
        <a:xfrm>
          <a:off x="3497795" y="578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24587</xdr:rowOff>
    </xdr:from>
    <xdr:to>
      <xdr:col>15</xdr:col>
      <xdr:colOff>101600</xdr:colOff>
      <xdr:row>35</xdr:row>
      <xdr:rowOff>126187</xdr:rowOff>
    </xdr:to>
    <xdr:sp macro="" textlink="">
      <xdr:nvSpPr>
        <xdr:cNvPr id="84" name="楕円 83"/>
        <xdr:cNvSpPr/>
      </xdr:nvSpPr>
      <xdr:spPr>
        <a:xfrm>
          <a:off x="2857500" y="60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142714</xdr:rowOff>
    </xdr:from>
    <xdr:ext cx="599010" cy="259045"/>
    <xdr:sp macro="" textlink="">
      <xdr:nvSpPr>
        <xdr:cNvPr id="85" name="テキスト ボックス 84"/>
        <xdr:cNvSpPr txBox="1"/>
      </xdr:nvSpPr>
      <xdr:spPr>
        <a:xfrm>
          <a:off x="2608795" y="580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92885</xdr:rowOff>
    </xdr:from>
    <xdr:to>
      <xdr:col>10</xdr:col>
      <xdr:colOff>165100</xdr:colOff>
      <xdr:row>36</xdr:row>
      <xdr:rowOff>23035</xdr:rowOff>
    </xdr:to>
    <xdr:sp macro="" textlink="">
      <xdr:nvSpPr>
        <xdr:cNvPr id="86" name="楕円 85"/>
        <xdr:cNvSpPr/>
      </xdr:nvSpPr>
      <xdr:spPr>
        <a:xfrm>
          <a:off x="1968500" y="60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39562</xdr:rowOff>
    </xdr:from>
    <xdr:ext cx="599010" cy="259045"/>
    <xdr:sp macro="" textlink="">
      <xdr:nvSpPr>
        <xdr:cNvPr id="87" name="テキスト ボックス 86"/>
        <xdr:cNvSpPr txBox="1"/>
      </xdr:nvSpPr>
      <xdr:spPr>
        <a:xfrm>
          <a:off x="1719795" y="586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73713</xdr:rowOff>
    </xdr:from>
    <xdr:to>
      <xdr:col>6</xdr:col>
      <xdr:colOff>38100</xdr:colOff>
      <xdr:row>36</xdr:row>
      <xdr:rowOff>3863</xdr:rowOff>
    </xdr:to>
    <xdr:sp macro="" textlink="">
      <xdr:nvSpPr>
        <xdr:cNvPr id="88" name="楕円 87"/>
        <xdr:cNvSpPr/>
      </xdr:nvSpPr>
      <xdr:spPr>
        <a:xfrm>
          <a:off x="1079500" y="607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20390</xdr:rowOff>
    </xdr:from>
    <xdr:ext cx="599010" cy="259045"/>
    <xdr:sp macro="" textlink="">
      <xdr:nvSpPr>
        <xdr:cNvPr id="89" name="テキスト ボックス 88"/>
        <xdr:cNvSpPr txBox="1"/>
      </xdr:nvSpPr>
      <xdr:spPr>
        <a:xfrm>
          <a:off x="830795" y="584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64079</xdr:rowOff>
    </xdr:from>
    <xdr:to>
      <xdr:col>24</xdr:col>
      <xdr:colOff>63500</xdr:colOff>
      <xdr:row>56</xdr:row>
      <xdr:rowOff>131872</xdr:rowOff>
    </xdr:to>
    <xdr:cxnSp macro="">
      <xdr:nvCxnSpPr>
        <xdr:cNvPr id="120" name="直線コネクタ 119"/>
        <xdr:cNvCxnSpPr/>
      </xdr:nvCxnSpPr>
      <xdr:spPr>
        <a:xfrm flipV="1">
          <a:off x="3797300" y="9665279"/>
          <a:ext cx="838200" cy="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131872</xdr:rowOff>
    </xdr:from>
    <xdr:to>
      <xdr:col>19</xdr:col>
      <xdr:colOff>177800</xdr:colOff>
      <xdr:row>56</xdr:row>
      <xdr:rowOff>145973</xdr:rowOff>
    </xdr:to>
    <xdr:cxnSp macro="">
      <xdr:nvCxnSpPr>
        <xdr:cNvPr id="123" name="直線コネクタ 122"/>
        <xdr:cNvCxnSpPr/>
      </xdr:nvCxnSpPr>
      <xdr:spPr>
        <a:xfrm flipV="1">
          <a:off x="2908300" y="9733072"/>
          <a:ext cx="8890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145973</xdr:rowOff>
    </xdr:from>
    <xdr:to>
      <xdr:col>15</xdr:col>
      <xdr:colOff>50800</xdr:colOff>
      <xdr:row>57</xdr:row>
      <xdr:rowOff>8673</xdr:rowOff>
    </xdr:to>
    <xdr:cxnSp macro="">
      <xdr:nvCxnSpPr>
        <xdr:cNvPr id="126" name="直線コネクタ 125"/>
        <xdr:cNvCxnSpPr/>
      </xdr:nvCxnSpPr>
      <xdr:spPr>
        <a:xfrm flipV="1">
          <a:off x="2019300" y="9747173"/>
          <a:ext cx="889000" cy="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8673</xdr:rowOff>
    </xdr:from>
    <xdr:to>
      <xdr:col>10</xdr:col>
      <xdr:colOff>114300</xdr:colOff>
      <xdr:row>57</xdr:row>
      <xdr:rowOff>33940</xdr:rowOff>
    </xdr:to>
    <xdr:cxnSp macro="">
      <xdr:nvCxnSpPr>
        <xdr:cNvPr id="129" name="直線コネクタ 128"/>
        <xdr:cNvCxnSpPr/>
      </xdr:nvCxnSpPr>
      <xdr:spPr>
        <a:xfrm flipV="1">
          <a:off x="1130300" y="9781323"/>
          <a:ext cx="889000" cy="2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127994</xdr:rowOff>
    </xdr:from>
    <xdr:ext cx="599010" cy="259045"/>
    <xdr:sp macro="" textlink="">
      <xdr:nvSpPr>
        <xdr:cNvPr id="133" name="テキスト ボックス 132"/>
        <xdr:cNvSpPr txBox="1"/>
      </xdr:nvSpPr>
      <xdr:spPr>
        <a:xfrm>
          <a:off x="830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13279</xdr:rowOff>
    </xdr:from>
    <xdr:to>
      <xdr:col>24</xdr:col>
      <xdr:colOff>114300</xdr:colOff>
      <xdr:row>56</xdr:row>
      <xdr:rowOff>114879</xdr:rowOff>
    </xdr:to>
    <xdr:sp macro="" textlink="">
      <xdr:nvSpPr>
        <xdr:cNvPr id="139" name="楕円 138"/>
        <xdr:cNvSpPr/>
      </xdr:nvSpPr>
      <xdr:spPr>
        <a:xfrm>
          <a:off x="4584700" y="96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36156</xdr:rowOff>
    </xdr:from>
    <xdr:ext cx="599010" cy="259045"/>
    <xdr:sp macro="" textlink="">
      <xdr:nvSpPr>
        <xdr:cNvPr id="140" name="物件費該当値テキスト"/>
        <xdr:cNvSpPr txBox="1"/>
      </xdr:nvSpPr>
      <xdr:spPr>
        <a:xfrm>
          <a:off x="4686300" y="946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81072</xdr:rowOff>
    </xdr:from>
    <xdr:to>
      <xdr:col>20</xdr:col>
      <xdr:colOff>38100</xdr:colOff>
      <xdr:row>57</xdr:row>
      <xdr:rowOff>11222</xdr:rowOff>
    </xdr:to>
    <xdr:sp macro="" textlink="">
      <xdr:nvSpPr>
        <xdr:cNvPr id="141" name="楕円 140"/>
        <xdr:cNvSpPr/>
      </xdr:nvSpPr>
      <xdr:spPr>
        <a:xfrm>
          <a:off x="3746500" y="968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27749</xdr:rowOff>
    </xdr:from>
    <xdr:ext cx="599010" cy="259045"/>
    <xdr:sp macro="" textlink="">
      <xdr:nvSpPr>
        <xdr:cNvPr id="142" name="テキスト ボックス 141"/>
        <xdr:cNvSpPr txBox="1"/>
      </xdr:nvSpPr>
      <xdr:spPr>
        <a:xfrm>
          <a:off x="3497795" y="945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95173</xdr:rowOff>
    </xdr:from>
    <xdr:to>
      <xdr:col>15</xdr:col>
      <xdr:colOff>101600</xdr:colOff>
      <xdr:row>57</xdr:row>
      <xdr:rowOff>25323</xdr:rowOff>
    </xdr:to>
    <xdr:sp macro="" textlink="">
      <xdr:nvSpPr>
        <xdr:cNvPr id="143" name="楕円 142"/>
        <xdr:cNvSpPr/>
      </xdr:nvSpPr>
      <xdr:spPr>
        <a:xfrm>
          <a:off x="2857500" y="96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41850</xdr:rowOff>
    </xdr:from>
    <xdr:ext cx="599010" cy="259045"/>
    <xdr:sp macro="" textlink="">
      <xdr:nvSpPr>
        <xdr:cNvPr id="144" name="テキスト ボックス 143"/>
        <xdr:cNvSpPr txBox="1"/>
      </xdr:nvSpPr>
      <xdr:spPr>
        <a:xfrm>
          <a:off x="2608795" y="94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129323</xdr:rowOff>
    </xdr:from>
    <xdr:to>
      <xdr:col>10</xdr:col>
      <xdr:colOff>165100</xdr:colOff>
      <xdr:row>57</xdr:row>
      <xdr:rowOff>59473</xdr:rowOff>
    </xdr:to>
    <xdr:sp macro="" textlink="">
      <xdr:nvSpPr>
        <xdr:cNvPr id="145" name="楕円 144"/>
        <xdr:cNvSpPr/>
      </xdr:nvSpPr>
      <xdr:spPr>
        <a:xfrm>
          <a:off x="1968500" y="97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76000</xdr:rowOff>
    </xdr:from>
    <xdr:ext cx="599010" cy="259045"/>
    <xdr:sp macro="" textlink="">
      <xdr:nvSpPr>
        <xdr:cNvPr id="146" name="テキスト ボックス 145"/>
        <xdr:cNvSpPr txBox="1"/>
      </xdr:nvSpPr>
      <xdr:spPr>
        <a:xfrm>
          <a:off x="1719795" y="950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154590</xdr:rowOff>
    </xdr:from>
    <xdr:to>
      <xdr:col>6</xdr:col>
      <xdr:colOff>38100</xdr:colOff>
      <xdr:row>57</xdr:row>
      <xdr:rowOff>84740</xdr:rowOff>
    </xdr:to>
    <xdr:sp macro="" textlink="">
      <xdr:nvSpPr>
        <xdr:cNvPr id="147" name="楕円 146"/>
        <xdr:cNvSpPr/>
      </xdr:nvSpPr>
      <xdr:spPr>
        <a:xfrm>
          <a:off x="1079500" y="97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101267</xdr:rowOff>
    </xdr:from>
    <xdr:ext cx="599010" cy="259045"/>
    <xdr:sp macro="" textlink="">
      <xdr:nvSpPr>
        <xdr:cNvPr id="148" name="テキスト ボックス 147"/>
        <xdr:cNvSpPr txBox="1"/>
      </xdr:nvSpPr>
      <xdr:spPr>
        <a:xfrm>
          <a:off x="830795" y="95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138100</xdr:rowOff>
    </xdr:from>
    <xdr:to>
      <xdr:col>24</xdr:col>
      <xdr:colOff>63500</xdr:colOff>
      <xdr:row>76</xdr:row>
      <xdr:rowOff>106305</xdr:rowOff>
    </xdr:to>
    <xdr:cxnSp macro="">
      <xdr:nvCxnSpPr>
        <xdr:cNvPr id="177" name="直線コネクタ 176"/>
        <xdr:cNvCxnSpPr/>
      </xdr:nvCxnSpPr>
      <xdr:spPr>
        <a:xfrm>
          <a:off x="3797300" y="12825400"/>
          <a:ext cx="838200" cy="31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138100</xdr:rowOff>
    </xdr:from>
    <xdr:to>
      <xdr:col>19</xdr:col>
      <xdr:colOff>177800</xdr:colOff>
      <xdr:row>75</xdr:row>
      <xdr:rowOff>146805</xdr:rowOff>
    </xdr:to>
    <xdr:cxnSp macro="">
      <xdr:nvCxnSpPr>
        <xdr:cNvPr id="180" name="直線コネクタ 179"/>
        <xdr:cNvCxnSpPr/>
      </xdr:nvCxnSpPr>
      <xdr:spPr>
        <a:xfrm flipV="1">
          <a:off x="2908300" y="12825400"/>
          <a:ext cx="889000" cy="18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146805</xdr:rowOff>
    </xdr:from>
    <xdr:to>
      <xdr:col>15</xdr:col>
      <xdr:colOff>50800</xdr:colOff>
      <xdr:row>77</xdr:row>
      <xdr:rowOff>1760</xdr:rowOff>
    </xdr:to>
    <xdr:cxnSp macro="">
      <xdr:nvCxnSpPr>
        <xdr:cNvPr id="183" name="直線コネクタ 182"/>
        <xdr:cNvCxnSpPr/>
      </xdr:nvCxnSpPr>
      <xdr:spPr>
        <a:xfrm flipV="1">
          <a:off x="2019300" y="13005555"/>
          <a:ext cx="889000" cy="19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79063</xdr:rowOff>
    </xdr:from>
    <xdr:to>
      <xdr:col>10</xdr:col>
      <xdr:colOff>114300</xdr:colOff>
      <xdr:row>77</xdr:row>
      <xdr:rowOff>1760</xdr:rowOff>
    </xdr:to>
    <xdr:cxnSp macro="">
      <xdr:nvCxnSpPr>
        <xdr:cNvPr id="186" name="直線コネクタ 185"/>
        <xdr:cNvCxnSpPr/>
      </xdr:nvCxnSpPr>
      <xdr:spPr>
        <a:xfrm>
          <a:off x="1130300" y="13109263"/>
          <a:ext cx="889000" cy="9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20197</xdr:rowOff>
    </xdr:from>
    <xdr:ext cx="534377" cy="259045"/>
    <xdr:sp macro="" textlink="">
      <xdr:nvSpPr>
        <xdr:cNvPr id="190" name="テキスト ボックス 189"/>
        <xdr:cNvSpPr txBox="1"/>
      </xdr:nvSpPr>
      <xdr:spPr>
        <a:xfrm>
          <a:off x="863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55505</xdr:rowOff>
    </xdr:from>
    <xdr:to>
      <xdr:col>24</xdr:col>
      <xdr:colOff>114300</xdr:colOff>
      <xdr:row>76</xdr:row>
      <xdr:rowOff>157105</xdr:rowOff>
    </xdr:to>
    <xdr:sp macro="" textlink="">
      <xdr:nvSpPr>
        <xdr:cNvPr id="196" name="楕円 195"/>
        <xdr:cNvSpPr/>
      </xdr:nvSpPr>
      <xdr:spPr>
        <a:xfrm>
          <a:off x="4584700" y="13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78382</xdr:rowOff>
    </xdr:from>
    <xdr:ext cx="534377" cy="259045"/>
    <xdr:sp macro="" textlink="">
      <xdr:nvSpPr>
        <xdr:cNvPr id="197" name="維持補修費該当値テキスト"/>
        <xdr:cNvSpPr txBox="1"/>
      </xdr:nvSpPr>
      <xdr:spPr>
        <a:xfrm>
          <a:off x="4686300" y="129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87300</xdr:rowOff>
    </xdr:from>
    <xdr:to>
      <xdr:col>20</xdr:col>
      <xdr:colOff>38100</xdr:colOff>
      <xdr:row>75</xdr:row>
      <xdr:rowOff>17450</xdr:rowOff>
    </xdr:to>
    <xdr:sp macro="" textlink="">
      <xdr:nvSpPr>
        <xdr:cNvPr id="198" name="楕円 197"/>
        <xdr:cNvSpPr/>
      </xdr:nvSpPr>
      <xdr:spPr>
        <a:xfrm>
          <a:off x="3746500" y="127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33977</xdr:rowOff>
    </xdr:from>
    <xdr:ext cx="534377" cy="259045"/>
    <xdr:sp macro="" textlink="">
      <xdr:nvSpPr>
        <xdr:cNvPr id="199" name="テキスト ボックス 198"/>
        <xdr:cNvSpPr txBox="1"/>
      </xdr:nvSpPr>
      <xdr:spPr>
        <a:xfrm>
          <a:off x="3530111" y="1254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96006</xdr:rowOff>
    </xdr:from>
    <xdr:to>
      <xdr:col>15</xdr:col>
      <xdr:colOff>101600</xdr:colOff>
      <xdr:row>76</xdr:row>
      <xdr:rowOff>26157</xdr:rowOff>
    </xdr:to>
    <xdr:sp macro="" textlink="">
      <xdr:nvSpPr>
        <xdr:cNvPr id="200" name="楕円 199"/>
        <xdr:cNvSpPr/>
      </xdr:nvSpPr>
      <xdr:spPr>
        <a:xfrm>
          <a:off x="2857500" y="129547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42683</xdr:rowOff>
    </xdr:from>
    <xdr:ext cx="534377" cy="259045"/>
    <xdr:sp macro="" textlink="">
      <xdr:nvSpPr>
        <xdr:cNvPr id="201" name="テキスト ボックス 200"/>
        <xdr:cNvSpPr txBox="1"/>
      </xdr:nvSpPr>
      <xdr:spPr>
        <a:xfrm>
          <a:off x="2641111" y="127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122410</xdr:rowOff>
    </xdr:from>
    <xdr:to>
      <xdr:col>10</xdr:col>
      <xdr:colOff>165100</xdr:colOff>
      <xdr:row>77</xdr:row>
      <xdr:rowOff>52560</xdr:rowOff>
    </xdr:to>
    <xdr:sp macro="" textlink="">
      <xdr:nvSpPr>
        <xdr:cNvPr id="202" name="楕円 201"/>
        <xdr:cNvSpPr/>
      </xdr:nvSpPr>
      <xdr:spPr>
        <a:xfrm>
          <a:off x="1968500" y="131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69086</xdr:rowOff>
    </xdr:from>
    <xdr:ext cx="534377" cy="259045"/>
    <xdr:sp macro="" textlink="">
      <xdr:nvSpPr>
        <xdr:cNvPr id="203" name="テキスト ボックス 202"/>
        <xdr:cNvSpPr txBox="1"/>
      </xdr:nvSpPr>
      <xdr:spPr>
        <a:xfrm>
          <a:off x="1752111" y="1292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28263</xdr:rowOff>
    </xdr:from>
    <xdr:to>
      <xdr:col>6</xdr:col>
      <xdr:colOff>38100</xdr:colOff>
      <xdr:row>76</xdr:row>
      <xdr:rowOff>129863</xdr:rowOff>
    </xdr:to>
    <xdr:sp macro="" textlink="">
      <xdr:nvSpPr>
        <xdr:cNvPr id="204" name="楕円 203"/>
        <xdr:cNvSpPr/>
      </xdr:nvSpPr>
      <xdr:spPr>
        <a:xfrm>
          <a:off x="1079500" y="130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146391</xdr:rowOff>
    </xdr:from>
    <xdr:ext cx="534377" cy="259045"/>
    <xdr:sp macro="" textlink="">
      <xdr:nvSpPr>
        <xdr:cNvPr id="205" name="テキスト ボックス 204"/>
        <xdr:cNvSpPr txBox="1"/>
      </xdr:nvSpPr>
      <xdr:spPr>
        <a:xfrm>
          <a:off x="863111" y="128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51417</xdr:rowOff>
    </xdr:from>
    <xdr:to>
      <xdr:col>24</xdr:col>
      <xdr:colOff>63500</xdr:colOff>
      <xdr:row>96</xdr:row>
      <xdr:rowOff>63776</xdr:rowOff>
    </xdr:to>
    <xdr:cxnSp macro="">
      <xdr:nvCxnSpPr>
        <xdr:cNvPr id="239" name="直線コネクタ 238"/>
        <xdr:cNvCxnSpPr/>
      </xdr:nvCxnSpPr>
      <xdr:spPr>
        <a:xfrm flipV="1">
          <a:off x="3797300" y="16510617"/>
          <a:ext cx="838200" cy="1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21872</xdr:rowOff>
    </xdr:from>
    <xdr:to>
      <xdr:col>19</xdr:col>
      <xdr:colOff>177800</xdr:colOff>
      <xdr:row>96</xdr:row>
      <xdr:rowOff>63776</xdr:rowOff>
    </xdr:to>
    <xdr:cxnSp macro="">
      <xdr:nvCxnSpPr>
        <xdr:cNvPr id="242" name="直線コネクタ 241"/>
        <xdr:cNvCxnSpPr/>
      </xdr:nvCxnSpPr>
      <xdr:spPr>
        <a:xfrm>
          <a:off x="2908300" y="16481072"/>
          <a:ext cx="889000" cy="4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21872</xdr:rowOff>
    </xdr:from>
    <xdr:to>
      <xdr:col>15</xdr:col>
      <xdr:colOff>50800</xdr:colOff>
      <xdr:row>96</xdr:row>
      <xdr:rowOff>92394</xdr:rowOff>
    </xdr:to>
    <xdr:cxnSp macro="">
      <xdr:nvCxnSpPr>
        <xdr:cNvPr id="245" name="直線コネクタ 244"/>
        <xdr:cNvCxnSpPr/>
      </xdr:nvCxnSpPr>
      <xdr:spPr>
        <a:xfrm flipV="1">
          <a:off x="2019300" y="16481072"/>
          <a:ext cx="889000" cy="7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62562</xdr:rowOff>
    </xdr:from>
    <xdr:to>
      <xdr:col>10</xdr:col>
      <xdr:colOff>114300</xdr:colOff>
      <xdr:row>96</xdr:row>
      <xdr:rowOff>92394</xdr:rowOff>
    </xdr:to>
    <xdr:cxnSp macro="">
      <xdr:nvCxnSpPr>
        <xdr:cNvPr id="248" name="直線コネクタ 247"/>
        <xdr:cNvCxnSpPr/>
      </xdr:nvCxnSpPr>
      <xdr:spPr>
        <a:xfrm>
          <a:off x="1130300" y="16521762"/>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42239</xdr:rowOff>
    </xdr:from>
    <xdr:ext cx="534377" cy="259045"/>
    <xdr:sp macro="" textlink="">
      <xdr:nvSpPr>
        <xdr:cNvPr id="252" name="テキスト ボックス 251"/>
        <xdr:cNvSpPr txBox="1"/>
      </xdr:nvSpPr>
      <xdr:spPr>
        <a:xfrm>
          <a:off x="863111" y="166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617</xdr:rowOff>
    </xdr:from>
    <xdr:to>
      <xdr:col>24</xdr:col>
      <xdr:colOff>114300</xdr:colOff>
      <xdr:row>96</xdr:row>
      <xdr:rowOff>102217</xdr:rowOff>
    </xdr:to>
    <xdr:sp macro="" textlink="">
      <xdr:nvSpPr>
        <xdr:cNvPr id="258" name="楕円 257"/>
        <xdr:cNvSpPr/>
      </xdr:nvSpPr>
      <xdr:spPr>
        <a:xfrm>
          <a:off x="4584700" y="164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23494</xdr:rowOff>
    </xdr:from>
    <xdr:ext cx="534377" cy="259045"/>
    <xdr:sp macro="" textlink="">
      <xdr:nvSpPr>
        <xdr:cNvPr id="259" name="扶助費該当値テキスト"/>
        <xdr:cNvSpPr txBox="1"/>
      </xdr:nvSpPr>
      <xdr:spPr>
        <a:xfrm>
          <a:off x="4686300" y="1631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12976</xdr:rowOff>
    </xdr:from>
    <xdr:to>
      <xdr:col>20</xdr:col>
      <xdr:colOff>38100</xdr:colOff>
      <xdr:row>96</xdr:row>
      <xdr:rowOff>114576</xdr:rowOff>
    </xdr:to>
    <xdr:sp macro="" textlink="">
      <xdr:nvSpPr>
        <xdr:cNvPr id="260" name="楕円 259"/>
        <xdr:cNvSpPr/>
      </xdr:nvSpPr>
      <xdr:spPr>
        <a:xfrm>
          <a:off x="3746500" y="164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131103</xdr:rowOff>
    </xdr:from>
    <xdr:ext cx="534377" cy="259045"/>
    <xdr:sp macro="" textlink="">
      <xdr:nvSpPr>
        <xdr:cNvPr id="261" name="テキスト ボックス 260"/>
        <xdr:cNvSpPr txBox="1"/>
      </xdr:nvSpPr>
      <xdr:spPr>
        <a:xfrm>
          <a:off x="3530111" y="1624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142522</xdr:rowOff>
    </xdr:from>
    <xdr:to>
      <xdr:col>15</xdr:col>
      <xdr:colOff>101600</xdr:colOff>
      <xdr:row>96</xdr:row>
      <xdr:rowOff>72672</xdr:rowOff>
    </xdr:to>
    <xdr:sp macro="" textlink="">
      <xdr:nvSpPr>
        <xdr:cNvPr id="262" name="楕円 261"/>
        <xdr:cNvSpPr/>
      </xdr:nvSpPr>
      <xdr:spPr>
        <a:xfrm>
          <a:off x="2857500" y="1643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89199</xdr:rowOff>
    </xdr:from>
    <xdr:ext cx="534377" cy="259045"/>
    <xdr:sp macro="" textlink="">
      <xdr:nvSpPr>
        <xdr:cNvPr id="263" name="テキスト ボックス 262"/>
        <xdr:cNvSpPr txBox="1"/>
      </xdr:nvSpPr>
      <xdr:spPr>
        <a:xfrm>
          <a:off x="2641111" y="1620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41594</xdr:rowOff>
    </xdr:from>
    <xdr:to>
      <xdr:col>10</xdr:col>
      <xdr:colOff>165100</xdr:colOff>
      <xdr:row>96</xdr:row>
      <xdr:rowOff>143194</xdr:rowOff>
    </xdr:to>
    <xdr:sp macro="" textlink="">
      <xdr:nvSpPr>
        <xdr:cNvPr id="264" name="楕円 263"/>
        <xdr:cNvSpPr/>
      </xdr:nvSpPr>
      <xdr:spPr>
        <a:xfrm>
          <a:off x="1968500" y="1650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159721</xdr:rowOff>
    </xdr:from>
    <xdr:ext cx="534377" cy="259045"/>
    <xdr:sp macro="" textlink="">
      <xdr:nvSpPr>
        <xdr:cNvPr id="265" name="テキスト ボックス 264"/>
        <xdr:cNvSpPr txBox="1"/>
      </xdr:nvSpPr>
      <xdr:spPr>
        <a:xfrm>
          <a:off x="1752111" y="1627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11762</xdr:rowOff>
    </xdr:from>
    <xdr:to>
      <xdr:col>6</xdr:col>
      <xdr:colOff>38100</xdr:colOff>
      <xdr:row>96</xdr:row>
      <xdr:rowOff>113362</xdr:rowOff>
    </xdr:to>
    <xdr:sp macro="" textlink="">
      <xdr:nvSpPr>
        <xdr:cNvPr id="266" name="楕円 265"/>
        <xdr:cNvSpPr/>
      </xdr:nvSpPr>
      <xdr:spPr>
        <a:xfrm>
          <a:off x="1079500" y="1647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129889</xdr:rowOff>
    </xdr:from>
    <xdr:ext cx="534377" cy="259045"/>
    <xdr:sp macro="" textlink="">
      <xdr:nvSpPr>
        <xdr:cNvPr id="267" name="テキスト ボックス 266"/>
        <xdr:cNvSpPr txBox="1"/>
      </xdr:nvSpPr>
      <xdr:spPr>
        <a:xfrm>
          <a:off x="863111" y="1624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160358</xdr:rowOff>
    </xdr:from>
    <xdr:to>
      <xdr:col>55</xdr:col>
      <xdr:colOff>0</xdr:colOff>
      <xdr:row>37</xdr:row>
      <xdr:rowOff>5767</xdr:rowOff>
    </xdr:to>
    <xdr:cxnSp macro="">
      <xdr:nvCxnSpPr>
        <xdr:cNvPr id="296" name="直線コネクタ 295"/>
        <xdr:cNvCxnSpPr/>
      </xdr:nvCxnSpPr>
      <xdr:spPr>
        <a:xfrm>
          <a:off x="9639300" y="6332558"/>
          <a:ext cx="8382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160358</xdr:rowOff>
    </xdr:from>
    <xdr:to>
      <xdr:col>50</xdr:col>
      <xdr:colOff>114300</xdr:colOff>
      <xdr:row>36</xdr:row>
      <xdr:rowOff>166587</xdr:rowOff>
    </xdr:to>
    <xdr:cxnSp macro="">
      <xdr:nvCxnSpPr>
        <xdr:cNvPr id="299" name="直線コネクタ 298"/>
        <xdr:cNvCxnSpPr/>
      </xdr:nvCxnSpPr>
      <xdr:spPr>
        <a:xfrm flipV="1">
          <a:off x="8750300" y="6332558"/>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166587</xdr:rowOff>
    </xdr:from>
    <xdr:to>
      <xdr:col>45</xdr:col>
      <xdr:colOff>177800</xdr:colOff>
      <xdr:row>37</xdr:row>
      <xdr:rowOff>31545</xdr:rowOff>
    </xdr:to>
    <xdr:cxnSp macro="">
      <xdr:nvCxnSpPr>
        <xdr:cNvPr id="302" name="直線コネクタ 301"/>
        <xdr:cNvCxnSpPr/>
      </xdr:nvCxnSpPr>
      <xdr:spPr>
        <a:xfrm flipV="1">
          <a:off x="7861300" y="6338787"/>
          <a:ext cx="889000" cy="3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31545</xdr:rowOff>
    </xdr:from>
    <xdr:to>
      <xdr:col>41</xdr:col>
      <xdr:colOff>50800</xdr:colOff>
      <xdr:row>37</xdr:row>
      <xdr:rowOff>79997</xdr:rowOff>
    </xdr:to>
    <xdr:cxnSp macro="">
      <xdr:nvCxnSpPr>
        <xdr:cNvPr id="305" name="直線コネクタ 304"/>
        <xdr:cNvCxnSpPr/>
      </xdr:nvCxnSpPr>
      <xdr:spPr>
        <a:xfrm flipV="1">
          <a:off x="6972300" y="6375195"/>
          <a:ext cx="889000" cy="4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126417</xdr:rowOff>
    </xdr:from>
    <xdr:to>
      <xdr:col>55</xdr:col>
      <xdr:colOff>50800</xdr:colOff>
      <xdr:row>37</xdr:row>
      <xdr:rowOff>56567</xdr:rowOff>
    </xdr:to>
    <xdr:sp macro="" textlink="">
      <xdr:nvSpPr>
        <xdr:cNvPr id="315" name="楕円 314"/>
        <xdr:cNvSpPr/>
      </xdr:nvSpPr>
      <xdr:spPr>
        <a:xfrm>
          <a:off x="10426700" y="629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149294</xdr:rowOff>
    </xdr:from>
    <xdr:ext cx="599010" cy="259045"/>
    <xdr:sp macro="" textlink="">
      <xdr:nvSpPr>
        <xdr:cNvPr id="316" name="補助費等該当値テキスト"/>
        <xdr:cNvSpPr txBox="1"/>
      </xdr:nvSpPr>
      <xdr:spPr>
        <a:xfrm>
          <a:off x="10528300" y="615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109558</xdr:rowOff>
    </xdr:from>
    <xdr:to>
      <xdr:col>50</xdr:col>
      <xdr:colOff>165100</xdr:colOff>
      <xdr:row>37</xdr:row>
      <xdr:rowOff>39708</xdr:rowOff>
    </xdr:to>
    <xdr:sp macro="" textlink="">
      <xdr:nvSpPr>
        <xdr:cNvPr id="317" name="楕円 316"/>
        <xdr:cNvSpPr/>
      </xdr:nvSpPr>
      <xdr:spPr>
        <a:xfrm>
          <a:off x="9588500" y="628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56235</xdr:rowOff>
    </xdr:from>
    <xdr:ext cx="599010" cy="259045"/>
    <xdr:sp macro="" textlink="">
      <xdr:nvSpPr>
        <xdr:cNvPr id="318" name="テキスト ボックス 317"/>
        <xdr:cNvSpPr txBox="1"/>
      </xdr:nvSpPr>
      <xdr:spPr>
        <a:xfrm>
          <a:off x="9339795" y="605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115787</xdr:rowOff>
    </xdr:from>
    <xdr:to>
      <xdr:col>46</xdr:col>
      <xdr:colOff>38100</xdr:colOff>
      <xdr:row>37</xdr:row>
      <xdr:rowOff>45937</xdr:rowOff>
    </xdr:to>
    <xdr:sp macro="" textlink="">
      <xdr:nvSpPr>
        <xdr:cNvPr id="319" name="楕円 318"/>
        <xdr:cNvSpPr/>
      </xdr:nvSpPr>
      <xdr:spPr>
        <a:xfrm>
          <a:off x="8699500" y="628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62464</xdr:rowOff>
    </xdr:from>
    <xdr:ext cx="599010" cy="259045"/>
    <xdr:sp macro="" textlink="">
      <xdr:nvSpPr>
        <xdr:cNvPr id="320" name="テキスト ボックス 319"/>
        <xdr:cNvSpPr txBox="1"/>
      </xdr:nvSpPr>
      <xdr:spPr>
        <a:xfrm>
          <a:off x="8450795" y="606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152195</xdr:rowOff>
    </xdr:from>
    <xdr:to>
      <xdr:col>41</xdr:col>
      <xdr:colOff>101600</xdr:colOff>
      <xdr:row>37</xdr:row>
      <xdr:rowOff>82345</xdr:rowOff>
    </xdr:to>
    <xdr:sp macro="" textlink="">
      <xdr:nvSpPr>
        <xdr:cNvPr id="321" name="楕円 320"/>
        <xdr:cNvSpPr/>
      </xdr:nvSpPr>
      <xdr:spPr>
        <a:xfrm>
          <a:off x="7810500" y="63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98872</xdr:rowOff>
    </xdr:from>
    <xdr:ext cx="534377" cy="259045"/>
    <xdr:sp macro="" textlink="">
      <xdr:nvSpPr>
        <xdr:cNvPr id="322" name="テキスト ボックス 321"/>
        <xdr:cNvSpPr txBox="1"/>
      </xdr:nvSpPr>
      <xdr:spPr>
        <a:xfrm>
          <a:off x="7594111" y="609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29197</xdr:rowOff>
    </xdr:from>
    <xdr:to>
      <xdr:col>36</xdr:col>
      <xdr:colOff>165100</xdr:colOff>
      <xdr:row>37</xdr:row>
      <xdr:rowOff>130797</xdr:rowOff>
    </xdr:to>
    <xdr:sp macro="" textlink="">
      <xdr:nvSpPr>
        <xdr:cNvPr id="323" name="楕円 322"/>
        <xdr:cNvSpPr/>
      </xdr:nvSpPr>
      <xdr:spPr>
        <a:xfrm>
          <a:off x="6921500" y="63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121924</xdr:rowOff>
    </xdr:from>
    <xdr:ext cx="534377" cy="259045"/>
    <xdr:sp macro="" textlink="">
      <xdr:nvSpPr>
        <xdr:cNvPr id="324" name="テキスト ボックス 323"/>
        <xdr:cNvSpPr txBox="1"/>
      </xdr:nvSpPr>
      <xdr:spPr>
        <a:xfrm>
          <a:off x="6705111" y="646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117526</xdr:rowOff>
    </xdr:from>
    <xdr:to>
      <xdr:col>55</xdr:col>
      <xdr:colOff>0</xdr:colOff>
      <xdr:row>58</xdr:row>
      <xdr:rowOff>155568</xdr:rowOff>
    </xdr:to>
    <xdr:cxnSp macro="">
      <xdr:nvCxnSpPr>
        <xdr:cNvPr id="353" name="直線コネクタ 352"/>
        <xdr:cNvCxnSpPr/>
      </xdr:nvCxnSpPr>
      <xdr:spPr>
        <a:xfrm>
          <a:off x="9639300" y="10061626"/>
          <a:ext cx="838200" cy="3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112203</xdr:rowOff>
    </xdr:from>
    <xdr:to>
      <xdr:col>50</xdr:col>
      <xdr:colOff>114300</xdr:colOff>
      <xdr:row>58</xdr:row>
      <xdr:rowOff>117526</xdr:rowOff>
    </xdr:to>
    <xdr:cxnSp macro="">
      <xdr:nvCxnSpPr>
        <xdr:cNvPr id="356" name="直線コネクタ 355"/>
        <xdr:cNvCxnSpPr/>
      </xdr:nvCxnSpPr>
      <xdr:spPr>
        <a:xfrm>
          <a:off x="8750300" y="10056303"/>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112203</xdr:rowOff>
    </xdr:from>
    <xdr:to>
      <xdr:col>45</xdr:col>
      <xdr:colOff>177800</xdr:colOff>
      <xdr:row>58</xdr:row>
      <xdr:rowOff>153210</xdr:rowOff>
    </xdr:to>
    <xdr:cxnSp macro="">
      <xdr:nvCxnSpPr>
        <xdr:cNvPr id="359" name="直線コネクタ 358"/>
        <xdr:cNvCxnSpPr/>
      </xdr:nvCxnSpPr>
      <xdr:spPr>
        <a:xfrm flipV="1">
          <a:off x="7861300" y="10056303"/>
          <a:ext cx="889000" cy="4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104110</xdr:rowOff>
    </xdr:from>
    <xdr:to>
      <xdr:col>41</xdr:col>
      <xdr:colOff>50800</xdr:colOff>
      <xdr:row>58</xdr:row>
      <xdr:rowOff>153210</xdr:rowOff>
    </xdr:to>
    <xdr:cxnSp macro="">
      <xdr:nvCxnSpPr>
        <xdr:cNvPr id="362" name="直線コネクタ 361"/>
        <xdr:cNvCxnSpPr/>
      </xdr:nvCxnSpPr>
      <xdr:spPr>
        <a:xfrm>
          <a:off x="6972300" y="10048210"/>
          <a:ext cx="889000" cy="4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37424</xdr:rowOff>
    </xdr:from>
    <xdr:ext cx="599010" cy="259045"/>
    <xdr:sp macro="" textlink="">
      <xdr:nvSpPr>
        <xdr:cNvPr id="366" name="テキスト ボックス 365"/>
        <xdr:cNvSpPr txBox="1"/>
      </xdr:nvSpPr>
      <xdr:spPr>
        <a:xfrm>
          <a:off x="6672795" y="1015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104768</xdr:rowOff>
    </xdr:from>
    <xdr:to>
      <xdr:col>55</xdr:col>
      <xdr:colOff>50800</xdr:colOff>
      <xdr:row>59</xdr:row>
      <xdr:rowOff>34918</xdr:rowOff>
    </xdr:to>
    <xdr:sp macro="" textlink="">
      <xdr:nvSpPr>
        <xdr:cNvPr id="372" name="楕円 371"/>
        <xdr:cNvSpPr/>
      </xdr:nvSpPr>
      <xdr:spPr>
        <a:xfrm>
          <a:off x="10426700" y="100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64145</xdr:rowOff>
    </xdr:from>
    <xdr:ext cx="599010" cy="259045"/>
    <xdr:sp macro="" textlink="">
      <xdr:nvSpPr>
        <xdr:cNvPr id="373" name="普通建設事業費該当値テキスト"/>
        <xdr:cNvSpPr txBox="1"/>
      </xdr:nvSpPr>
      <xdr:spPr>
        <a:xfrm>
          <a:off x="10528300" y="983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66726</xdr:rowOff>
    </xdr:from>
    <xdr:to>
      <xdr:col>50</xdr:col>
      <xdr:colOff>165100</xdr:colOff>
      <xdr:row>58</xdr:row>
      <xdr:rowOff>168326</xdr:rowOff>
    </xdr:to>
    <xdr:sp macro="" textlink="">
      <xdr:nvSpPr>
        <xdr:cNvPr id="374" name="楕円 373"/>
        <xdr:cNvSpPr/>
      </xdr:nvSpPr>
      <xdr:spPr>
        <a:xfrm>
          <a:off x="9588500" y="100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13403</xdr:rowOff>
    </xdr:from>
    <xdr:ext cx="599010" cy="259045"/>
    <xdr:sp macro="" textlink="">
      <xdr:nvSpPr>
        <xdr:cNvPr id="375" name="テキスト ボックス 374"/>
        <xdr:cNvSpPr txBox="1"/>
      </xdr:nvSpPr>
      <xdr:spPr>
        <a:xfrm>
          <a:off x="9339795" y="978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61403</xdr:rowOff>
    </xdr:from>
    <xdr:to>
      <xdr:col>46</xdr:col>
      <xdr:colOff>38100</xdr:colOff>
      <xdr:row>58</xdr:row>
      <xdr:rowOff>163003</xdr:rowOff>
    </xdr:to>
    <xdr:sp macro="" textlink="">
      <xdr:nvSpPr>
        <xdr:cNvPr id="376" name="楕円 375"/>
        <xdr:cNvSpPr/>
      </xdr:nvSpPr>
      <xdr:spPr>
        <a:xfrm>
          <a:off x="8699500" y="100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8080</xdr:rowOff>
    </xdr:from>
    <xdr:ext cx="599010" cy="259045"/>
    <xdr:sp macro="" textlink="">
      <xdr:nvSpPr>
        <xdr:cNvPr id="377" name="テキスト ボックス 376"/>
        <xdr:cNvSpPr txBox="1"/>
      </xdr:nvSpPr>
      <xdr:spPr>
        <a:xfrm>
          <a:off x="8450795" y="978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102410</xdr:rowOff>
    </xdr:from>
    <xdr:to>
      <xdr:col>41</xdr:col>
      <xdr:colOff>101600</xdr:colOff>
      <xdr:row>59</xdr:row>
      <xdr:rowOff>32560</xdr:rowOff>
    </xdr:to>
    <xdr:sp macro="" textlink="">
      <xdr:nvSpPr>
        <xdr:cNvPr id="378" name="楕円 377"/>
        <xdr:cNvSpPr/>
      </xdr:nvSpPr>
      <xdr:spPr>
        <a:xfrm>
          <a:off x="7810500" y="1004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49087</xdr:rowOff>
    </xdr:from>
    <xdr:ext cx="599010" cy="259045"/>
    <xdr:sp macro="" textlink="">
      <xdr:nvSpPr>
        <xdr:cNvPr id="379" name="テキスト ボックス 378"/>
        <xdr:cNvSpPr txBox="1"/>
      </xdr:nvSpPr>
      <xdr:spPr>
        <a:xfrm>
          <a:off x="7561795" y="982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53310</xdr:rowOff>
    </xdr:from>
    <xdr:to>
      <xdr:col>36</xdr:col>
      <xdr:colOff>165100</xdr:colOff>
      <xdr:row>58</xdr:row>
      <xdr:rowOff>154910</xdr:rowOff>
    </xdr:to>
    <xdr:sp macro="" textlink="">
      <xdr:nvSpPr>
        <xdr:cNvPr id="380" name="楕円 379"/>
        <xdr:cNvSpPr/>
      </xdr:nvSpPr>
      <xdr:spPr>
        <a:xfrm>
          <a:off x="6921500" y="999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171437</xdr:rowOff>
    </xdr:from>
    <xdr:ext cx="599010" cy="259045"/>
    <xdr:sp macro="" textlink="">
      <xdr:nvSpPr>
        <xdr:cNvPr id="381" name="テキスト ボックス 380"/>
        <xdr:cNvSpPr txBox="1"/>
      </xdr:nvSpPr>
      <xdr:spPr>
        <a:xfrm>
          <a:off x="6672795" y="977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98720</xdr:rowOff>
    </xdr:from>
    <xdr:to>
      <xdr:col>55</xdr:col>
      <xdr:colOff>0</xdr:colOff>
      <xdr:row>78</xdr:row>
      <xdr:rowOff>119763</xdr:rowOff>
    </xdr:to>
    <xdr:cxnSp macro="">
      <xdr:nvCxnSpPr>
        <xdr:cNvPr id="408" name="直線コネクタ 407"/>
        <xdr:cNvCxnSpPr/>
      </xdr:nvCxnSpPr>
      <xdr:spPr>
        <a:xfrm>
          <a:off x="9639300" y="13471820"/>
          <a:ext cx="838200" cy="2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51278</xdr:rowOff>
    </xdr:from>
    <xdr:ext cx="534377" cy="259045"/>
    <xdr:sp macro="" textlink="">
      <xdr:nvSpPr>
        <xdr:cNvPr id="409" name="普通建設事業費 （ うち新規整備　）平均値テキスト"/>
        <xdr:cNvSpPr txBox="1"/>
      </xdr:nvSpPr>
      <xdr:spPr>
        <a:xfrm>
          <a:off x="10528300" y="1342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86596</xdr:rowOff>
    </xdr:from>
    <xdr:to>
      <xdr:col>50</xdr:col>
      <xdr:colOff>114300</xdr:colOff>
      <xdr:row>78</xdr:row>
      <xdr:rowOff>98720</xdr:rowOff>
    </xdr:to>
    <xdr:cxnSp macro="">
      <xdr:nvCxnSpPr>
        <xdr:cNvPr id="411" name="直線コネクタ 410"/>
        <xdr:cNvCxnSpPr/>
      </xdr:nvCxnSpPr>
      <xdr:spPr>
        <a:xfrm>
          <a:off x="8750300" y="13459696"/>
          <a:ext cx="889000" cy="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86596</xdr:rowOff>
    </xdr:from>
    <xdr:to>
      <xdr:col>45</xdr:col>
      <xdr:colOff>177800</xdr:colOff>
      <xdr:row>78</xdr:row>
      <xdr:rowOff>88466</xdr:rowOff>
    </xdr:to>
    <xdr:cxnSp macro="">
      <xdr:nvCxnSpPr>
        <xdr:cNvPr id="414" name="直線コネクタ 413"/>
        <xdr:cNvCxnSpPr/>
      </xdr:nvCxnSpPr>
      <xdr:spPr>
        <a:xfrm flipV="1">
          <a:off x="7861300" y="13459696"/>
          <a:ext cx="8890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63970</xdr:rowOff>
    </xdr:from>
    <xdr:to>
      <xdr:col>41</xdr:col>
      <xdr:colOff>50800</xdr:colOff>
      <xdr:row>78</xdr:row>
      <xdr:rowOff>88466</xdr:rowOff>
    </xdr:to>
    <xdr:cxnSp macro="">
      <xdr:nvCxnSpPr>
        <xdr:cNvPr id="417" name="直線コネクタ 416"/>
        <xdr:cNvCxnSpPr/>
      </xdr:nvCxnSpPr>
      <xdr:spPr>
        <a:xfrm>
          <a:off x="6972300" y="13437070"/>
          <a:ext cx="889000" cy="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160960</xdr:rowOff>
    </xdr:from>
    <xdr:ext cx="534377" cy="259045"/>
    <xdr:sp macro="" textlink="">
      <xdr:nvSpPr>
        <xdr:cNvPr id="421" name="テキスト ボックス 420"/>
        <xdr:cNvSpPr txBox="1"/>
      </xdr:nvSpPr>
      <xdr:spPr>
        <a:xfrm>
          <a:off x="6705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68963</xdr:rowOff>
    </xdr:from>
    <xdr:to>
      <xdr:col>55</xdr:col>
      <xdr:colOff>50800</xdr:colOff>
      <xdr:row>78</xdr:row>
      <xdr:rowOff>170563</xdr:rowOff>
    </xdr:to>
    <xdr:sp macro="" textlink="">
      <xdr:nvSpPr>
        <xdr:cNvPr id="427" name="楕円 426"/>
        <xdr:cNvSpPr/>
      </xdr:nvSpPr>
      <xdr:spPr>
        <a:xfrm>
          <a:off x="10426700" y="134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28340</xdr:rowOff>
    </xdr:from>
    <xdr:ext cx="534377" cy="259045"/>
    <xdr:sp macro="" textlink="">
      <xdr:nvSpPr>
        <xdr:cNvPr id="428" name="普通建設事業費 （ うち新規整備　）該当値テキスト"/>
        <xdr:cNvSpPr txBox="1"/>
      </xdr:nvSpPr>
      <xdr:spPr>
        <a:xfrm>
          <a:off x="10528300" y="1322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47920</xdr:rowOff>
    </xdr:from>
    <xdr:to>
      <xdr:col>50</xdr:col>
      <xdr:colOff>165100</xdr:colOff>
      <xdr:row>78</xdr:row>
      <xdr:rowOff>149520</xdr:rowOff>
    </xdr:to>
    <xdr:sp macro="" textlink="">
      <xdr:nvSpPr>
        <xdr:cNvPr id="429" name="楕円 428"/>
        <xdr:cNvSpPr/>
      </xdr:nvSpPr>
      <xdr:spPr>
        <a:xfrm>
          <a:off x="9588500" y="134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166047</xdr:rowOff>
    </xdr:from>
    <xdr:ext cx="534377" cy="259045"/>
    <xdr:sp macro="" textlink="">
      <xdr:nvSpPr>
        <xdr:cNvPr id="430" name="テキスト ボックス 429"/>
        <xdr:cNvSpPr txBox="1"/>
      </xdr:nvSpPr>
      <xdr:spPr>
        <a:xfrm>
          <a:off x="9372111" y="1319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35796</xdr:rowOff>
    </xdr:from>
    <xdr:to>
      <xdr:col>46</xdr:col>
      <xdr:colOff>38100</xdr:colOff>
      <xdr:row>78</xdr:row>
      <xdr:rowOff>137396</xdr:rowOff>
    </xdr:to>
    <xdr:sp macro="" textlink="">
      <xdr:nvSpPr>
        <xdr:cNvPr id="431" name="楕円 430"/>
        <xdr:cNvSpPr/>
      </xdr:nvSpPr>
      <xdr:spPr>
        <a:xfrm>
          <a:off x="8699500" y="134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153923</xdr:rowOff>
    </xdr:from>
    <xdr:ext cx="599010" cy="259045"/>
    <xdr:sp macro="" textlink="">
      <xdr:nvSpPr>
        <xdr:cNvPr id="432" name="テキスト ボックス 431"/>
        <xdr:cNvSpPr txBox="1"/>
      </xdr:nvSpPr>
      <xdr:spPr>
        <a:xfrm>
          <a:off x="8450795" y="1318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37666</xdr:rowOff>
    </xdr:from>
    <xdr:to>
      <xdr:col>41</xdr:col>
      <xdr:colOff>101600</xdr:colOff>
      <xdr:row>78</xdr:row>
      <xdr:rowOff>139266</xdr:rowOff>
    </xdr:to>
    <xdr:sp macro="" textlink="">
      <xdr:nvSpPr>
        <xdr:cNvPr id="433" name="楕円 432"/>
        <xdr:cNvSpPr/>
      </xdr:nvSpPr>
      <xdr:spPr>
        <a:xfrm>
          <a:off x="7810500" y="1341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155793</xdr:rowOff>
    </xdr:from>
    <xdr:ext cx="599010" cy="259045"/>
    <xdr:sp macro="" textlink="">
      <xdr:nvSpPr>
        <xdr:cNvPr id="434" name="テキスト ボックス 433"/>
        <xdr:cNvSpPr txBox="1"/>
      </xdr:nvSpPr>
      <xdr:spPr>
        <a:xfrm>
          <a:off x="7561795" y="1318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13170</xdr:rowOff>
    </xdr:from>
    <xdr:to>
      <xdr:col>36</xdr:col>
      <xdr:colOff>165100</xdr:colOff>
      <xdr:row>78</xdr:row>
      <xdr:rowOff>114770</xdr:rowOff>
    </xdr:to>
    <xdr:sp macro="" textlink="">
      <xdr:nvSpPr>
        <xdr:cNvPr id="435" name="楕円 434"/>
        <xdr:cNvSpPr/>
      </xdr:nvSpPr>
      <xdr:spPr>
        <a:xfrm>
          <a:off x="6921500" y="133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131297</xdr:rowOff>
    </xdr:from>
    <xdr:ext cx="599010" cy="259045"/>
    <xdr:sp macro="" textlink="">
      <xdr:nvSpPr>
        <xdr:cNvPr id="436" name="テキスト ボックス 435"/>
        <xdr:cNvSpPr txBox="1"/>
      </xdr:nvSpPr>
      <xdr:spPr>
        <a:xfrm>
          <a:off x="6672795" y="1316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126414</xdr:rowOff>
    </xdr:from>
    <xdr:to>
      <xdr:col>55</xdr:col>
      <xdr:colOff>0</xdr:colOff>
      <xdr:row>97</xdr:row>
      <xdr:rowOff>58854</xdr:rowOff>
    </xdr:to>
    <xdr:cxnSp macro="">
      <xdr:nvCxnSpPr>
        <xdr:cNvPr id="463" name="直線コネクタ 462"/>
        <xdr:cNvCxnSpPr/>
      </xdr:nvCxnSpPr>
      <xdr:spPr>
        <a:xfrm>
          <a:off x="9639300" y="16585614"/>
          <a:ext cx="838200" cy="10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126414</xdr:rowOff>
    </xdr:from>
    <xdr:to>
      <xdr:col>50</xdr:col>
      <xdr:colOff>114300</xdr:colOff>
      <xdr:row>96</xdr:row>
      <xdr:rowOff>157488</xdr:rowOff>
    </xdr:to>
    <xdr:cxnSp macro="">
      <xdr:nvCxnSpPr>
        <xdr:cNvPr id="466" name="直線コネクタ 465"/>
        <xdr:cNvCxnSpPr/>
      </xdr:nvCxnSpPr>
      <xdr:spPr>
        <a:xfrm flipV="1">
          <a:off x="8750300" y="16585614"/>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157488</xdr:rowOff>
    </xdr:from>
    <xdr:to>
      <xdr:col>45</xdr:col>
      <xdr:colOff>177800</xdr:colOff>
      <xdr:row>98</xdr:row>
      <xdr:rowOff>82179</xdr:rowOff>
    </xdr:to>
    <xdr:cxnSp macro="">
      <xdr:nvCxnSpPr>
        <xdr:cNvPr id="469" name="直線コネクタ 468"/>
        <xdr:cNvCxnSpPr/>
      </xdr:nvCxnSpPr>
      <xdr:spPr>
        <a:xfrm flipV="1">
          <a:off x="7861300" y="16616688"/>
          <a:ext cx="889000" cy="26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74834</xdr:rowOff>
    </xdr:from>
    <xdr:to>
      <xdr:col>41</xdr:col>
      <xdr:colOff>50800</xdr:colOff>
      <xdr:row>98</xdr:row>
      <xdr:rowOff>82179</xdr:rowOff>
    </xdr:to>
    <xdr:cxnSp macro="">
      <xdr:nvCxnSpPr>
        <xdr:cNvPr id="472" name="直線コネクタ 471"/>
        <xdr:cNvCxnSpPr/>
      </xdr:nvCxnSpPr>
      <xdr:spPr>
        <a:xfrm>
          <a:off x="6972300" y="16705484"/>
          <a:ext cx="889000" cy="17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22151</xdr:rowOff>
    </xdr:from>
    <xdr:ext cx="534377" cy="259045"/>
    <xdr:sp macro="" textlink="">
      <xdr:nvSpPr>
        <xdr:cNvPr id="476" name="テキスト ボックス 475"/>
        <xdr:cNvSpPr txBox="1"/>
      </xdr:nvSpPr>
      <xdr:spPr>
        <a:xfrm>
          <a:off x="6705111" y="1682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8054</xdr:rowOff>
    </xdr:from>
    <xdr:to>
      <xdr:col>55</xdr:col>
      <xdr:colOff>50800</xdr:colOff>
      <xdr:row>97</xdr:row>
      <xdr:rowOff>109654</xdr:rowOff>
    </xdr:to>
    <xdr:sp macro="" textlink="">
      <xdr:nvSpPr>
        <xdr:cNvPr id="482" name="楕円 481"/>
        <xdr:cNvSpPr/>
      </xdr:nvSpPr>
      <xdr:spPr>
        <a:xfrm>
          <a:off x="10426700" y="166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30931</xdr:rowOff>
    </xdr:from>
    <xdr:ext cx="599010" cy="259045"/>
    <xdr:sp macro="" textlink="">
      <xdr:nvSpPr>
        <xdr:cNvPr id="483" name="普通建設事業費 （ うち更新整備　）該当値テキスト"/>
        <xdr:cNvSpPr txBox="1"/>
      </xdr:nvSpPr>
      <xdr:spPr>
        <a:xfrm>
          <a:off x="10528300" y="1649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75614</xdr:rowOff>
    </xdr:from>
    <xdr:to>
      <xdr:col>50</xdr:col>
      <xdr:colOff>165100</xdr:colOff>
      <xdr:row>97</xdr:row>
      <xdr:rowOff>5764</xdr:rowOff>
    </xdr:to>
    <xdr:sp macro="" textlink="">
      <xdr:nvSpPr>
        <xdr:cNvPr id="484" name="楕円 483"/>
        <xdr:cNvSpPr/>
      </xdr:nvSpPr>
      <xdr:spPr>
        <a:xfrm>
          <a:off x="9588500" y="1653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22291</xdr:rowOff>
    </xdr:from>
    <xdr:ext cx="599010" cy="259045"/>
    <xdr:sp macro="" textlink="">
      <xdr:nvSpPr>
        <xdr:cNvPr id="485" name="テキスト ボックス 484"/>
        <xdr:cNvSpPr txBox="1"/>
      </xdr:nvSpPr>
      <xdr:spPr>
        <a:xfrm>
          <a:off x="9339795" y="1631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106688</xdr:rowOff>
    </xdr:from>
    <xdr:to>
      <xdr:col>46</xdr:col>
      <xdr:colOff>38100</xdr:colOff>
      <xdr:row>97</xdr:row>
      <xdr:rowOff>36838</xdr:rowOff>
    </xdr:to>
    <xdr:sp macro="" textlink="">
      <xdr:nvSpPr>
        <xdr:cNvPr id="486" name="楕円 485"/>
        <xdr:cNvSpPr/>
      </xdr:nvSpPr>
      <xdr:spPr>
        <a:xfrm>
          <a:off x="8699500" y="165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53365</xdr:rowOff>
    </xdr:from>
    <xdr:ext cx="599010" cy="259045"/>
    <xdr:sp macro="" textlink="">
      <xdr:nvSpPr>
        <xdr:cNvPr id="487" name="テキスト ボックス 486"/>
        <xdr:cNvSpPr txBox="1"/>
      </xdr:nvSpPr>
      <xdr:spPr>
        <a:xfrm>
          <a:off x="8450795" y="1634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31379</xdr:rowOff>
    </xdr:from>
    <xdr:to>
      <xdr:col>41</xdr:col>
      <xdr:colOff>101600</xdr:colOff>
      <xdr:row>98</xdr:row>
      <xdr:rowOff>132979</xdr:rowOff>
    </xdr:to>
    <xdr:sp macro="" textlink="">
      <xdr:nvSpPr>
        <xdr:cNvPr id="488" name="楕円 487"/>
        <xdr:cNvSpPr/>
      </xdr:nvSpPr>
      <xdr:spPr>
        <a:xfrm>
          <a:off x="7810500" y="168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124106</xdr:rowOff>
    </xdr:from>
    <xdr:ext cx="534377" cy="259045"/>
    <xdr:sp macro="" textlink="">
      <xdr:nvSpPr>
        <xdr:cNvPr id="489" name="テキスト ボックス 488"/>
        <xdr:cNvSpPr txBox="1"/>
      </xdr:nvSpPr>
      <xdr:spPr>
        <a:xfrm>
          <a:off x="7594111" y="1692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24034</xdr:rowOff>
    </xdr:from>
    <xdr:to>
      <xdr:col>36</xdr:col>
      <xdr:colOff>165100</xdr:colOff>
      <xdr:row>97</xdr:row>
      <xdr:rowOff>125634</xdr:rowOff>
    </xdr:to>
    <xdr:sp macro="" textlink="">
      <xdr:nvSpPr>
        <xdr:cNvPr id="490" name="楕円 489"/>
        <xdr:cNvSpPr/>
      </xdr:nvSpPr>
      <xdr:spPr>
        <a:xfrm>
          <a:off x="6921500" y="166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142161</xdr:rowOff>
    </xdr:from>
    <xdr:ext cx="599010" cy="259045"/>
    <xdr:sp macro="" textlink="">
      <xdr:nvSpPr>
        <xdr:cNvPr id="491" name="テキスト ボックス 490"/>
        <xdr:cNvSpPr txBox="1"/>
      </xdr:nvSpPr>
      <xdr:spPr>
        <a:xfrm>
          <a:off x="6672795" y="1642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128773</xdr:rowOff>
    </xdr:from>
    <xdr:to>
      <xdr:col>85</xdr:col>
      <xdr:colOff>127000</xdr:colOff>
      <xdr:row>38</xdr:row>
      <xdr:rowOff>132394</xdr:rowOff>
    </xdr:to>
    <xdr:cxnSp macro="">
      <xdr:nvCxnSpPr>
        <xdr:cNvPr id="518" name="直線コネクタ 517"/>
        <xdr:cNvCxnSpPr/>
      </xdr:nvCxnSpPr>
      <xdr:spPr>
        <a:xfrm flipV="1">
          <a:off x="15481300" y="6643873"/>
          <a:ext cx="8382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119862</xdr:rowOff>
    </xdr:from>
    <xdr:to>
      <xdr:col>81</xdr:col>
      <xdr:colOff>50800</xdr:colOff>
      <xdr:row>38</xdr:row>
      <xdr:rowOff>132394</xdr:rowOff>
    </xdr:to>
    <xdr:cxnSp macro="">
      <xdr:nvCxnSpPr>
        <xdr:cNvPr id="521" name="直線コネクタ 520"/>
        <xdr:cNvCxnSpPr/>
      </xdr:nvCxnSpPr>
      <xdr:spPr>
        <a:xfrm>
          <a:off x="14592300" y="6634962"/>
          <a:ext cx="889000" cy="1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117377</xdr:rowOff>
    </xdr:from>
    <xdr:to>
      <xdr:col>76</xdr:col>
      <xdr:colOff>114300</xdr:colOff>
      <xdr:row>38</xdr:row>
      <xdr:rowOff>119862</xdr:rowOff>
    </xdr:to>
    <xdr:cxnSp macro="">
      <xdr:nvCxnSpPr>
        <xdr:cNvPr id="524" name="直線コネクタ 523"/>
        <xdr:cNvCxnSpPr/>
      </xdr:nvCxnSpPr>
      <xdr:spPr>
        <a:xfrm>
          <a:off x="13703300" y="6632477"/>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117377</xdr:rowOff>
    </xdr:from>
    <xdr:to>
      <xdr:col>71</xdr:col>
      <xdr:colOff>177800</xdr:colOff>
      <xdr:row>38</xdr:row>
      <xdr:rowOff>127212</xdr:rowOff>
    </xdr:to>
    <xdr:cxnSp macro="">
      <xdr:nvCxnSpPr>
        <xdr:cNvPr id="527" name="直線コネクタ 526"/>
        <xdr:cNvCxnSpPr/>
      </xdr:nvCxnSpPr>
      <xdr:spPr>
        <a:xfrm flipV="1">
          <a:off x="12814300" y="6632477"/>
          <a:ext cx="889000" cy="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166974</xdr:rowOff>
    </xdr:from>
    <xdr:ext cx="469744" cy="259045"/>
    <xdr:sp macro="" textlink="">
      <xdr:nvSpPr>
        <xdr:cNvPr id="529" name="テキスト ボックス 528"/>
        <xdr:cNvSpPr txBox="1"/>
      </xdr:nvSpPr>
      <xdr:spPr>
        <a:xfrm>
          <a:off x="13468428"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77973</xdr:rowOff>
    </xdr:from>
    <xdr:to>
      <xdr:col>85</xdr:col>
      <xdr:colOff>177800</xdr:colOff>
      <xdr:row>39</xdr:row>
      <xdr:rowOff>8123</xdr:rowOff>
    </xdr:to>
    <xdr:sp macro="" textlink="">
      <xdr:nvSpPr>
        <xdr:cNvPr id="537" name="楕円 536"/>
        <xdr:cNvSpPr/>
      </xdr:nvSpPr>
      <xdr:spPr>
        <a:xfrm>
          <a:off x="16268700" y="65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469744" cy="259045"/>
    <xdr:sp macro="" textlink="">
      <xdr:nvSpPr>
        <xdr:cNvPr id="538" name="災害復旧事業費該当値テキスト"/>
        <xdr:cNvSpPr txBox="1"/>
      </xdr:nvSpPr>
      <xdr:spPr>
        <a:xfrm>
          <a:off x="16370300" y="65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81594</xdr:rowOff>
    </xdr:from>
    <xdr:to>
      <xdr:col>81</xdr:col>
      <xdr:colOff>101600</xdr:colOff>
      <xdr:row>39</xdr:row>
      <xdr:rowOff>11744</xdr:rowOff>
    </xdr:to>
    <xdr:sp macro="" textlink="">
      <xdr:nvSpPr>
        <xdr:cNvPr id="539" name="楕円 538"/>
        <xdr:cNvSpPr/>
      </xdr:nvSpPr>
      <xdr:spPr>
        <a:xfrm>
          <a:off x="15430500" y="65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2871</xdr:rowOff>
    </xdr:from>
    <xdr:ext cx="469744" cy="259045"/>
    <xdr:sp macro="" textlink="">
      <xdr:nvSpPr>
        <xdr:cNvPr id="540" name="テキスト ボックス 539"/>
        <xdr:cNvSpPr txBox="1"/>
      </xdr:nvSpPr>
      <xdr:spPr>
        <a:xfrm>
          <a:off x="15246428" y="668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69062</xdr:rowOff>
    </xdr:from>
    <xdr:to>
      <xdr:col>76</xdr:col>
      <xdr:colOff>165100</xdr:colOff>
      <xdr:row>38</xdr:row>
      <xdr:rowOff>170662</xdr:rowOff>
    </xdr:to>
    <xdr:sp macro="" textlink="">
      <xdr:nvSpPr>
        <xdr:cNvPr id="541" name="楕円 540"/>
        <xdr:cNvSpPr/>
      </xdr:nvSpPr>
      <xdr:spPr>
        <a:xfrm>
          <a:off x="14541500" y="65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161789</xdr:rowOff>
    </xdr:from>
    <xdr:ext cx="469744" cy="259045"/>
    <xdr:sp macro="" textlink="">
      <xdr:nvSpPr>
        <xdr:cNvPr id="542" name="テキスト ボックス 541"/>
        <xdr:cNvSpPr txBox="1"/>
      </xdr:nvSpPr>
      <xdr:spPr>
        <a:xfrm>
          <a:off x="14357428" y="667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66577</xdr:rowOff>
    </xdr:from>
    <xdr:to>
      <xdr:col>72</xdr:col>
      <xdr:colOff>38100</xdr:colOff>
      <xdr:row>38</xdr:row>
      <xdr:rowOff>168177</xdr:rowOff>
    </xdr:to>
    <xdr:sp macro="" textlink="">
      <xdr:nvSpPr>
        <xdr:cNvPr id="543" name="楕円 542"/>
        <xdr:cNvSpPr/>
      </xdr:nvSpPr>
      <xdr:spPr>
        <a:xfrm>
          <a:off x="13652500" y="65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13254</xdr:rowOff>
    </xdr:from>
    <xdr:ext cx="469744" cy="259045"/>
    <xdr:sp macro="" textlink="">
      <xdr:nvSpPr>
        <xdr:cNvPr id="544" name="テキスト ボックス 543"/>
        <xdr:cNvSpPr txBox="1"/>
      </xdr:nvSpPr>
      <xdr:spPr>
        <a:xfrm>
          <a:off x="13468428" y="635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76412</xdr:rowOff>
    </xdr:from>
    <xdr:to>
      <xdr:col>67</xdr:col>
      <xdr:colOff>101600</xdr:colOff>
      <xdr:row>39</xdr:row>
      <xdr:rowOff>6562</xdr:rowOff>
    </xdr:to>
    <xdr:sp macro="" textlink="">
      <xdr:nvSpPr>
        <xdr:cNvPr id="545" name="楕円 544"/>
        <xdr:cNvSpPr/>
      </xdr:nvSpPr>
      <xdr:spPr>
        <a:xfrm>
          <a:off x="12763500" y="65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169139</xdr:rowOff>
    </xdr:from>
    <xdr:ext cx="469744" cy="259045"/>
    <xdr:sp macro="" textlink="">
      <xdr:nvSpPr>
        <xdr:cNvPr id="546" name="テキスト ボックス 545"/>
        <xdr:cNvSpPr txBox="1"/>
      </xdr:nvSpPr>
      <xdr:spPr>
        <a:xfrm>
          <a:off x="12579428" y="66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107632</xdr:rowOff>
    </xdr:from>
    <xdr:to>
      <xdr:col>85</xdr:col>
      <xdr:colOff>127000</xdr:colOff>
      <xdr:row>75</xdr:row>
      <xdr:rowOff>129349</xdr:rowOff>
    </xdr:to>
    <xdr:cxnSp macro="">
      <xdr:nvCxnSpPr>
        <xdr:cNvPr id="622" name="直線コネクタ 621"/>
        <xdr:cNvCxnSpPr/>
      </xdr:nvCxnSpPr>
      <xdr:spPr>
        <a:xfrm flipV="1">
          <a:off x="15481300" y="12966382"/>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129349</xdr:rowOff>
    </xdr:from>
    <xdr:to>
      <xdr:col>81</xdr:col>
      <xdr:colOff>50800</xdr:colOff>
      <xdr:row>76</xdr:row>
      <xdr:rowOff>2891</xdr:rowOff>
    </xdr:to>
    <xdr:cxnSp macro="">
      <xdr:nvCxnSpPr>
        <xdr:cNvPr id="625" name="直線コネクタ 624"/>
        <xdr:cNvCxnSpPr/>
      </xdr:nvCxnSpPr>
      <xdr:spPr>
        <a:xfrm flipV="1">
          <a:off x="14592300" y="12988099"/>
          <a:ext cx="889000" cy="4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160206</xdr:rowOff>
    </xdr:from>
    <xdr:to>
      <xdr:col>76</xdr:col>
      <xdr:colOff>114300</xdr:colOff>
      <xdr:row>76</xdr:row>
      <xdr:rowOff>2891</xdr:rowOff>
    </xdr:to>
    <xdr:cxnSp macro="">
      <xdr:nvCxnSpPr>
        <xdr:cNvPr id="628" name="直線コネクタ 627"/>
        <xdr:cNvCxnSpPr/>
      </xdr:nvCxnSpPr>
      <xdr:spPr>
        <a:xfrm>
          <a:off x="13703300" y="13018956"/>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160206</xdr:rowOff>
    </xdr:from>
    <xdr:to>
      <xdr:col>71</xdr:col>
      <xdr:colOff>177800</xdr:colOff>
      <xdr:row>76</xdr:row>
      <xdr:rowOff>14436</xdr:rowOff>
    </xdr:to>
    <xdr:cxnSp macro="">
      <xdr:nvCxnSpPr>
        <xdr:cNvPr id="631" name="直線コネクタ 630"/>
        <xdr:cNvCxnSpPr/>
      </xdr:nvCxnSpPr>
      <xdr:spPr>
        <a:xfrm flipV="1">
          <a:off x="12814300" y="13018956"/>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22705</xdr:rowOff>
    </xdr:from>
    <xdr:ext cx="534377" cy="259045"/>
    <xdr:sp macro="" textlink="">
      <xdr:nvSpPr>
        <xdr:cNvPr id="635" name="テキスト ボックス 634"/>
        <xdr:cNvSpPr txBox="1"/>
      </xdr:nvSpPr>
      <xdr:spPr>
        <a:xfrm>
          <a:off x="12547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56832</xdr:rowOff>
    </xdr:from>
    <xdr:to>
      <xdr:col>85</xdr:col>
      <xdr:colOff>177800</xdr:colOff>
      <xdr:row>75</xdr:row>
      <xdr:rowOff>158432</xdr:rowOff>
    </xdr:to>
    <xdr:sp macro="" textlink="">
      <xdr:nvSpPr>
        <xdr:cNvPr id="641" name="楕円 640"/>
        <xdr:cNvSpPr/>
      </xdr:nvSpPr>
      <xdr:spPr>
        <a:xfrm>
          <a:off x="16268700" y="129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79709</xdr:rowOff>
    </xdr:from>
    <xdr:ext cx="599010" cy="259045"/>
    <xdr:sp macro="" textlink="">
      <xdr:nvSpPr>
        <xdr:cNvPr id="642" name="公債費該当値テキスト"/>
        <xdr:cNvSpPr txBox="1"/>
      </xdr:nvSpPr>
      <xdr:spPr>
        <a:xfrm>
          <a:off x="16370300" y="1276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78549</xdr:rowOff>
    </xdr:from>
    <xdr:to>
      <xdr:col>81</xdr:col>
      <xdr:colOff>101600</xdr:colOff>
      <xdr:row>76</xdr:row>
      <xdr:rowOff>8699</xdr:rowOff>
    </xdr:to>
    <xdr:sp macro="" textlink="">
      <xdr:nvSpPr>
        <xdr:cNvPr id="643" name="楕円 642"/>
        <xdr:cNvSpPr/>
      </xdr:nvSpPr>
      <xdr:spPr>
        <a:xfrm>
          <a:off x="15430500" y="129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25226</xdr:rowOff>
    </xdr:from>
    <xdr:ext cx="599010" cy="259045"/>
    <xdr:sp macro="" textlink="">
      <xdr:nvSpPr>
        <xdr:cNvPr id="644" name="テキスト ボックス 643"/>
        <xdr:cNvSpPr txBox="1"/>
      </xdr:nvSpPr>
      <xdr:spPr>
        <a:xfrm>
          <a:off x="15181795" y="1271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123542</xdr:rowOff>
    </xdr:from>
    <xdr:to>
      <xdr:col>76</xdr:col>
      <xdr:colOff>165100</xdr:colOff>
      <xdr:row>76</xdr:row>
      <xdr:rowOff>53693</xdr:rowOff>
    </xdr:to>
    <xdr:sp macro="" textlink="">
      <xdr:nvSpPr>
        <xdr:cNvPr id="645" name="楕円 644"/>
        <xdr:cNvSpPr/>
      </xdr:nvSpPr>
      <xdr:spPr>
        <a:xfrm>
          <a:off x="14541500" y="129822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70219</xdr:rowOff>
    </xdr:from>
    <xdr:ext cx="599010" cy="259045"/>
    <xdr:sp macro="" textlink="">
      <xdr:nvSpPr>
        <xdr:cNvPr id="646" name="テキスト ボックス 645"/>
        <xdr:cNvSpPr txBox="1"/>
      </xdr:nvSpPr>
      <xdr:spPr>
        <a:xfrm>
          <a:off x="14292795" y="1275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109406</xdr:rowOff>
    </xdr:from>
    <xdr:to>
      <xdr:col>72</xdr:col>
      <xdr:colOff>38100</xdr:colOff>
      <xdr:row>76</xdr:row>
      <xdr:rowOff>39556</xdr:rowOff>
    </xdr:to>
    <xdr:sp macro="" textlink="">
      <xdr:nvSpPr>
        <xdr:cNvPr id="647" name="楕円 646"/>
        <xdr:cNvSpPr/>
      </xdr:nvSpPr>
      <xdr:spPr>
        <a:xfrm>
          <a:off x="13652500" y="129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56083</xdr:rowOff>
    </xdr:from>
    <xdr:ext cx="599010" cy="259045"/>
    <xdr:sp macro="" textlink="">
      <xdr:nvSpPr>
        <xdr:cNvPr id="648" name="テキスト ボックス 647"/>
        <xdr:cNvSpPr txBox="1"/>
      </xdr:nvSpPr>
      <xdr:spPr>
        <a:xfrm>
          <a:off x="13403795" y="127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135086</xdr:rowOff>
    </xdr:from>
    <xdr:to>
      <xdr:col>67</xdr:col>
      <xdr:colOff>101600</xdr:colOff>
      <xdr:row>76</xdr:row>
      <xdr:rowOff>65236</xdr:rowOff>
    </xdr:to>
    <xdr:sp macro="" textlink="">
      <xdr:nvSpPr>
        <xdr:cNvPr id="649" name="楕円 648"/>
        <xdr:cNvSpPr/>
      </xdr:nvSpPr>
      <xdr:spPr>
        <a:xfrm>
          <a:off x="12763500" y="1299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81763</xdr:rowOff>
    </xdr:from>
    <xdr:ext cx="599010" cy="259045"/>
    <xdr:sp macro="" textlink="">
      <xdr:nvSpPr>
        <xdr:cNvPr id="650" name="テキスト ボックス 649"/>
        <xdr:cNvSpPr txBox="1"/>
      </xdr:nvSpPr>
      <xdr:spPr>
        <a:xfrm>
          <a:off x="12514795" y="1276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138695</xdr:rowOff>
    </xdr:from>
    <xdr:to>
      <xdr:col>85</xdr:col>
      <xdr:colOff>127000</xdr:colOff>
      <xdr:row>98</xdr:row>
      <xdr:rowOff>168123</xdr:rowOff>
    </xdr:to>
    <xdr:cxnSp macro="">
      <xdr:nvCxnSpPr>
        <xdr:cNvPr id="681" name="直線コネクタ 680"/>
        <xdr:cNvCxnSpPr/>
      </xdr:nvCxnSpPr>
      <xdr:spPr>
        <a:xfrm>
          <a:off x="15481300" y="16940795"/>
          <a:ext cx="838200" cy="2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54546</xdr:rowOff>
    </xdr:from>
    <xdr:to>
      <xdr:col>81</xdr:col>
      <xdr:colOff>50800</xdr:colOff>
      <xdr:row>98</xdr:row>
      <xdr:rowOff>138695</xdr:rowOff>
    </xdr:to>
    <xdr:cxnSp macro="">
      <xdr:nvCxnSpPr>
        <xdr:cNvPr id="684" name="直線コネクタ 683"/>
        <xdr:cNvCxnSpPr/>
      </xdr:nvCxnSpPr>
      <xdr:spPr>
        <a:xfrm>
          <a:off x="14592300" y="16856646"/>
          <a:ext cx="889000" cy="8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54546</xdr:rowOff>
    </xdr:from>
    <xdr:to>
      <xdr:col>76</xdr:col>
      <xdr:colOff>114300</xdr:colOff>
      <xdr:row>98</xdr:row>
      <xdr:rowOff>110392</xdr:rowOff>
    </xdr:to>
    <xdr:cxnSp macro="">
      <xdr:nvCxnSpPr>
        <xdr:cNvPr id="687" name="直線コネクタ 686"/>
        <xdr:cNvCxnSpPr/>
      </xdr:nvCxnSpPr>
      <xdr:spPr>
        <a:xfrm flipV="1">
          <a:off x="13703300" y="16856646"/>
          <a:ext cx="889000" cy="5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108224</xdr:rowOff>
    </xdr:from>
    <xdr:to>
      <xdr:col>71</xdr:col>
      <xdr:colOff>177800</xdr:colOff>
      <xdr:row>98</xdr:row>
      <xdr:rowOff>110392</xdr:rowOff>
    </xdr:to>
    <xdr:cxnSp macro="">
      <xdr:nvCxnSpPr>
        <xdr:cNvPr id="690" name="直線コネクタ 689"/>
        <xdr:cNvCxnSpPr/>
      </xdr:nvCxnSpPr>
      <xdr:spPr>
        <a:xfrm>
          <a:off x="12814300" y="16910324"/>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86042</xdr:rowOff>
    </xdr:from>
    <xdr:ext cx="534377" cy="259045"/>
    <xdr:sp macro="" textlink="">
      <xdr:nvSpPr>
        <xdr:cNvPr id="694" name="テキスト ボックス 693"/>
        <xdr:cNvSpPr txBox="1"/>
      </xdr:nvSpPr>
      <xdr:spPr>
        <a:xfrm>
          <a:off x="12547111" y="170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117323</xdr:rowOff>
    </xdr:from>
    <xdr:to>
      <xdr:col>85</xdr:col>
      <xdr:colOff>177800</xdr:colOff>
      <xdr:row>99</xdr:row>
      <xdr:rowOff>47473</xdr:rowOff>
    </xdr:to>
    <xdr:sp macro="" textlink="">
      <xdr:nvSpPr>
        <xdr:cNvPr id="700" name="楕円 699"/>
        <xdr:cNvSpPr/>
      </xdr:nvSpPr>
      <xdr:spPr>
        <a:xfrm>
          <a:off x="16268700" y="169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76700</xdr:rowOff>
    </xdr:from>
    <xdr:ext cx="534377" cy="259045"/>
    <xdr:sp macro="" textlink="">
      <xdr:nvSpPr>
        <xdr:cNvPr id="701" name="積立金該当値テキスト"/>
        <xdr:cNvSpPr txBox="1"/>
      </xdr:nvSpPr>
      <xdr:spPr>
        <a:xfrm>
          <a:off x="16370300" y="167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87895</xdr:rowOff>
    </xdr:from>
    <xdr:to>
      <xdr:col>81</xdr:col>
      <xdr:colOff>101600</xdr:colOff>
      <xdr:row>99</xdr:row>
      <xdr:rowOff>18045</xdr:rowOff>
    </xdr:to>
    <xdr:sp macro="" textlink="">
      <xdr:nvSpPr>
        <xdr:cNvPr id="702" name="楕円 701"/>
        <xdr:cNvSpPr/>
      </xdr:nvSpPr>
      <xdr:spPr>
        <a:xfrm>
          <a:off x="15430500" y="168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34572</xdr:rowOff>
    </xdr:from>
    <xdr:ext cx="534377" cy="259045"/>
    <xdr:sp macro="" textlink="">
      <xdr:nvSpPr>
        <xdr:cNvPr id="703" name="テキスト ボックス 702"/>
        <xdr:cNvSpPr txBox="1"/>
      </xdr:nvSpPr>
      <xdr:spPr>
        <a:xfrm>
          <a:off x="15214111" y="1666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3746</xdr:rowOff>
    </xdr:from>
    <xdr:to>
      <xdr:col>76</xdr:col>
      <xdr:colOff>165100</xdr:colOff>
      <xdr:row>98</xdr:row>
      <xdr:rowOff>105346</xdr:rowOff>
    </xdr:to>
    <xdr:sp macro="" textlink="">
      <xdr:nvSpPr>
        <xdr:cNvPr id="704" name="楕円 703"/>
        <xdr:cNvSpPr/>
      </xdr:nvSpPr>
      <xdr:spPr>
        <a:xfrm>
          <a:off x="14541500" y="1680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121873</xdr:rowOff>
    </xdr:from>
    <xdr:ext cx="599010" cy="259045"/>
    <xdr:sp macro="" textlink="">
      <xdr:nvSpPr>
        <xdr:cNvPr id="705" name="テキスト ボックス 704"/>
        <xdr:cNvSpPr txBox="1"/>
      </xdr:nvSpPr>
      <xdr:spPr>
        <a:xfrm>
          <a:off x="14292795" y="1658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59592</xdr:rowOff>
    </xdr:from>
    <xdr:to>
      <xdr:col>72</xdr:col>
      <xdr:colOff>38100</xdr:colOff>
      <xdr:row>98</xdr:row>
      <xdr:rowOff>161192</xdr:rowOff>
    </xdr:to>
    <xdr:sp macro="" textlink="">
      <xdr:nvSpPr>
        <xdr:cNvPr id="706" name="楕円 705"/>
        <xdr:cNvSpPr/>
      </xdr:nvSpPr>
      <xdr:spPr>
        <a:xfrm>
          <a:off x="13652500" y="168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6269</xdr:rowOff>
    </xdr:from>
    <xdr:ext cx="534377" cy="259045"/>
    <xdr:sp macro="" textlink="">
      <xdr:nvSpPr>
        <xdr:cNvPr id="707" name="テキスト ボックス 706"/>
        <xdr:cNvSpPr txBox="1"/>
      </xdr:nvSpPr>
      <xdr:spPr>
        <a:xfrm>
          <a:off x="13436111" y="1663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57424</xdr:rowOff>
    </xdr:from>
    <xdr:to>
      <xdr:col>67</xdr:col>
      <xdr:colOff>101600</xdr:colOff>
      <xdr:row>98</xdr:row>
      <xdr:rowOff>159024</xdr:rowOff>
    </xdr:to>
    <xdr:sp macro="" textlink="">
      <xdr:nvSpPr>
        <xdr:cNvPr id="708" name="楕円 707"/>
        <xdr:cNvSpPr/>
      </xdr:nvSpPr>
      <xdr:spPr>
        <a:xfrm>
          <a:off x="12763500" y="168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4101</xdr:rowOff>
    </xdr:from>
    <xdr:ext cx="534377" cy="259045"/>
    <xdr:sp macro="" textlink="">
      <xdr:nvSpPr>
        <xdr:cNvPr id="709" name="テキスト ボックス 708"/>
        <xdr:cNvSpPr txBox="1"/>
      </xdr:nvSpPr>
      <xdr:spPr>
        <a:xfrm>
          <a:off x="12547111" y="166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17170</xdr:rowOff>
    </xdr:from>
    <xdr:to>
      <xdr:col>107</xdr:col>
      <xdr:colOff>50800</xdr:colOff>
      <xdr:row>38</xdr:row>
      <xdr:rowOff>25400</xdr:rowOff>
    </xdr:to>
    <xdr:cxnSp macro="">
      <xdr:nvCxnSpPr>
        <xdr:cNvPr id="740" name="直線コネクタ 739"/>
        <xdr:cNvCxnSpPr/>
      </xdr:nvCxnSpPr>
      <xdr:spPr>
        <a:xfrm>
          <a:off x="19545300" y="65322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17170</xdr:rowOff>
    </xdr:from>
    <xdr:to>
      <xdr:col>102</xdr:col>
      <xdr:colOff>114300</xdr:colOff>
      <xdr:row>38</xdr:row>
      <xdr:rowOff>25400</xdr:rowOff>
    </xdr:to>
    <xdr:cxnSp macro="">
      <xdr:nvCxnSpPr>
        <xdr:cNvPr id="743" name="直線コネクタ 742"/>
        <xdr:cNvCxnSpPr/>
      </xdr:nvCxnSpPr>
      <xdr:spPr>
        <a:xfrm flipV="1">
          <a:off x="18656300" y="65322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137820</xdr:rowOff>
    </xdr:from>
    <xdr:to>
      <xdr:col>102</xdr:col>
      <xdr:colOff>165100</xdr:colOff>
      <xdr:row>38</xdr:row>
      <xdr:rowOff>67970</xdr:rowOff>
    </xdr:to>
    <xdr:sp macro="" textlink="">
      <xdr:nvSpPr>
        <xdr:cNvPr id="759" name="楕円 758"/>
        <xdr:cNvSpPr/>
      </xdr:nvSpPr>
      <xdr:spPr>
        <a:xfrm>
          <a:off x="19494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59097</xdr:rowOff>
    </xdr:from>
    <xdr:ext cx="378565" cy="259045"/>
    <xdr:sp macro="" textlink="">
      <xdr:nvSpPr>
        <xdr:cNvPr id="760" name="テキスト ボックス 759"/>
        <xdr:cNvSpPr txBox="1"/>
      </xdr:nvSpPr>
      <xdr:spPr>
        <a:xfrm>
          <a:off x="19356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85447</xdr:rowOff>
    </xdr:from>
    <xdr:to>
      <xdr:col>116</xdr:col>
      <xdr:colOff>63500</xdr:colOff>
      <xdr:row>59</xdr:row>
      <xdr:rowOff>85603</xdr:rowOff>
    </xdr:to>
    <xdr:cxnSp macro="">
      <xdr:nvCxnSpPr>
        <xdr:cNvPr id="793" name="直線コネクタ 792"/>
        <xdr:cNvCxnSpPr/>
      </xdr:nvCxnSpPr>
      <xdr:spPr>
        <a:xfrm flipV="1">
          <a:off x="21323300" y="10200997"/>
          <a:ext cx="8382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794" name="貸付金平均値テキスト"/>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85427</xdr:rowOff>
    </xdr:from>
    <xdr:to>
      <xdr:col>111</xdr:col>
      <xdr:colOff>177800</xdr:colOff>
      <xdr:row>59</xdr:row>
      <xdr:rowOff>85603</xdr:rowOff>
    </xdr:to>
    <xdr:cxnSp macro="">
      <xdr:nvCxnSpPr>
        <xdr:cNvPr id="796" name="直線コネクタ 795"/>
        <xdr:cNvCxnSpPr/>
      </xdr:nvCxnSpPr>
      <xdr:spPr>
        <a:xfrm>
          <a:off x="20434300" y="10200977"/>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129891</xdr:rowOff>
    </xdr:from>
    <xdr:ext cx="469744" cy="259045"/>
    <xdr:sp macro="" textlink="">
      <xdr:nvSpPr>
        <xdr:cNvPr id="798" name="テキスト ボックス 797"/>
        <xdr:cNvSpPr txBox="1"/>
      </xdr:nvSpPr>
      <xdr:spPr>
        <a:xfrm>
          <a:off x="21088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85427</xdr:rowOff>
    </xdr:from>
    <xdr:to>
      <xdr:col>107</xdr:col>
      <xdr:colOff>50800</xdr:colOff>
      <xdr:row>59</xdr:row>
      <xdr:rowOff>85718</xdr:rowOff>
    </xdr:to>
    <xdr:cxnSp macro="">
      <xdr:nvCxnSpPr>
        <xdr:cNvPr id="799" name="直線コネクタ 798"/>
        <xdr:cNvCxnSpPr/>
      </xdr:nvCxnSpPr>
      <xdr:spPr>
        <a:xfrm flipV="1">
          <a:off x="19545300" y="10200977"/>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801" name="テキスト ボックス 800"/>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85006</xdr:rowOff>
    </xdr:from>
    <xdr:to>
      <xdr:col>102</xdr:col>
      <xdr:colOff>114300</xdr:colOff>
      <xdr:row>59</xdr:row>
      <xdr:rowOff>85718</xdr:rowOff>
    </xdr:to>
    <xdr:cxnSp macro="">
      <xdr:nvCxnSpPr>
        <xdr:cNvPr id="802" name="直線コネクタ 801"/>
        <xdr:cNvCxnSpPr/>
      </xdr:nvCxnSpPr>
      <xdr:spPr>
        <a:xfrm>
          <a:off x="18656300" y="10200556"/>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133132</xdr:rowOff>
    </xdr:from>
    <xdr:ext cx="469744" cy="259045"/>
    <xdr:sp macro="" textlink="">
      <xdr:nvSpPr>
        <xdr:cNvPr id="806" name="テキスト ボックス 805"/>
        <xdr:cNvSpPr txBox="1"/>
      </xdr:nvSpPr>
      <xdr:spPr>
        <a:xfrm>
          <a:off x="18421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34647</xdr:rowOff>
    </xdr:from>
    <xdr:to>
      <xdr:col>116</xdr:col>
      <xdr:colOff>114300</xdr:colOff>
      <xdr:row>59</xdr:row>
      <xdr:rowOff>136247</xdr:rowOff>
    </xdr:to>
    <xdr:sp macro="" textlink="">
      <xdr:nvSpPr>
        <xdr:cNvPr id="812" name="楕円 811"/>
        <xdr:cNvSpPr/>
      </xdr:nvSpPr>
      <xdr:spPr>
        <a:xfrm>
          <a:off x="22110700" y="101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165474</xdr:rowOff>
    </xdr:from>
    <xdr:ext cx="469744" cy="259045"/>
    <xdr:sp macro="" textlink="">
      <xdr:nvSpPr>
        <xdr:cNvPr id="813" name="貸付金該当値テキスト"/>
        <xdr:cNvSpPr txBox="1"/>
      </xdr:nvSpPr>
      <xdr:spPr>
        <a:xfrm>
          <a:off x="22212300" y="993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34803</xdr:rowOff>
    </xdr:from>
    <xdr:to>
      <xdr:col>112</xdr:col>
      <xdr:colOff>38100</xdr:colOff>
      <xdr:row>59</xdr:row>
      <xdr:rowOff>136403</xdr:rowOff>
    </xdr:to>
    <xdr:sp macro="" textlink="">
      <xdr:nvSpPr>
        <xdr:cNvPr id="814" name="楕円 813"/>
        <xdr:cNvSpPr/>
      </xdr:nvSpPr>
      <xdr:spPr>
        <a:xfrm>
          <a:off x="21272500" y="1015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152930</xdr:rowOff>
    </xdr:from>
    <xdr:ext cx="469744" cy="259045"/>
    <xdr:sp macro="" textlink="">
      <xdr:nvSpPr>
        <xdr:cNvPr id="815" name="テキスト ボックス 814"/>
        <xdr:cNvSpPr txBox="1"/>
      </xdr:nvSpPr>
      <xdr:spPr>
        <a:xfrm>
          <a:off x="21088428" y="992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34627</xdr:rowOff>
    </xdr:from>
    <xdr:to>
      <xdr:col>107</xdr:col>
      <xdr:colOff>101600</xdr:colOff>
      <xdr:row>59</xdr:row>
      <xdr:rowOff>136227</xdr:rowOff>
    </xdr:to>
    <xdr:sp macro="" textlink="">
      <xdr:nvSpPr>
        <xdr:cNvPr id="816" name="楕円 815"/>
        <xdr:cNvSpPr/>
      </xdr:nvSpPr>
      <xdr:spPr>
        <a:xfrm>
          <a:off x="20383500" y="101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152754</xdr:rowOff>
    </xdr:from>
    <xdr:ext cx="469744" cy="259045"/>
    <xdr:sp macro="" textlink="">
      <xdr:nvSpPr>
        <xdr:cNvPr id="817" name="テキスト ボックス 816"/>
        <xdr:cNvSpPr txBox="1"/>
      </xdr:nvSpPr>
      <xdr:spPr>
        <a:xfrm>
          <a:off x="20199428" y="992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34918</xdr:rowOff>
    </xdr:from>
    <xdr:to>
      <xdr:col>102</xdr:col>
      <xdr:colOff>165100</xdr:colOff>
      <xdr:row>59</xdr:row>
      <xdr:rowOff>136518</xdr:rowOff>
    </xdr:to>
    <xdr:sp macro="" textlink="">
      <xdr:nvSpPr>
        <xdr:cNvPr id="818" name="楕円 817"/>
        <xdr:cNvSpPr/>
      </xdr:nvSpPr>
      <xdr:spPr>
        <a:xfrm>
          <a:off x="19494500" y="101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127645</xdr:rowOff>
    </xdr:from>
    <xdr:ext cx="469744" cy="259045"/>
    <xdr:sp macro="" textlink="">
      <xdr:nvSpPr>
        <xdr:cNvPr id="819" name="テキスト ボックス 818"/>
        <xdr:cNvSpPr txBox="1"/>
      </xdr:nvSpPr>
      <xdr:spPr>
        <a:xfrm>
          <a:off x="19310428" y="1024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34206</xdr:rowOff>
    </xdr:from>
    <xdr:to>
      <xdr:col>98</xdr:col>
      <xdr:colOff>38100</xdr:colOff>
      <xdr:row>59</xdr:row>
      <xdr:rowOff>135806</xdr:rowOff>
    </xdr:to>
    <xdr:sp macro="" textlink="">
      <xdr:nvSpPr>
        <xdr:cNvPr id="820" name="楕円 819"/>
        <xdr:cNvSpPr/>
      </xdr:nvSpPr>
      <xdr:spPr>
        <a:xfrm>
          <a:off x="18605500" y="1014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152333</xdr:rowOff>
    </xdr:from>
    <xdr:ext cx="469744" cy="259045"/>
    <xdr:sp macro="" textlink="">
      <xdr:nvSpPr>
        <xdr:cNvPr id="821" name="テキスト ボックス 820"/>
        <xdr:cNvSpPr txBox="1"/>
      </xdr:nvSpPr>
      <xdr:spPr>
        <a:xfrm>
          <a:off x="18421428" y="992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8661</xdr:rowOff>
    </xdr:from>
    <xdr:to>
      <xdr:col>116</xdr:col>
      <xdr:colOff>63500</xdr:colOff>
      <xdr:row>73</xdr:row>
      <xdr:rowOff>86779</xdr:rowOff>
    </xdr:to>
    <xdr:cxnSp macro="">
      <xdr:nvCxnSpPr>
        <xdr:cNvPr id="851" name="直線コネクタ 850"/>
        <xdr:cNvCxnSpPr/>
      </xdr:nvCxnSpPr>
      <xdr:spPr>
        <a:xfrm flipV="1">
          <a:off x="21323300" y="12524511"/>
          <a:ext cx="838200" cy="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86779</xdr:rowOff>
    </xdr:from>
    <xdr:to>
      <xdr:col>111</xdr:col>
      <xdr:colOff>177800</xdr:colOff>
      <xdr:row>73</xdr:row>
      <xdr:rowOff>164592</xdr:rowOff>
    </xdr:to>
    <xdr:cxnSp macro="">
      <xdr:nvCxnSpPr>
        <xdr:cNvPr id="854" name="直線コネクタ 853"/>
        <xdr:cNvCxnSpPr/>
      </xdr:nvCxnSpPr>
      <xdr:spPr>
        <a:xfrm flipV="1">
          <a:off x="20434300" y="12602629"/>
          <a:ext cx="889000" cy="7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164592</xdr:rowOff>
    </xdr:from>
    <xdr:to>
      <xdr:col>107</xdr:col>
      <xdr:colOff>50800</xdr:colOff>
      <xdr:row>74</xdr:row>
      <xdr:rowOff>6845</xdr:rowOff>
    </xdr:to>
    <xdr:cxnSp macro="">
      <xdr:nvCxnSpPr>
        <xdr:cNvPr id="857" name="直線コネクタ 856"/>
        <xdr:cNvCxnSpPr/>
      </xdr:nvCxnSpPr>
      <xdr:spPr>
        <a:xfrm flipV="1">
          <a:off x="19545300" y="12680442"/>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6845</xdr:rowOff>
    </xdr:from>
    <xdr:to>
      <xdr:col>102</xdr:col>
      <xdr:colOff>114300</xdr:colOff>
      <xdr:row>74</xdr:row>
      <xdr:rowOff>28422</xdr:rowOff>
    </xdr:to>
    <xdr:cxnSp macro="">
      <xdr:nvCxnSpPr>
        <xdr:cNvPr id="860" name="直線コネクタ 859"/>
        <xdr:cNvCxnSpPr/>
      </xdr:nvCxnSpPr>
      <xdr:spPr>
        <a:xfrm flipV="1">
          <a:off x="18656300" y="12694145"/>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83380</xdr:rowOff>
    </xdr:from>
    <xdr:ext cx="534377" cy="259045"/>
    <xdr:sp macro="" textlink="">
      <xdr:nvSpPr>
        <xdr:cNvPr id="864" name="テキスト ボックス 863"/>
        <xdr:cNvSpPr txBox="1"/>
      </xdr:nvSpPr>
      <xdr:spPr>
        <a:xfrm>
          <a:off x="18389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129311</xdr:rowOff>
    </xdr:from>
    <xdr:to>
      <xdr:col>116</xdr:col>
      <xdr:colOff>114300</xdr:colOff>
      <xdr:row>73</xdr:row>
      <xdr:rowOff>59461</xdr:rowOff>
    </xdr:to>
    <xdr:sp macro="" textlink="">
      <xdr:nvSpPr>
        <xdr:cNvPr id="870" name="楕円 869"/>
        <xdr:cNvSpPr/>
      </xdr:nvSpPr>
      <xdr:spPr>
        <a:xfrm>
          <a:off x="22110700" y="124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152188</xdr:rowOff>
    </xdr:from>
    <xdr:ext cx="599010" cy="259045"/>
    <xdr:sp macro="" textlink="">
      <xdr:nvSpPr>
        <xdr:cNvPr id="871" name="繰出金該当値テキスト"/>
        <xdr:cNvSpPr txBox="1"/>
      </xdr:nvSpPr>
      <xdr:spPr>
        <a:xfrm>
          <a:off x="22212300" y="1232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35979</xdr:rowOff>
    </xdr:from>
    <xdr:to>
      <xdr:col>112</xdr:col>
      <xdr:colOff>38100</xdr:colOff>
      <xdr:row>73</xdr:row>
      <xdr:rowOff>137579</xdr:rowOff>
    </xdr:to>
    <xdr:sp macro="" textlink="">
      <xdr:nvSpPr>
        <xdr:cNvPr id="872" name="楕円 871"/>
        <xdr:cNvSpPr/>
      </xdr:nvSpPr>
      <xdr:spPr>
        <a:xfrm>
          <a:off x="21272500" y="125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154106</xdr:rowOff>
    </xdr:from>
    <xdr:ext cx="599010" cy="259045"/>
    <xdr:sp macro="" textlink="">
      <xdr:nvSpPr>
        <xdr:cNvPr id="873" name="テキスト ボックス 872"/>
        <xdr:cNvSpPr txBox="1"/>
      </xdr:nvSpPr>
      <xdr:spPr>
        <a:xfrm>
          <a:off x="21023795" y="123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113792</xdr:rowOff>
    </xdr:from>
    <xdr:to>
      <xdr:col>107</xdr:col>
      <xdr:colOff>101600</xdr:colOff>
      <xdr:row>74</xdr:row>
      <xdr:rowOff>43942</xdr:rowOff>
    </xdr:to>
    <xdr:sp macro="" textlink="">
      <xdr:nvSpPr>
        <xdr:cNvPr id="874" name="楕円 873"/>
        <xdr:cNvSpPr/>
      </xdr:nvSpPr>
      <xdr:spPr>
        <a:xfrm>
          <a:off x="20383500" y="1262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60469</xdr:rowOff>
    </xdr:from>
    <xdr:ext cx="599010" cy="259045"/>
    <xdr:sp macro="" textlink="">
      <xdr:nvSpPr>
        <xdr:cNvPr id="875" name="テキスト ボックス 874"/>
        <xdr:cNvSpPr txBox="1"/>
      </xdr:nvSpPr>
      <xdr:spPr>
        <a:xfrm>
          <a:off x="20134795" y="1240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127495</xdr:rowOff>
    </xdr:from>
    <xdr:to>
      <xdr:col>102</xdr:col>
      <xdr:colOff>165100</xdr:colOff>
      <xdr:row>74</xdr:row>
      <xdr:rowOff>57645</xdr:rowOff>
    </xdr:to>
    <xdr:sp macro="" textlink="">
      <xdr:nvSpPr>
        <xdr:cNvPr id="876" name="楕円 875"/>
        <xdr:cNvSpPr/>
      </xdr:nvSpPr>
      <xdr:spPr>
        <a:xfrm>
          <a:off x="19494500" y="126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74172</xdr:rowOff>
    </xdr:from>
    <xdr:ext cx="599010" cy="259045"/>
    <xdr:sp macro="" textlink="">
      <xdr:nvSpPr>
        <xdr:cNvPr id="877" name="テキスト ボックス 876"/>
        <xdr:cNvSpPr txBox="1"/>
      </xdr:nvSpPr>
      <xdr:spPr>
        <a:xfrm>
          <a:off x="19245795" y="1241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149072</xdr:rowOff>
    </xdr:from>
    <xdr:to>
      <xdr:col>98</xdr:col>
      <xdr:colOff>38100</xdr:colOff>
      <xdr:row>74</xdr:row>
      <xdr:rowOff>79222</xdr:rowOff>
    </xdr:to>
    <xdr:sp macro="" textlink="">
      <xdr:nvSpPr>
        <xdr:cNvPr id="878" name="楕円 877"/>
        <xdr:cNvSpPr/>
      </xdr:nvSpPr>
      <xdr:spPr>
        <a:xfrm>
          <a:off x="18605500" y="126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95749</xdr:rowOff>
    </xdr:from>
    <xdr:ext cx="534377" cy="259045"/>
    <xdr:sp macro="" textlink="">
      <xdr:nvSpPr>
        <xdr:cNvPr id="879" name="テキスト ボックス 878"/>
        <xdr:cNvSpPr txBox="1"/>
      </xdr:nvSpPr>
      <xdr:spPr>
        <a:xfrm>
          <a:off x="18389111" y="12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966,000</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円となっている。類似団体と比較すると人件費、物件費、維持補修費、公債費、繰出金、普通建設事業費（更新整備）の項目で、類似団体内順位が</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位前後と高くなっている。類似団体と比較すると、公債費も高止まりの状況にあって、投資的な事業を行っており、義務的経費の支出と投資的経費の支出が重なっている状況にある。求められる行政課題に対応するため、必要な事業展開を実施した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その中にあっても、財政運営の弾力化を持たせるための財政調整基金等への積み立ても実施し、中長期的な視点を持った行政運営に努めている。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6,358
6,303
298.18
6,359,659
6,141,825
201,507
3,467,442
7,503,990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114046</xdr:rowOff>
    </xdr:from>
    <xdr:to>
      <xdr:col>24</xdr:col>
      <xdr:colOff>63500</xdr:colOff>
      <xdr:row>31</xdr:row>
      <xdr:rowOff>13589</xdr:rowOff>
    </xdr:to>
    <xdr:cxnSp macro="">
      <xdr:nvCxnSpPr>
        <xdr:cNvPr id="61" name="直線コネクタ 60"/>
        <xdr:cNvCxnSpPr/>
      </xdr:nvCxnSpPr>
      <xdr:spPr>
        <a:xfrm flipV="1">
          <a:off x="3797300" y="5257546"/>
          <a:ext cx="8382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13589</xdr:rowOff>
    </xdr:from>
    <xdr:to>
      <xdr:col>19</xdr:col>
      <xdr:colOff>177800</xdr:colOff>
      <xdr:row>31</xdr:row>
      <xdr:rowOff>73025</xdr:rowOff>
    </xdr:to>
    <xdr:cxnSp macro="">
      <xdr:nvCxnSpPr>
        <xdr:cNvPr id="64" name="直線コネクタ 63"/>
        <xdr:cNvCxnSpPr/>
      </xdr:nvCxnSpPr>
      <xdr:spPr>
        <a:xfrm flipV="1">
          <a:off x="2908300" y="532853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73025</xdr:rowOff>
    </xdr:from>
    <xdr:to>
      <xdr:col>15</xdr:col>
      <xdr:colOff>50800</xdr:colOff>
      <xdr:row>31</xdr:row>
      <xdr:rowOff>130302</xdr:rowOff>
    </xdr:to>
    <xdr:cxnSp macro="">
      <xdr:nvCxnSpPr>
        <xdr:cNvPr id="67" name="直線コネクタ 66"/>
        <xdr:cNvCxnSpPr/>
      </xdr:nvCxnSpPr>
      <xdr:spPr>
        <a:xfrm flipV="1">
          <a:off x="2019300" y="5387975"/>
          <a:ext cx="8890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130302</xdr:rowOff>
    </xdr:from>
    <xdr:to>
      <xdr:col>10</xdr:col>
      <xdr:colOff>114300</xdr:colOff>
      <xdr:row>32</xdr:row>
      <xdr:rowOff>52832</xdr:rowOff>
    </xdr:to>
    <xdr:cxnSp macro="">
      <xdr:nvCxnSpPr>
        <xdr:cNvPr id="70" name="直線コネクタ 69"/>
        <xdr:cNvCxnSpPr/>
      </xdr:nvCxnSpPr>
      <xdr:spPr>
        <a:xfrm flipV="1">
          <a:off x="1130300" y="5445252"/>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120667</xdr:rowOff>
    </xdr:from>
    <xdr:ext cx="469744" cy="259045"/>
    <xdr:sp macro="" textlink="">
      <xdr:nvSpPr>
        <xdr:cNvPr id="74" name="テキスト ボックス 73"/>
        <xdr:cNvSpPr txBox="1"/>
      </xdr:nvSpPr>
      <xdr:spPr>
        <a:xfrm>
          <a:off x="895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63246</xdr:rowOff>
    </xdr:from>
    <xdr:to>
      <xdr:col>24</xdr:col>
      <xdr:colOff>114300</xdr:colOff>
      <xdr:row>30</xdr:row>
      <xdr:rowOff>164846</xdr:rowOff>
    </xdr:to>
    <xdr:sp macro="" textlink="">
      <xdr:nvSpPr>
        <xdr:cNvPr id="80" name="楕円 79"/>
        <xdr:cNvSpPr/>
      </xdr:nvSpPr>
      <xdr:spPr>
        <a:xfrm>
          <a:off x="4584700" y="52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149623</xdr:rowOff>
    </xdr:from>
    <xdr:ext cx="534377" cy="259045"/>
    <xdr:sp macro="" textlink="">
      <xdr:nvSpPr>
        <xdr:cNvPr id="81" name="議会費該当値テキスト"/>
        <xdr:cNvSpPr txBox="1"/>
      </xdr:nvSpPr>
      <xdr:spPr>
        <a:xfrm>
          <a:off x="4686300" y="51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134239</xdr:rowOff>
    </xdr:from>
    <xdr:to>
      <xdr:col>20</xdr:col>
      <xdr:colOff>38100</xdr:colOff>
      <xdr:row>31</xdr:row>
      <xdr:rowOff>64389</xdr:rowOff>
    </xdr:to>
    <xdr:sp macro="" textlink="">
      <xdr:nvSpPr>
        <xdr:cNvPr id="82" name="楕円 81"/>
        <xdr:cNvSpPr/>
      </xdr:nvSpPr>
      <xdr:spPr>
        <a:xfrm>
          <a:off x="3746500" y="527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80916</xdr:rowOff>
    </xdr:from>
    <xdr:ext cx="534377" cy="259045"/>
    <xdr:sp macro="" textlink="">
      <xdr:nvSpPr>
        <xdr:cNvPr id="83" name="テキスト ボックス 82"/>
        <xdr:cNvSpPr txBox="1"/>
      </xdr:nvSpPr>
      <xdr:spPr>
        <a:xfrm>
          <a:off x="3530111" y="505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22225</xdr:rowOff>
    </xdr:from>
    <xdr:to>
      <xdr:col>15</xdr:col>
      <xdr:colOff>101600</xdr:colOff>
      <xdr:row>31</xdr:row>
      <xdr:rowOff>123825</xdr:rowOff>
    </xdr:to>
    <xdr:sp macro="" textlink="">
      <xdr:nvSpPr>
        <xdr:cNvPr id="84" name="楕円 83"/>
        <xdr:cNvSpPr/>
      </xdr:nvSpPr>
      <xdr:spPr>
        <a:xfrm>
          <a:off x="2857500" y="53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140352</xdr:rowOff>
    </xdr:from>
    <xdr:ext cx="534377" cy="259045"/>
    <xdr:sp macro="" textlink="">
      <xdr:nvSpPr>
        <xdr:cNvPr id="85" name="テキスト ボックス 84"/>
        <xdr:cNvSpPr txBox="1"/>
      </xdr:nvSpPr>
      <xdr:spPr>
        <a:xfrm>
          <a:off x="2641111" y="51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79502</xdr:rowOff>
    </xdr:from>
    <xdr:to>
      <xdr:col>10</xdr:col>
      <xdr:colOff>165100</xdr:colOff>
      <xdr:row>32</xdr:row>
      <xdr:rowOff>9652</xdr:rowOff>
    </xdr:to>
    <xdr:sp macro="" textlink="">
      <xdr:nvSpPr>
        <xdr:cNvPr id="86" name="楕円 85"/>
        <xdr:cNvSpPr/>
      </xdr:nvSpPr>
      <xdr:spPr>
        <a:xfrm>
          <a:off x="1968500" y="539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26179</xdr:rowOff>
    </xdr:from>
    <xdr:ext cx="534377" cy="259045"/>
    <xdr:sp macro="" textlink="">
      <xdr:nvSpPr>
        <xdr:cNvPr id="87" name="テキスト ボックス 86"/>
        <xdr:cNvSpPr txBox="1"/>
      </xdr:nvSpPr>
      <xdr:spPr>
        <a:xfrm>
          <a:off x="1752111" y="516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2032</xdr:rowOff>
    </xdr:from>
    <xdr:to>
      <xdr:col>6</xdr:col>
      <xdr:colOff>38100</xdr:colOff>
      <xdr:row>32</xdr:row>
      <xdr:rowOff>103632</xdr:rowOff>
    </xdr:to>
    <xdr:sp macro="" textlink="">
      <xdr:nvSpPr>
        <xdr:cNvPr id="88" name="楕円 87"/>
        <xdr:cNvSpPr/>
      </xdr:nvSpPr>
      <xdr:spPr>
        <a:xfrm>
          <a:off x="1079500" y="54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120159</xdr:rowOff>
    </xdr:from>
    <xdr:ext cx="534377" cy="259045"/>
    <xdr:sp macro="" textlink="">
      <xdr:nvSpPr>
        <xdr:cNvPr id="89" name="テキスト ボックス 88"/>
        <xdr:cNvSpPr txBox="1"/>
      </xdr:nvSpPr>
      <xdr:spPr>
        <a:xfrm>
          <a:off x="863111" y="526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126202</xdr:rowOff>
    </xdr:from>
    <xdr:to>
      <xdr:col>24</xdr:col>
      <xdr:colOff>63500</xdr:colOff>
      <xdr:row>57</xdr:row>
      <xdr:rowOff>64130</xdr:rowOff>
    </xdr:to>
    <xdr:cxnSp macro="">
      <xdr:nvCxnSpPr>
        <xdr:cNvPr id="118" name="直線コネクタ 117"/>
        <xdr:cNvCxnSpPr/>
      </xdr:nvCxnSpPr>
      <xdr:spPr>
        <a:xfrm>
          <a:off x="3797300" y="9727402"/>
          <a:ext cx="838200" cy="10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126202</xdr:rowOff>
    </xdr:from>
    <xdr:to>
      <xdr:col>19</xdr:col>
      <xdr:colOff>177800</xdr:colOff>
      <xdr:row>56</xdr:row>
      <xdr:rowOff>147681</xdr:rowOff>
    </xdr:to>
    <xdr:cxnSp macro="">
      <xdr:nvCxnSpPr>
        <xdr:cNvPr id="121" name="直線コネクタ 120"/>
        <xdr:cNvCxnSpPr/>
      </xdr:nvCxnSpPr>
      <xdr:spPr>
        <a:xfrm flipV="1">
          <a:off x="2908300" y="9727402"/>
          <a:ext cx="889000" cy="2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147681</xdr:rowOff>
    </xdr:from>
    <xdr:to>
      <xdr:col>15</xdr:col>
      <xdr:colOff>50800</xdr:colOff>
      <xdr:row>57</xdr:row>
      <xdr:rowOff>79622</xdr:rowOff>
    </xdr:to>
    <xdr:cxnSp macro="">
      <xdr:nvCxnSpPr>
        <xdr:cNvPr id="124" name="直線コネクタ 123"/>
        <xdr:cNvCxnSpPr/>
      </xdr:nvCxnSpPr>
      <xdr:spPr>
        <a:xfrm flipV="1">
          <a:off x="2019300" y="9748881"/>
          <a:ext cx="889000" cy="10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79622</xdr:rowOff>
    </xdr:from>
    <xdr:to>
      <xdr:col>10</xdr:col>
      <xdr:colOff>114300</xdr:colOff>
      <xdr:row>57</xdr:row>
      <xdr:rowOff>87930</xdr:rowOff>
    </xdr:to>
    <xdr:cxnSp macro="">
      <xdr:nvCxnSpPr>
        <xdr:cNvPr id="127" name="直線コネクタ 126"/>
        <xdr:cNvCxnSpPr/>
      </xdr:nvCxnSpPr>
      <xdr:spPr>
        <a:xfrm flipV="1">
          <a:off x="1130300" y="9852272"/>
          <a:ext cx="889000" cy="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111556</xdr:rowOff>
    </xdr:from>
    <xdr:ext cx="599010" cy="259045"/>
    <xdr:sp macro="" textlink="">
      <xdr:nvSpPr>
        <xdr:cNvPr id="131" name="テキスト ボックス 130"/>
        <xdr:cNvSpPr txBox="1"/>
      </xdr:nvSpPr>
      <xdr:spPr>
        <a:xfrm>
          <a:off x="830795" y="100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13330</xdr:rowOff>
    </xdr:from>
    <xdr:to>
      <xdr:col>24</xdr:col>
      <xdr:colOff>114300</xdr:colOff>
      <xdr:row>57</xdr:row>
      <xdr:rowOff>114930</xdr:rowOff>
    </xdr:to>
    <xdr:sp macro="" textlink="">
      <xdr:nvSpPr>
        <xdr:cNvPr id="137" name="楕円 136"/>
        <xdr:cNvSpPr/>
      </xdr:nvSpPr>
      <xdr:spPr>
        <a:xfrm>
          <a:off x="4584700" y="97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36207</xdr:rowOff>
    </xdr:from>
    <xdr:ext cx="599010" cy="259045"/>
    <xdr:sp macro="" textlink="">
      <xdr:nvSpPr>
        <xdr:cNvPr id="138" name="総務費該当値テキスト"/>
        <xdr:cNvSpPr txBox="1"/>
      </xdr:nvSpPr>
      <xdr:spPr>
        <a:xfrm>
          <a:off x="4686300" y="963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75402</xdr:rowOff>
    </xdr:from>
    <xdr:to>
      <xdr:col>20</xdr:col>
      <xdr:colOff>38100</xdr:colOff>
      <xdr:row>57</xdr:row>
      <xdr:rowOff>5552</xdr:rowOff>
    </xdr:to>
    <xdr:sp macro="" textlink="">
      <xdr:nvSpPr>
        <xdr:cNvPr id="139" name="楕円 138"/>
        <xdr:cNvSpPr/>
      </xdr:nvSpPr>
      <xdr:spPr>
        <a:xfrm>
          <a:off x="3746500" y="96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22079</xdr:rowOff>
    </xdr:from>
    <xdr:ext cx="599010" cy="259045"/>
    <xdr:sp macro="" textlink="">
      <xdr:nvSpPr>
        <xdr:cNvPr id="140" name="テキスト ボックス 139"/>
        <xdr:cNvSpPr txBox="1"/>
      </xdr:nvSpPr>
      <xdr:spPr>
        <a:xfrm>
          <a:off x="3497795" y="945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96881</xdr:rowOff>
    </xdr:from>
    <xdr:to>
      <xdr:col>15</xdr:col>
      <xdr:colOff>101600</xdr:colOff>
      <xdr:row>57</xdr:row>
      <xdr:rowOff>27031</xdr:rowOff>
    </xdr:to>
    <xdr:sp macro="" textlink="">
      <xdr:nvSpPr>
        <xdr:cNvPr id="141" name="楕円 140"/>
        <xdr:cNvSpPr/>
      </xdr:nvSpPr>
      <xdr:spPr>
        <a:xfrm>
          <a:off x="2857500" y="969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43558</xdr:rowOff>
    </xdr:from>
    <xdr:ext cx="599010" cy="259045"/>
    <xdr:sp macro="" textlink="">
      <xdr:nvSpPr>
        <xdr:cNvPr id="142" name="テキスト ボックス 141"/>
        <xdr:cNvSpPr txBox="1"/>
      </xdr:nvSpPr>
      <xdr:spPr>
        <a:xfrm>
          <a:off x="2608795" y="947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28822</xdr:rowOff>
    </xdr:from>
    <xdr:to>
      <xdr:col>10</xdr:col>
      <xdr:colOff>165100</xdr:colOff>
      <xdr:row>57</xdr:row>
      <xdr:rowOff>130422</xdr:rowOff>
    </xdr:to>
    <xdr:sp macro="" textlink="">
      <xdr:nvSpPr>
        <xdr:cNvPr id="143" name="楕円 142"/>
        <xdr:cNvSpPr/>
      </xdr:nvSpPr>
      <xdr:spPr>
        <a:xfrm>
          <a:off x="1968500" y="98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146949</xdr:rowOff>
    </xdr:from>
    <xdr:ext cx="599010" cy="259045"/>
    <xdr:sp macro="" textlink="">
      <xdr:nvSpPr>
        <xdr:cNvPr id="144" name="テキスト ボックス 143"/>
        <xdr:cNvSpPr txBox="1"/>
      </xdr:nvSpPr>
      <xdr:spPr>
        <a:xfrm>
          <a:off x="1719795" y="957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37130</xdr:rowOff>
    </xdr:from>
    <xdr:to>
      <xdr:col>6</xdr:col>
      <xdr:colOff>38100</xdr:colOff>
      <xdr:row>57</xdr:row>
      <xdr:rowOff>138730</xdr:rowOff>
    </xdr:to>
    <xdr:sp macro="" textlink="">
      <xdr:nvSpPr>
        <xdr:cNvPr id="145" name="楕円 144"/>
        <xdr:cNvSpPr/>
      </xdr:nvSpPr>
      <xdr:spPr>
        <a:xfrm>
          <a:off x="1079500" y="98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155257</xdr:rowOff>
    </xdr:from>
    <xdr:ext cx="599010" cy="259045"/>
    <xdr:sp macro="" textlink="">
      <xdr:nvSpPr>
        <xdr:cNvPr id="146" name="テキスト ボックス 145"/>
        <xdr:cNvSpPr txBox="1"/>
      </xdr:nvSpPr>
      <xdr:spPr>
        <a:xfrm>
          <a:off x="830795" y="958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104587</xdr:rowOff>
    </xdr:from>
    <xdr:to>
      <xdr:col>24</xdr:col>
      <xdr:colOff>63500</xdr:colOff>
      <xdr:row>76</xdr:row>
      <xdr:rowOff>112184</xdr:rowOff>
    </xdr:to>
    <xdr:cxnSp macro="">
      <xdr:nvCxnSpPr>
        <xdr:cNvPr id="176" name="直線コネクタ 175"/>
        <xdr:cNvCxnSpPr/>
      </xdr:nvCxnSpPr>
      <xdr:spPr>
        <a:xfrm>
          <a:off x="3797300" y="13134787"/>
          <a:ext cx="8382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39154</xdr:rowOff>
    </xdr:from>
    <xdr:to>
      <xdr:col>19</xdr:col>
      <xdr:colOff>177800</xdr:colOff>
      <xdr:row>76</xdr:row>
      <xdr:rowOff>104587</xdr:rowOff>
    </xdr:to>
    <xdr:cxnSp macro="">
      <xdr:nvCxnSpPr>
        <xdr:cNvPr id="179" name="直線コネクタ 178"/>
        <xdr:cNvCxnSpPr/>
      </xdr:nvCxnSpPr>
      <xdr:spPr>
        <a:xfrm>
          <a:off x="2908300" y="12383554"/>
          <a:ext cx="889000" cy="75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39154</xdr:rowOff>
    </xdr:from>
    <xdr:to>
      <xdr:col>15</xdr:col>
      <xdr:colOff>50800</xdr:colOff>
      <xdr:row>76</xdr:row>
      <xdr:rowOff>77095</xdr:rowOff>
    </xdr:to>
    <xdr:cxnSp macro="">
      <xdr:nvCxnSpPr>
        <xdr:cNvPr id="182" name="直線コネクタ 181"/>
        <xdr:cNvCxnSpPr/>
      </xdr:nvCxnSpPr>
      <xdr:spPr>
        <a:xfrm flipV="1">
          <a:off x="2019300" y="12383554"/>
          <a:ext cx="889000" cy="7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77095</xdr:rowOff>
    </xdr:from>
    <xdr:to>
      <xdr:col>10</xdr:col>
      <xdr:colOff>114300</xdr:colOff>
      <xdr:row>76</xdr:row>
      <xdr:rowOff>112657</xdr:rowOff>
    </xdr:to>
    <xdr:cxnSp macro="">
      <xdr:nvCxnSpPr>
        <xdr:cNvPr id="185" name="直線コネクタ 184"/>
        <xdr:cNvCxnSpPr/>
      </xdr:nvCxnSpPr>
      <xdr:spPr>
        <a:xfrm flipV="1">
          <a:off x="1130300" y="13107295"/>
          <a:ext cx="889000" cy="3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134253</xdr:rowOff>
    </xdr:from>
    <xdr:ext cx="599010" cy="259045"/>
    <xdr:sp macro="" textlink="">
      <xdr:nvSpPr>
        <xdr:cNvPr id="187" name="テキスト ボックス 186"/>
        <xdr:cNvSpPr txBox="1"/>
      </xdr:nvSpPr>
      <xdr:spPr>
        <a:xfrm>
          <a:off x="1719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61384</xdr:rowOff>
    </xdr:from>
    <xdr:to>
      <xdr:col>24</xdr:col>
      <xdr:colOff>114300</xdr:colOff>
      <xdr:row>76</xdr:row>
      <xdr:rowOff>162984</xdr:rowOff>
    </xdr:to>
    <xdr:sp macro="" textlink="">
      <xdr:nvSpPr>
        <xdr:cNvPr id="195" name="楕円 194"/>
        <xdr:cNvSpPr/>
      </xdr:nvSpPr>
      <xdr:spPr>
        <a:xfrm>
          <a:off x="4584700" y="130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84261</xdr:rowOff>
    </xdr:from>
    <xdr:ext cx="599010" cy="259045"/>
    <xdr:sp macro="" textlink="">
      <xdr:nvSpPr>
        <xdr:cNvPr id="196" name="民生費該当値テキスト"/>
        <xdr:cNvSpPr txBox="1"/>
      </xdr:nvSpPr>
      <xdr:spPr>
        <a:xfrm>
          <a:off x="4686300" y="1294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53787</xdr:rowOff>
    </xdr:from>
    <xdr:to>
      <xdr:col>20</xdr:col>
      <xdr:colOff>38100</xdr:colOff>
      <xdr:row>76</xdr:row>
      <xdr:rowOff>155387</xdr:rowOff>
    </xdr:to>
    <xdr:sp macro="" textlink="">
      <xdr:nvSpPr>
        <xdr:cNvPr id="197" name="楕円 196"/>
        <xdr:cNvSpPr/>
      </xdr:nvSpPr>
      <xdr:spPr>
        <a:xfrm>
          <a:off x="3746500" y="1308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464</xdr:rowOff>
    </xdr:from>
    <xdr:ext cx="599010" cy="259045"/>
    <xdr:sp macro="" textlink="">
      <xdr:nvSpPr>
        <xdr:cNvPr id="198" name="テキスト ボックス 197"/>
        <xdr:cNvSpPr txBox="1"/>
      </xdr:nvSpPr>
      <xdr:spPr>
        <a:xfrm>
          <a:off x="3497795" y="1285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159804</xdr:rowOff>
    </xdr:from>
    <xdr:to>
      <xdr:col>15</xdr:col>
      <xdr:colOff>101600</xdr:colOff>
      <xdr:row>72</xdr:row>
      <xdr:rowOff>89954</xdr:rowOff>
    </xdr:to>
    <xdr:sp macro="" textlink="">
      <xdr:nvSpPr>
        <xdr:cNvPr id="199" name="楕円 198"/>
        <xdr:cNvSpPr/>
      </xdr:nvSpPr>
      <xdr:spPr>
        <a:xfrm>
          <a:off x="2857500" y="1233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106481</xdr:rowOff>
    </xdr:from>
    <xdr:ext cx="599010" cy="259045"/>
    <xdr:sp macro="" textlink="">
      <xdr:nvSpPr>
        <xdr:cNvPr id="200" name="テキスト ボックス 199"/>
        <xdr:cNvSpPr txBox="1"/>
      </xdr:nvSpPr>
      <xdr:spPr>
        <a:xfrm>
          <a:off x="2608795" y="1210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26295</xdr:rowOff>
    </xdr:from>
    <xdr:to>
      <xdr:col>10</xdr:col>
      <xdr:colOff>165100</xdr:colOff>
      <xdr:row>76</xdr:row>
      <xdr:rowOff>127895</xdr:rowOff>
    </xdr:to>
    <xdr:sp macro="" textlink="">
      <xdr:nvSpPr>
        <xdr:cNvPr id="201" name="楕円 200"/>
        <xdr:cNvSpPr/>
      </xdr:nvSpPr>
      <xdr:spPr>
        <a:xfrm>
          <a:off x="1968500" y="13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144421</xdr:rowOff>
    </xdr:from>
    <xdr:ext cx="599010" cy="259045"/>
    <xdr:sp macro="" textlink="">
      <xdr:nvSpPr>
        <xdr:cNvPr id="202" name="テキスト ボックス 201"/>
        <xdr:cNvSpPr txBox="1"/>
      </xdr:nvSpPr>
      <xdr:spPr>
        <a:xfrm>
          <a:off x="1719795" y="1283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61857</xdr:rowOff>
    </xdr:from>
    <xdr:to>
      <xdr:col>6</xdr:col>
      <xdr:colOff>38100</xdr:colOff>
      <xdr:row>76</xdr:row>
      <xdr:rowOff>163457</xdr:rowOff>
    </xdr:to>
    <xdr:sp macro="" textlink="">
      <xdr:nvSpPr>
        <xdr:cNvPr id="203" name="楕円 202"/>
        <xdr:cNvSpPr/>
      </xdr:nvSpPr>
      <xdr:spPr>
        <a:xfrm>
          <a:off x="1079500" y="1309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154584</xdr:rowOff>
    </xdr:from>
    <xdr:ext cx="599010" cy="259045"/>
    <xdr:sp macro="" textlink="">
      <xdr:nvSpPr>
        <xdr:cNvPr id="204" name="テキスト ボックス 203"/>
        <xdr:cNvSpPr txBox="1"/>
      </xdr:nvSpPr>
      <xdr:spPr>
        <a:xfrm>
          <a:off x="830795" y="1318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47937</xdr:rowOff>
    </xdr:from>
    <xdr:to>
      <xdr:col>24</xdr:col>
      <xdr:colOff>63500</xdr:colOff>
      <xdr:row>98</xdr:row>
      <xdr:rowOff>78569</xdr:rowOff>
    </xdr:to>
    <xdr:cxnSp macro="">
      <xdr:nvCxnSpPr>
        <xdr:cNvPr id="233" name="直線コネクタ 232"/>
        <xdr:cNvCxnSpPr/>
      </xdr:nvCxnSpPr>
      <xdr:spPr>
        <a:xfrm>
          <a:off x="3797300" y="16850037"/>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47937</xdr:rowOff>
    </xdr:from>
    <xdr:to>
      <xdr:col>19</xdr:col>
      <xdr:colOff>177800</xdr:colOff>
      <xdr:row>98</xdr:row>
      <xdr:rowOff>67028</xdr:rowOff>
    </xdr:to>
    <xdr:cxnSp macro="">
      <xdr:nvCxnSpPr>
        <xdr:cNvPr id="236" name="直線コネクタ 235"/>
        <xdr:cNvCxnSpPr/>
      </xdr:nvCxnSpPr>
      <xdr:spPr>
        <a:xfrm flipV="1">
          <a:off x="2908300" y="16850037"/>
          <a:ext cx="889000" cy="1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67028</xdr:rowOff>
    </xdr:from>
    <xdr:to>
      <xdr:col>15</xdr:col>
      <xdr:colOff>50800</xdr:colOff>
      <xdr:row>98</xdr:row>
      <xdr:rowOff>87463</xdr:rowOff>
    </xdr:to>
    <xdr:cxnSp macro="">
      <xdr:nvCxnSpPr>
        <xdr:cNvPr id="239" name="直線コネクタ 238"/>
        <xdr:cNvCxnSpPr/>
      </xdr:nvCxnSpPr>
      <xdr:spPr>
        <a:xfrm flipV="1">
          <a:off x="2019300" y="16869128"/>
          <a:ext cx="889000" cy="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87463</xdr:rowOff>
    </xdr:from>
    <xdr:to>
      <xdr:col>10</xdr:col>
      <xdr:colOff>114300</xdr:colOff>
      <xdr:row>98</xdr:row>
      <xdr:rowOff>88285</xdr:rowOff>
    </xdr:to>
    <xdr:cxnSp macro="">
      <xdr:nvCxnSpPr>
        <xdr:cNvPr id="242" name="直線コネクタ 241"/>
        <xdr:cNvCxnSpPr/>
      </xdr:nvCxnSpPr>
      <xdr:spPr>
        <a:xfrm flipV="1">
          <a:off x="1130300" y="16889563"/>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148513</xdr:rowOff>
    </xdr:from>
    <xdr:ext cx="534377" cy="259045"/>
    <xdr:sp macro="" textlink="">
      <xdr:nvSpPr>
        <xdr:cNvPr id="246" name="テキスト ボックス 245"/>
        <xdr:cNvSpPr txBox="1"/>
      </xdr:nvSpPr>
      <xdr:spPr>
        <a:xfrm>
          <a:off x="863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27769</xdr:rowOff>
    </xdr:from>
    <xdr:to>
      <xdr:col>24</xdr:col>
      <xdr:colOff>114300</xdr:colOff>
      <xdr:row>98</xdr:row>
      <xdr:rowOff>129369</xdr:rowOff>
    </xdr:to>
    <xdr:sp macro="" textlink="">
      <xdr:nvSpPr>
        <xdr:cNvPr id="252" name="楕円 251"/>
        <xdr:cNvSpPr/>
      </xdr:nvSpPr>
      <xdr:spPr>
        <a:xfrm>
          <a:off x="4584700" y="168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158596</xdr:rowOff>
    </xdr:from>
    <xdr:ext cx="534377" cy="259045"/>
    <xdr:sp macro="" textlink="">
      <xdr:nvSpPr>
        <xdr:cNvPr id="253" name="衛生費該当値テキスト"/>
        <xdr:cNvSpPr txBox="1"/>
      </xdr:nvSpPr>
      <xdr:spPr>
        <a:xfrm>
          <a:off x="4686300" y="166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168587</xdr:rowOff>
    </xdr:from>
    <xdr:to>
      <xdr:col>20</xdr:col>
      <xdr:colOff>38100</xdr:colOff>
      <xdr:row>98</xdr:row>
      <xdr:rowOff>98737</xdr:rowOff>
    </xdr:to>
    <xdr:sp macro="" textlink="">
      <xdr:nvSpPr>
        <xdr:cNvPr id="254" name="楕円 253"/>
        <xdr:cNvSpPr/>
      </xdr:nvSpPr>
      <xdr:spPr>
        <a:xfrm>
          <a:off x="3746500" y="1679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115264</xdr:rowOff>
    </xdr:from>
    <xdr:ext cx="534377" cy="259045"/>
    <xdr:sp macro="" textlink="">
      <xdr:nvSpPr>
        <xdr:cNvPr id="255" name="テキスト ボックス 254"/>
        <xdr:cNvSpPr txBox="1"/>
      </xdr:nvSpPr>
      <xdr:spPr>
        <a:xfrm>
          <a:off x="3530111" y="1657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16228</xdr:rowOff>
    </xdr:from>
    <xdr:to>
      <xdr:col>15</xdr:col>
      <xdr:colOff>101600</xdr:colOff>
      <xdr:row>98</xdr:row>
      <xdr:rowOff>117828</xdr:rowOff>
    </xdr:to>
    <xdr:sp macro="" textlink="">
      <xdr:nvSpPr>
        <xdr:cNvPr id="256" name="楕円 255"/>
        <xdr:cNvSpPr/>
      </xdr:nvSpPr>
      <xdr:spPr>
        <a:xfrm>
          <a:off x="2857500" y="168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134355</xdr:rowOff>
    </xdr:from>
    <xdr:ext cx="534377" cy="259045"/>
    <xdr:sp macro="" textlink="">
      <xdr:nvSpPr>
        <xdr:cNvPr id="257" name="テキスト ボックス 256"/>
        <xdr:cNvSpPr txBox="1"/>
      </xdr:nvSpPr>
      <xdr:spPr>
        <a:xfrm>
          <a:off x="2641111" y="1659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36663</xdr:rowOff>
    </xdr:from>
    <xdr:to>
      <xdr:col>10</xdr:col>
      <xdr:colOff>165100</xdr:colOff>
      <xdr:row>98</xdr:row>
      <xdr:rowOff>138263</xdr:rowOff>
    </xdr:to>
    <xdr:sp macro="" textlink="">
      <xdr:nvSpPr>
        <xdr:cNvPr id="258" name="楕円 257"/>
        <xdr:cNvSpPr/>
      </xdr:nvSpPr>
      <xdr:spPr>
        <a:xfrm>
          <a:off x="1968500" y="168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154790</xdr:rowOff>
    </xdr:from>
    <xdr:ext cx="534377" cy="259045"/>
    <xdr:sp macro="" textlink="">
      <xdr:nvSpPr>
        <xdr:cNvPr id="259" name="テキスト ボックス 258"/>
        <xdr:cNvSpPr txBox="1"/>
      </xdr:nvSpPr>
      <xdr:spPr>
        <a:xfrm>
          <a:off x="1752111" y="1661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37485</xdr:rowOff>
    </xdr:from>
    <xdr:to>
      <xdr:col>6</xdr:col>
      <xdr:colOff>38100</xdr:colOff>
      <xdr:row>98</xdr:row>
      <xdr:rowOff>139085</xdr:rowOff>
    </xdr:to>
    <xdr:sp macro="" textlink="">
      <xdr:nvSpPr>
        <xdr:cNvPr id="260" name="楕円 259"/>
        <xdr:cNvSpPr/>
      </xdr:nvSpPr>
      <xdr:spPr>
        <a:xfrm>
          <a:off x="1079500" y="1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155612</xdr:rowOff>
    </xdr:from>
    <xdr:ext cx="534377" cy="259045"/>
    <xdr:sp macro="" textlink="">
      <xdr:nvSpPr>
        <xdr:cNvPr id="261" name="テキスト ボックス 260"/>
        <xdr:cNvSpPr txBox="1"/>
      </xdr:nvSpPr>
      <xdr:spPr>
        <a:xfrm>
          <a:off x="863111" y="166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72263</xdr:rowOff>
    </xdr:from>
    <xdr:to>
      <xdr:col>54</xdr:col>
      <xdr:colOff>189865</xdr:colOff>
      <xdr:row>39</xdr:row>
      <xdr:rowOff>44450</xdr:rowOff>
    </xdr:to>
    <xdr:cxnSp macro="">
      <xdr:nvCxnSpPr>
        <xdr:cNvPr id="285" name="直線コネクタ 284"/>
        <xdr:cNvCxnSpPr/>
      </xdr:nvCxnSpPr>
      <xdr:spPr>
        <a:xfrm flipV="1">
          <a:off x="10475595" y="6073013"/>
          <a:ext cx="1270" cy="65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18940</xdr:rowOff>
    </xdr:from>
    <xdr:ext cx="469744" cy="259045"/>
    <xdr:sp macro="" textlink="">
      <xdr:nvSpPr>
        <xdr:cNvPr id="288" name="労働費最大値テキスト"/>
        <xdr:cNvSpPr txBox="1"/>
      </xdr:nvSpPr>
      <xdr:spPr>
        <a:xfrm>
          <a:off x="10528300" y="58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72263</xdr:rowOff>
    </xdr:from>
    <xdr:to>
      <xdr:col>55</xdr:col>
      <xdr:colOff>88900</xdr:colOff>
      <xdr:row>35</xdr:row>
      <xdr:rowOff>72263</xdr:rowOff>
    </xdr:to>
    <xdr:cxnSp macro="">
      <xdr:nvCxnSpPr>
        <xdr:cNvPr id="289" name="直線コネクタ 288"/>
        <xdr:cNvCxnSpPr/>
      </xdr:nvCxnSpPr>
      <xdr:spPr>
        <a:xfrm>
          <a:off x="10388600" y="607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36449</xdr:rowOff>
    </xdr:from>
    <xdr:to>
      <xdr:col>55</xdr:col>
      <xdr:colOff>0</xdr:colOff>
      <xdr:row>39</xdr:row>
      <xdr:rowOff>38926</xdr:rowOff>
    </xdr:to>
    <xdr:cxnSp macro="">
      <xdr:nvCxnSpPr>
        <xdr:cNvPr id="290" name="直線コネクタ 289"/>
        <xdr:cNvCxnSpPr/>
      </xdr:nvCxnSpPr>
      <xdr:spPr>
        <a:xfrm>
          <a:off x="9639300" y="6551549"/>
          <a:ext cx="838200" cy="17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112158</xdr:rowOff>
    </xdr:from>
    <xdr:ext cx="378565" cy="259045"/>
    <xdr:sp macro="" textlink="">
      <xdr:nvSpPr>
        <xdr:cNvPr id="291" name="労働費平均値テキスト"/>
        <xdr:cNvSpPr txBox="1"/>
      </xdr:nvSpPr>
      <xdr:spPr>
        <a:xfrm>
          <a:off x="10528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89281</xdr:rowOff>
    </xdr:from>
    <xdr:to>
      <xdr:col>55</xdr:col>
      <xdr:colOff>50800</xdr:colOff>
      <xdr:row>39</xdr:row>
      <xdr:rowOff>19431</xdr:rowOff>
    </xdr:to>
    <xdr:sp macro="" textlink="">
      <xdr:nvSpPr>
        <xdr:cNvPr id="292" name="フローチャート: 判断 291"/>
        <xdr:cNvSpPr/>
      </xdr:nvSpPr>
      <xdr:spPr>
        <a:xfrm>
          <a:off x="10426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36449</xdr:rowOff>
    </xdr:from>
    <xdr:to>
      <xdr:col>50</xdr:col>
      <xdr:colOff>114300</xdr:colOff>
      <xdr:row>38</xdr:row>
      <xdr:rowOff>53022</xdr:rowOff>
    </xdr:to>
    <xdr:cxnSp macro="">
      <xdr:nvCxnSpPr>
        <xdr:cNvPr id="293" name="直線コネクタ 292"/>
        <xdr:cNvCxnSpPr/>
      </xdr:nvCxnSpPr>
      <xdr:spPr>
        <a:xfrm flipV="1">
          <a:off x="8750300" y="6551549"/>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75946</xdr:rowOff>
    </xdr:from>
    <xdr:to>
      <xdr:col>50</xdr:col>
      <xdr:colOff>165100</xdr:colOff>
      <xdr:row>39</xdr:row>
      <xdr:rowOff>6096</xdr:rowOff>
    </xdr:to>
    <xdr:sp macro="" textlink="">
      <xdr:nvSpPr>
        <xdr:cNvPr id="294" name="フローチャート: 判断 293"/>
        <xdr:cNvSpPr/>
      </xdr:nvSpPr>
      <xdr:spPr>
        <a:xfrm>
          <a:off x="95885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168673</xdr:rowOff>
    </xdr:from>
    <xdr:ext cx="378565" cy="259045"/>
    <xdr:sp macro="" textlink="">
      <xdr:nvSpPr>
        <xdr:cNvPr id="295" name="テキスト ボックス 294"/>
        <xdr:cNvSpPr txBox="1"/>
      </xdr:nvSpPr>
      <xdr:spPr>
        <a:xfrm>
          <a:off x="9450017" y="668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123508</xdr:rowOff>
    </xdr:from>
    <xdr:to>
      <xdr:col>45</xdr:col>
      <xdr:colOff>177800</xdr:colOff>
      <xdr:row>38</xdr:row>
      <xdr:rowOff>53022</xdr:rowOff>
    </xdr:to>
    <xdr:cxnSp macro="">
      <xdr:nvCxnSpPr>
        <xdr:cNvPr id="296" name="直線コネクタ 295"/>
        <xdr:cNvCxnSpPr/>
      </xdr:nvCxnSpPr>
      <xdr:spPr>
        <a:xfrm>
          <a:off x="7861300" y="6124258"/>
          <a:ext cx="889000" cy="44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162052</xdr:rowOff>
    </xdr:from>
    <xdr:to>
      <xdr:col>46</xdr:col>
      <xdr:colOff>38100</xdr:colOff>
      <xdr:row>38</xdr:row>
      <xdr:rowOff>92202</xdr:rowOff>
    </xdr:to>
    <xdr:sp macro="" textlink="">
      <xdr:nvSpPr>
        <xdr:cNvPr id="297" name="フローチャート: 判断 296"/>
        <xdr:cNvSpPr/>
      </xdr:nvSpPr>
      <xdr:spPr>
        <a:xfrm>
          <a:off x="8699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108729</xdr:rowOff>
    </xdr:from>
    <xdr:ext cx="378565" cy="259045"/>
    <xdr:sp macro="" textlink="">
      <xdr:nvSpPr>
        <xdr:cNvPr id="298" name="テキスト ボックス 297"/>
        <xdr:cNvSpPr txBox="1"/>
      </xdr:nvSpPr>
      <xdr:spPr>
        <a:xfrm>
          <a:off x="8561017" y="6280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24066</xdr:rowOff>
    </xdr:from>
    <xdr:to>
      <xdr:col>41</xdr:col>
      <xdr:colOff>50800</xdr:colOff>
      <xdr:row>35</xdr:row>
      <xdr:rowOff>123508</xdr:rowOff>
    </xdr:to>
    <xdr:cxnSp macro="">
      <xdr:nvCxnSpPr>
        <xdr:cNvPr id="299" name="直線コネクタ 298"/>
        <xdr:cNvCxnSpPr/>
      </xdr:nvCxnSpPr>
      <xdr:spPr>
        <a:xfrm>
          <a:off x="6972300" y="5339016"/>
          <a:ext cx="889000" cy="78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95948</xdr:rowOff>
    </xdr:from>
    <xdr:to>
      <xdr:col>41</xdr:col>
      <xdr:colOff>101600</xdr:colOff>
      <xdr:row>38</xdr:row>
      <xdr:rowOff>26098</xdr:rowOff>
    </xdr:to>
    <xdr:sp macro="" textlink="">
      <xdr:nvSpPr>
        <xdr:cNvPr id="300" name="フローチャート: 判断 299"/>
        <xdr:cNvSpPr/>
      </xdr:nvSpPr>
      <xdr:spPr>
        <a:xfrm>
          <a:off x="7810500" y="643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17225</xdr:rowOff>
    </xdr:from>
    <xdr:ext cx="469744" cy="259045"/>
    <xdr:sp macro="" textlink="">
      <xdr:nvSpPr>
        <xdr:cNvPr id="301" name="テキスト ボックス 300"/>
        <xdr:cNvSpPr txBox="1"/>
      </xdr:nvSpPr>
      <xdr:spPr>
        <a:xfrm>
          <a:off x="7626428" y="653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9842</xdr:rowOff>
    </xdr:from>
    <xdr:to>
      <xdr:col>36</xdr:col>
      <xdr:colOff>165100</xdr:colOff>
      <xdr:row>37</xdr:row>
      <xdr:rowOff>111442</xdr:rowOff>
    </xdr:to>
    <xdr:sp macro="" textlink="">
      <xdr:nvSpPr>
        <xdr:cNvPr id="302" name="フローチャート: 判断 301"/>
        <xdr:cNvSpPr/>
      </xdr:nvSpPr>
      <xdr:spPr>
        <a:xfrm>
          <a:off x="6921500" y="635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102569</xdr:rowOff>
    </xdr:from>
    <xdr:ext cx="469744" cy="259045"/>
    <xdr:sp macro="" textlink="">
      <xdr:nvSpPr>
        <xdr:cNvPr id="303" name="テキスト ボックス 302"/>
        <xdr:cNvSpPr txBox="1"/>
      </xdr:nvSpPr>
      <xdr:spPr>
        <a:xfrm>
          <a:off x="6737428" y="644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159576</xdr:rowOff>
    </xdr:from>
    <xdr:to>
      <xdr:col>55</xdr:col>
      <xdr:colOff>50800</xdr:colOff>
      <xdr:row>39</xdr:row>
      <xdr:rowOff>89726</xdr:rowOff>
    </xdr:to>
    <xdr:sp macro="" textlink="">
      <xdr:nvSpPr>
        <xdr:cNvPr id="309" name="楕円 308"/>
        <xdr:cNvSpPr/>
      </xdr:nvSpPr>
      <xdr:spPr>
        <a:xfrm>
          <a:off x="104267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74503</xdr:rowOff>
    </xdr:from>
    <xdr:ext cx="313932" cy="259045"/>
    <xdr:sp macro="" textlink="">
      <xdr:nvSpPr>
        <xdr:cNvPr id="310" name="労働費該当値テキスト"/>
        <xdr:cNvSpPr txBox="1"/>
      </xdr:nvSpPr>
      <xdr:spPr>
        <a:xfrm>
          <a:off x="10528300" y="6589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157099</xdr:rowOff>
    </xdr:from>
    <xdr:to>
      <xdr:col>50</xdr:col>
      <xdr:colOff>165100</xdr:colOff>
      <xdr:row>38</xdr:row>
      <xdr:rowOff>87249</xdr:rowOff>
    </xdr:to>
    <xdr:sp macro="" textlink="">
      <xdr:nvSpPr>
        <xdr:cNvPr id="311" name="楕円 310"/>
        <xdr:cNvSpPr/>
      </xdr:nvSpPr>
      <xdr:spPr>
        <a:xfrm>
          <a:off x="9588500" y="65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312" name="テキスト ボックス 311"/>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2222</xdr:rowOff>
    </xdr:from>
    <xdr:to>
      <xdr:col>46</xdr:col>
      <xdr:colOff>38100</xdr:colOff>
      <xdr:row>38</xdr:row>
      <xdr:rowOff>103822</xdr:rowOff>
    </xdr:to>
    <xdr:sp macro="" textlink="">
      <xdr:nvSpPr>
        <xdr:cNvPr id="313" name="楕円 312"/>
        <xdr:cNvSpPr/>
      </xdr:nvSpPr>
      <xdr:spPr>
        <a:xfrm>
          <a:off x="8699500" y="65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94949</xdr:rowOff>
    </xdr:from>
    <xdr:ext cx="378565" cy="259045"/>
    <xdr:sp macro="" textlink="">
      <xdr:nvSpPr>
        <xdr:cNvPr id="314" name="テキスト ボックス 313"/>
        <xdr:cNvSpPr txBox="1"/>
      </xdr:nvSpPr>
      <xdr:spPr>
        <a:xfrm>
          <a:off x="8561017" y="661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72708</xdr:rowOff>
    </xdr:from>
    <xdr:to>
      <xdr:col>41</xdr:col>
      <xdr:colOff>101600</xdr:colOff>
      <xdr:row>36</xdr:row>
      <xdr:rowOff>2858</xdr:rowOff>
    </xdr:to>
    <xdr:sp macro="" textlink="">
      <xdr:nvSpPr>
        <xdr:cNvPr id="315" name="楕円 314"/>
        <xdr:cNvSpPr/>
      </xdr:nvSpPr>
      <xdr:spPr>
        <a:xfrm>
          <a:off x="78105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19385</xdr:rowOff>
    </xdr:from>
    <xdr:ext cx="469744" cy="259045"/>
    <xdr:sp macro="" textlink="">
      <xdr:nvSpPr>
        <xdr:cNvPr id="316" name="テキスト ボックス 315"/>
        <xdr:cNvSpPr txBox="1"/>
      </xdr:nvSpPr>
      <xdr:spPr>
        <a:xfrm>
          <a:off x="7626428" y="584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144716</xdr:rowOff>
    </xdr:from>
    <xdr:to>
      <xdr:col>36</xdr:col>
      <xdr:colOff>165100</xdr:colOff>
      <xdr:row>31</xdr:row>
      <xdr:rowOff>74866</xdr:rowOff>
    </xdr:to>
    <xdr:sp macro="" textlink="">
      <xdr:nvSpPr>
        <xdr:cNvPr id="317" name="楕円 316"/>
        <xdr:cNvSpPr/>
      </xdr:nvSpPr>
      <xdr:spPr>
        <a:xfrm>
          <a:off x="6921500" y="528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91393</xdr:rowOff>
    </xdr:from>
    <xdr:ext cx="469744" cy="259045"/>
    <xdr:sp macro="" textlink="">
      <xdr:nvSpPr>
        <xdr:cNvPr id="318" name="テキスト ボックス 317"/>
        <xdr:cNvSpPr txBox="1"/>
      </xdr:nvSpPr>
      <xdr:spPr>
        <a:xfrm>
          <a:off x="6737428" y="506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61085</xdr:rowOff>
    </xdr:from>
    <xdr:to>
      <xdr:col>55</xdr:col>
      <xdr:colOff>0</xdr:colOff>
      <xdr:row>58</xdr:row>
      <xdr:rowOff>73715</xdr:rowOff>
    </xdr:to>
    <xdr:cxnSp macro="">
      <xdr:nvCxnSpPr>
        <xdr:cNvPr id="347" name="直線コネクタ 346"/>
        <xdr:cNvCxnSpPr/>
      </xdr:nvCxnSpPr>
      <xdr:spPr>
        <a:xfrm flipV="1">
          <a:off x="9639300" y="10005185"/>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73715</xdr:rowOff>
    </xdr:from>
    <xdr:to>
      <xdr:col>50</xdr:col>
      <xdr:colOff>114300</xdr:colOff>
      <xdr:row>58</xdr:row>
      <xdr:rowOff>88978</xdr:rowOff>
    </xdr:to>
    <xdr:cxnSp macro="">
      <xdr:nvCxnSpPr>
        <xdr:cNvPr id="350" name="直線コネクタ 349"/>
        <xdr:cNvCxnSpPr/>
      </xdr:nvCxnSpPr>
      <xdr:spPr>
        <a:xfrm flipV="1">
          <a:off x="8750300" y="10017815"/>
          <a:ext cx="889000" cy="1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2" name="テキスト ボックス 351"/>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5672</xdr:rowOff>
    </xdr:from>
    <xdr:to>
      <xdr:col>45</xdr:col>
      <xdr:colOff>177800</xdr:colOff>
      <xdr:row>58</xdr:row>
      <xdr:rowOff>88978</xdr:rowOff>
    </xdr:to>
    <xdr:cxnSp macro="">
      <xdr:nvCxnSpPr>
        <xdr:cNvPr id="353" name="直線コネクタ 352"/>
        <xdr:cNvCxnSpPr/>
      </xdr:nvCxnSpPr>
      <xdr:spPr>
        <a:xfrm>
          <a:off x="7861300" y="9949772"/>
          <a:ext cx="889000" cy="8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5672</xdr:rowOff>
    </xdr:from>
    <xdr:to>
      <xdr:col>41</xdr:col>
      <xdr:colOff>50800</xdr:colOff>
      <xdr:row>58</xdr:row>
      <xdr:rowOff>100032</xdr:rowOff>
    </xdr:to>
    <xdr:cxnSp macro="">
      <xdr:nvCxnSpPr>
        <xdr:cNvPr id="356" name="直線コネクタ 355"/>
        <xdr:cNvCxnSpPr/>
      </xdr:nvCxnSpPr>
      <xdr:spPr>
        <a:xfrm flipV="1">
          <a:off x="6972300" y="9949772"/>
          <a:ext cx="889000" cy="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8" name="テキスト ボックス 357"/>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161577</xdr:rowOff>
    </xdr:from>
    <xdr:ext cx="534377" cy="259045"/>
    <xdr:sp macro="" textlink="">
      <xdr:nvSpPr>
        <xdr:cNvPr id="360" name="テキスト ボックス 359"/>
        <xdr:cNvSpPr txBox="1"/>
      </xdr:nvSpPr>
      <xdr:spPr>
        <a:xfrm>
          <a:off x="6705111" y="101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10285</xdr:rowOff>
    </xdr:from>
    <xdr:to>
      <xdr:col>55</xdr:col>
      <xdr:colOff>50800</xdr:colOff>
      <xdr:row>58</xdr:row>
      <xdr:rowOff>111885</xdr:rowOff>
    </xdr:to>
    <xdr:sp macro="" textlink="">
      <xdr:nvSpPr>
        <xdr:cNvPr id="366" name="楕円 365"/>
        <xdr:cNvSpPr/>
      </xdr:nvSpPr>
      <xdr:spPr>
        <a:xfrm>
          <a:off x="10426700" y="9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33162</xdr:rowOff>
    </xdr:from>
    <xdr:ext cx="534377" cy="259045"/>
    <xdr:sp macro="" textlink="">
      <xdr:nvSpPr>
        <xdr:cNvPr id="367" name="農林水産業費該当値テキスト"/>
        <xdr:cNvSpPr txBox="1"/>
      </xdr:nvSpPr>
      <xdr:spPr>
        <a:xfrm>
          <a:off x="10528300" y="980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22915</xdr:rowOff>
    </xdr:from>
    <xdr:to>
      <xdr:col>50</xdr:col>
      <xdr:colOff>165100</xdr:colOff>
      <xdr:row>58</xdr:row>
      <xdr:rowOff>124515</xdr:rowOff>
    </xdr:to>
    <xdr:sp macro="" textlink="">
      <xdr:nvSpPr>
        <xdr:cNvPr id="368" name="楕円 367"/>
        <xdr:cNvSpPr/>
      </xdr:nvSpPr>
      <xdr:spPr>
        <a:xfrm>
          <a:off x="9588500" y="99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141042</xdr:rowOff>
    </xdr:from>
    <xdr:ext cx="534377" cy="259045"/>
    <xdr:sp macro="" textlink="">
      <xdr:nvSpPr>
        <xdr:cNvPr id="369" name="テキスト ボックス 368"/>
        <xdr:cNvSpPr txBox="1"/>
      </xdr:nvSpPr>
      <xdr:spPr>
        <a:xfrm>
          <a:off x="9372111" y="974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38178</xdr:rowOff>
    </xdr:from>
    <xdr:to>
      <xdr:col>46</xdr:col>
      <xdr:colOff>38100</xdr:colOff>
      <xdr:row>58</xdr:row>
      <xdr:rowOff>139778</xdr:rowOff>
    </xdr:to>
    <xdr:sp macro="" textlink="">
      <xdr:nvSpPr>
        <xdr:cNvPr id="370" name="楕円 369"/>
        <xdr:cNvSpPr/>
      </xdr:nvSpPr>
      <xdr:spPr>
        <a:xfrm>
          <a:off x="8699500" y="99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156305</xdr:rowOff>
    </xdr:from>
    <xdr:ext cx="534377" cy="259045"/>
    <xdr:sp macro="" textlink="">
      <xdr:nvSpPr>
        <xdr:cNvPr id="371" name="テキスト ボックス 370"/>
        <xdr:cNvSpPr txBox="1"/>
      </xdr:nvSpPr>
      <xdr:spPr>
        <a:xfrm>
          <a:off x="8483111" y="975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126322</xdr:rowOff>
    </xdr:from>
    <xdr:to>
      <xdr:col>41</xdr:col>
      <xdr:colOff>101600</xdr:colOff>
      <xdr:row>58</xdr:row>
      <xdr:rowOff>56472</xdr:rowOff>
    </xdr:to>
    <xdr:sp macro="" textlink="">
      <xdr:nvSpPr>
        <xdr:cNvPr id="372" name="楕円 371"/>
        <xdr:cNvSpPr/>
      </xdr:nvSpPr>
      <xdr:spPr>
        <a:xfrm>
          <a:off x="7810500" y="98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72999</xdr:rowOff>
    </xdr:from>
    <xdr:ext cx="599010" cy="259045"/>
    <xdr:sp macro="" textlink="">
      <xdr:nvSpPr>
        <xdr:cNvPr id="373" name="テキスト ボックス 372"/>
        <xdr:cNvSpPr txBox="1"/>
      </xdr:nvSpPr>
      <xdr:spPr>
        <a:xfrm>
          <a:off x="7561795" y="967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49232</xdr:rowOff>
    </xdr:from>
    <xdr:to>
      <xdr:col>36</xdr:col>
      <xdr:colOff>165100</xdr:colOff>
      <xdr:row>58</xdr:row>
      <xdr:rowOff>150832</xdr:rowOff>
    </xdr:to>
    <xdr:sp macro="" textlink="">
      <xdr:nvSpPr>
        <xdr:cNvPr id="374" name="楕円 373"/>
        <xdr:cNvSpPr/>
      </xdr:nvSpPr>
      <xdr:spPr>
        <a:xfrm>
          <a:off x="6921500" y="99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167359</xdr:rowOff>
    </xdr:from>
    <xdr:ext cx="534377" cy="259045"/>
    <xdr:sp macro="" textlink="">
      <xdr:nvSpPr>
        <xdr:cNvPr id="375" name="テキスト ボックス 374"/>
        <xdr:cNvSpPr txBox="1"/>
      </xdr:nvSpPr>
      <xdr:spPr>
        <a:xfrm>
          <a:off x="6705111" y="976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88897</xdr:rowOff>
    </xdr:from>
    <xdr:to>
      <xdr:col>55</xdr:col>
      <xdr:colOff>0</xdr:colOff>
      <xdr:row>78</xdr:row>
      <xdr:rowOff>93622</xdr:rowOff>
    </xdr:to>
    <xdr:cxnSp macro="">
      <xdr:nvCxnSpPr>
        <xdr:cNvPr id="404" name="直線コネクタ 403"/>
        <xdr:cNvCxnSpPr/>
      </xdr:nvCxnSpPr>
      <xdr:spPr>
        <a:xfrm>
          <a:off x="9639300" y="13461997"/>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88897</xdr:rowOff>
    </xdr:from>
    <xdr:to>
      <xdr:col>50</xdr:col>
      <xdr:colOff>114300</xdr:colOff>
      <xdr:row>78</xdr:row>
      <xdr:rowOff>114630</xdr:rowOff>
    </xdr:to>
    <xdr:cxnSp macro="">
      <xdr:nvCxnSpPr>
        <xdr:cNvPr id="407" name="直線コネクタ 406"/>
        <xdr:cNvCxnSpPr/>
      </xdr:nvCxnSpPr>
      <xdr:spPr>
        <a:xfrm flipV="1">
          <a:off x="8750300" y="13461997"/>
          <a:ext cx="8890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101919</xdr:rowOff>
    </xdr:from>
    <xdr:to>
      <xdr:col>45</xdr:col>
      <xdr:colOff>177800</xdr:colOff>
      <xdr:row>78</xdr:row>
      <xdr:rowOff>114630</xdr:rowOff>
    </xdr:to>
    <xdr:cxnSp macro="">
      <xdr:nvCxnSpPr>
        <xdr:cNvPr id="410" name="直線コネクタ 409"/>
        <xdr:cNvCxnSpPr/>
      </xdr:nvCxnSpPr>
      <xdr:spPr>
        <a:xfrm>
          <a:off x="7861300" y="13475019"/>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101919</xdr:rowOff>
    </xdr:from>
    <xdr:to>
      <xdr:col>41</xdr:col>
      <xdr:colOff>50800</xdr:colOff>
      <xdr:row>78</xdr:row>
      <xdr:rowOff>109105</xdr:rowOff>
    </xdr:to>
    <xdr:cxnSp macro="">
      <xdr:nvCxnSpPr>
        <xdr:cNvPr id="413" name="直線コネクタ 412"/>
        <xdr:cNvCxnSpPr/>
      </xdr:nvCxnSpPr>
      <xdr:spPr>
        <a:xfrm flipV="1">
          <a:off x="6972300" y="13475019"/>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7" name="テキスト ボックス 416"/>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42822</xdr:rowOff>
    </xdr:from>
    <xdr:to>
      <xdr:col>55</xdr:col>
      <xdr:colOff>50800</xdr:colOff>
      <xdr:row>78</xdr:row>
      <xdr:rowOff>144422</xdr:rowOff>
    </xdr:to>
    <xdr:sp macro="" textlink="">
      <xdr:nvSpPr>
        <xdr:cNvPr id="423" name="楕円 422"/>
        <xdr:cNvSpPr/>
      </xdr:nvSpPr>
      <xdr:spPr>
        <a:xfrm>
          <a:off x="10426700" y="1341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2671</xdr:rowOff>
    </xdr:from>
    <xdr:ext cx="534377" cy="259045"/>
    <xdr:sp macro="" textlink="">
      <xdr:nvSpPr>
        <xdr:cNvPr id="424" name="商工費該当値テキスト"/>
        <xdr:cNvSpPr txBox="1"/>
      </xdr:nvSpPr>
      <xdr:spPr>
        <a:xfrm>
          <a:off x="10528300" y="1337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38097</xdr:rowOff>
    </xdr:from>
    <xdr:to>
      <xdr:col>50</xdr:col>
      <xdr:colOff>165100</xdr:colOff>
      <xdr:row>78</xdr:row>
      <xdr:rowOff>139697</xdr:rowOff>
    </xdr:to>
    <xdr:sp macro="" textlink="">
      <xdr:nvSpPr>
        <xdr:cNvPr id="425" name="楕円 424"/>
        <xdr:cNvSpPr/>
      </xdr:nvSpPr>
      <xdr:spPr>
        <a:xfrm>
          <a:off x="9588500" y="134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130824</xdr:rowOff>
    </xdr:from>
    <xdr:ext cx="534377" cy="259045"/>
    <xdr:sp macro="" textlink="">
      <xdr:nvSpPr>
        <xdr:cNvPr id="426" name="テキスト ボックス 425"/>
        <xdr:cNvSpPr txBox="1"/>
      </xdr:nvSpPr>
      <xdr:spPr>
        <a:xfrm>
          <a:off x="9372111" y="135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63830</xdr:rowOff>
    </xdr:from>
    <xdr:to>
      <xdr:col>46</xdr:col>
      <xdr:colOff>38100</xdr:colOff>
      <xdr:row>78</xdr:row>
      <xdr:rowOff>165430</xdr:rowOff>
    </xdr:to>
    <xdr:sp macro="" textlink="">
      <xdr:nvSpPr>
        <xdr:cNvPr id="427" name="楕円 426"/>
        <xdr:cNvSpPr/>
      </xdr:nvSpPr>
      <xdr:spPr>
        <a:xfrm>
          <a:off x="8699500" y="134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156557</xdr:rowOff>
    </xdr:from>
    <xdr:ext cx="534377" cy="259045"/>
    <xdr:sp macro="" textlink="">
      <xdr:nvSpPr>
        <xdr:cNvPr id="428" name="テキスト ボックス 427"/>
        <xdr:cNvSpPr txBox="1"/>
      </xdr:nvSpPr>
      <xdr:spPr>
        <a:xfrm>
          <a:off x="8483111" y="135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51119</xdr:rowOff>
    </xdr:from>
    <xdr:to>
      <xdr:col>41</xdr:col>
      <xdr:colOff>101600</xdr:colOff>
      <xdr:row>78</xdr:row>
      <xdr:rowOff>152719</xdr:rowOff>
    </xdr:to>
    <xdr:sp macro="" textlink="">
      <xdr:nvSpPr>
        <xdr:cNvPr id="429" name="楕円 428"/>
        <xdr:cNvSpPr/>
      </xdr:nvSpPr>
      <xdr:spPr>
        <a:xfrm>
          <a:off x="7810500" y="134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143846</xdr:rowOff>
    </xdr:from>
    <xdr:ext cx="534377" cy="259045"/>
    <xdr:sp macro="" textlink="">
      <xdr:nvSpPr>
        <xdr:cNvPr id="430" name="テキスト ボックス 429"/>
        <xdr:cNvSpPr txBox="1"/>
      </xdr:nvSpPr>
      <xdr:spPr>
        <a:xfrm>
          <a:off x="7594111" y="135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58305</xdr:rowOff>
    </xdr:from>
    <xdr:to>
      <xdr:col>36</xdr:col>
      <xdr:colOff>165100</xdr:colOff>
      <xdr:row>78</xdr:row>
      <xdr:rowOff>159905</xdr:rowOff>
    </xdr:to>
    <xdr:sp macro="" textlink="">
      <xdr:nvSpPr>
        <xdr:cNvPr id="431" name="楕円 430"/>
        <xdr:cNvSpPr/>
      </xdr:nvSpPr>
      <xdr:spPr>
        <a:xfrm>
          <a:off x="6921500" y="134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151032</xdr:rowOff>
    </xdr:from>
    <xdr:ext cx="534377" cy="259045"/>
    <xdr:sp macro="" textlink="">
      <xdr:nvSpPr>
        <xdr:cNvPr id="432" name="テキスト ボックス 431"/>
        <xdr:cNvSpPr txBox="1"/>
      </xdr:nvSpPr>
      <xdr:spPr>
        <a:xfrm>
          <a:off x="6705111" y="1352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68945</xdr:rowOff>
    </xdr:from>
    <xdr:to>
      <xdr:col>55</xdr:col>
      <xdr:colOff>0</xdr:colOff>
      <xdr:row>98</xdr:row>
      <xdr:rowOff>83496</xdr:rowOff>
    </xdr:to>
    <xdr:cxnSp macro="">
      <xdr:nvCxnSpPr>
        <xdr:cNvPr id="459" name="直線コネクタ 458"/>
        <xdr:cNvCxnSpPr/>
      </xdr:nvCxnSpPr>
      <xdr:spPr>
        <a:xfrm>
          <a:off x="9639300" y="16871045"/>
          <a:ext cx="838200" cy="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23739</xdr:rowOff>
    </xdr:from>
    <xdr:ext cx="534377" cy="259045"/>
    <xdr:sp macro="" textlink="">
      <xdr:nvSpPr>
        <xdr:cNvPr id="460" name="土木費平均値テキスト"/>
        <xdr:cNvSpPr txBox="1"/>
      </xdr:nvSpPr>
      <xdr:spPr>
        <a:xfrm>
          <a:off x="10528300" y="1682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68945</xdr:rowOff>
    </xdr:from>
    <xdr:to>
      <xdr:col>50</xdr:col>
      <xdr:colOff>114300</xdr:colOff>
      <xdr:row>98</xdr:row>
      <xdr:rowOff>72839</xdr:rowOff>
    </xdr:to>
    <xdr:cxnSp macro="">
      <xdr:nvCxnSpPr>
        <xdr:cNvPr id="462" name="直線コネクタ 461"/>
        <xdr:cNvCxnSpPr/>
      </xdr:nvCxnSpPr>
      <xdr:spPr>
        <a:xfrm flipV="1">
          <a:off x="8750300" y="16871045"/>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72839</xdr:rowOff>
    </xdr:from>
    <xdr:to>
      <xdr:col>45</xdr:col>
      <xdr:colOff>177800</xdr:colOff>
      <xdr:row>98</xdr:row>
      <xdr:rowOff>97081</xdr:rowOff>
    </xdr:to>
    <xdr:cxnSp macro="">
      <xdr:nvCxnSpPr>
        <xdr:cNvPr id="465" name="直線コネクタ 464"/>
        <xdr:cNvCxnSpPr/>
      </xdr:nvCxnSpPr>
      <xdr:spPr>
        <a:xfrm flipV="1">
          <a:off x="7861300" y="16874939"/>
          <a:ext cx="889000" cy="2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85337</xdr:rowOff>
    </xdr:from>
    <xdr:to>
      <xdr:col>41</xdr:col>
      <xdr:colOff>50800</xdr:colOff>
      <xdr:row>98</xdr:row>
      <xdr:rowOff>97081</xdr:rowOff>
    </xdr:to>
    <xdr:cxnSp macro="">
      <xdr:nvCxnSpPr>
        <xdr:cNvPr id="468" name="直線コネクタ 467"/>
        <xdr:cNvCxnSpPr/>
      </xdr:nvCxnSpPr>
      <xdr:spPr>
        <a:xfrm>
          <a:off x="6972300" y="16887437"/>
          <a:ext cx="889000" cy="1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140567</xdr:rowOff>
    </xdr:from>
    <xdr:ext cx="534377" cy="259045"/>
    <xdr:sp macro="" textlink="">
      <xdr:nvSpPr>
        <xdr:cNvPr id="470" name="テキスト ボックス 469"/>
        <xdr:cNvSpPr txBox="1"/>
      </xdr:nvSpPr>
      <xdr:spPr>
        <a:xfrm>
          <a:off x="7594111" y="169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144894</xdr:rowOff>
    </xdr:from>
    <xdr:ext cx="534377" cy="259045"/>
    <xdr:sp macro="" textlink="">
      <xdr:nvSpPr>
        <xdr:cNvPr id="472" name="テキスト ボックス 471"/>
        <xdr:cNvSpPr txBox="1"/>
      </xdr:nvSpPr>
      <xdr:spPr>
        <a:xfrm>
          <a:off x="6705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32696</xdr:rowOff>
    </xdr:from>
    <xdr:to>
      <xdr:col>55</xdr:col>
      <xdr:colOff>50800</xdr:colOff>
      <xdr:row>98</xdr:row>
      <xdr:rowOff>134296</xdr:rowOff>
    </xdr:to>
    <xdr:sp macro="" textlink="">
      <xdr:nvSpPr>
        <xdr:cNvPr id="478" name="楕円 477"/>
        <xdr:cNvSpPr/>
      </xdr:nvSpPr>
      <xdr:spPr>
        <a:xfrm>
          <a:off x="10426700" y="1683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163523</xdr:rowOff>
    </xdr:from>
    <xdr:ext cx="599010" cy="259045"/>
    <xdr:sp macro="" textlink="">
      <xdr:nvSpPr>
        <xdr:cNvPr id="479" name="土木費該当値テキスト"/>
        <xdr:cNvSpPr txBox="1"/>
      </xdr:nvSpPr>
      <xdr:spPr>
        <a:xfrm>
          <a:off x="10528300" y="166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18145</xdr:rowOff>
    </xdr:from>
    <xdr:to>
      <xdr:col>50</xdr:col>
      <xdr:colOff>165100</xdr:colOff>
      <xdr:row>98</xdr:row>
      <xdr:rowOff>119745</xdr:rowOff>
    </xdr:to>
    <xdr:sp macro="" textlink="">
      <xdr:nvSpPr>
        <xdr:cNvPr id="480" name="楕円 479"/>
        <xdr:cNvSpPr/>
      </xdr:nvSpPr>
      <xdr:spPr>
        <a:xfrm>
          <a:off x="9588500" y="1682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136272</xdr:rowOff>
    </xdr:from>
    <xdr:ext cx="599010" cy="259045"/>
    <xdr:sp macro="" textlink="">
      <xdr:nvSpPr>
        <xdr:cNvPr id="481" name="テキスト ボックス 480"/>
        <xdr:cNvSpPr txBox="1"/>
      </xdr:nvSpPr>
      <xdr:spPr>
        <a:xfrm>
          <a:off x="9339795" y="1659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22039</xdr:rowOff>
    </xdr:from>
    <xdr:to>
      <xdr:col>46</xdr:col>
      <xdr:colOff>38100</xdr:colOff>
      <xdr:row>98</xdr:row>
      <xdr:rowOff>123639</xdr:rowOff>
    </xdr:to>
    <xdr:sp macro="" textlink="">
      <xdr:nvSpPr>
        <xdr:cNvPr id="482" name="楕円 481"/>
        <xdr:cNvSpPr/>
      </xdr:nvSpPr>
      <xdr:spPr>
        <a:xfrm>
          <a:off x="8699500" y="168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140166</xdr:rowOff>
    </xdr:from>
    <xdr:ext cx="599010" cy="259045"/>
    <xdr:sp macro="" textlink="">
      <xdr:nvSpPr>
        <xdr:cNvPr id="483" name="テキスト ボックス 482"/>
        <xdr:cNvSpPr txBox="1"/>
      </xdr:nvSpPr>
      <xdr:spPr>
        <a:xfrm>
          <a:off x="8450795" y="1659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46281</xdr:rowOff>
    </xdr:from>
    <xdr:to>
      <xdr:col>41</xdr:col>
      <xdr:colOff>101600</xdr:colOff>
      <xdr:row>98</xdr:row>
      <xdr:rowOff>147881</xdr:rowOff>
    </xdr:to>
    <xdr:sp macro="" textlink="">
      <xdr:nvSpPr>
        <xdr:cNvPr id="484" name="楕円 483"/>
        <xdr:cNvSpPr/>
      </xdr:nvSpPr>
      <xdr:spPr>
        <a:xfrm>
          <a:off x="7810500" y="168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164408</xdr:rowOff>
    </xdr:from>
    <xdr:ext cx="534377" cy="259045"/>
    <xdr:sp macro="" textlink="">
      <xdr:nvSpPr>
        <xdr:cNvPr id="485" name="テキスト ボックス 484"/>
        <xdr:cNvSpPr txBox="1"/>
      </xdr:nvSpPr>
      <xdr:spPr>
        <a:xfrm>
          <a:off x="7594111" y="1662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34537</xdr:rowOff>
    </xdr:from>
    <xdr:to>
      <xdr:col>36</xdr:col>
      <xdr:colOff>165100</xdr:colOff>
      <xdr:row>98</xdr:row>
      <xdr:rowOff>136137</xdr:rowOff>
    </xdr:to>
    <xdr:sp macro="" textlink="">
      <xdr:nvSpPr>
        <xdr:cNvPr id="486" name="楕円 485"/>
        <xdr:cNvSpPr/>
      </xdr:nvSpPr>
      <xdr:spPr>
        <a:xfrm>
          <a:off x="6921500" y="168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152664</xdr:rowOff>
    </xdr:from>
    <xdr:ext cx="599010" cy="259045"/>
    <xdr:sp macro="" textlink="">
      <xdr:nvSpPr>
        <xdr:cNvPr id="487" name="テキスト ボックス 486"/>
        <xdr:cNvSpPr txBox="1"/>
      </xdr:nvSpPr>
      <xdr:spPr>
        <a:xfrm>
          <a:off x="6672795" y="1661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1244</xdr:rowOff>
    </xdr:from>
    <xdr:to>
      <xdr:col>85</xdr:col>
      <xdr:colOff>127000</xdr:colOff>
      <xdr:row>37</xdr:row>
      <xdr:rowOff>64091</xdr:rowOff>
    </xdr:to>
    <xdr:cxnSp macro="">
      <xdr:nvCxnSpPr>
        <xdr:cNvPr id="517" name="直線コネクタ 516"/>
        <xdr:cNvCxnSpPr/>
      </xdr:nvCxnSpPr>
      <xdr:spPr>
        <a:xfrm flipV="1">
          <a:off x="15481300" y="6173444"/>
          <a:ext cx="838200" cy="23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64091</xdr:rowOff>
    </xdr:from>
    <xdr:to>
      <xdr:col>81</xdr:col>
      <xdr:colOff>50800</xdr:colOff>
      <xdr:row>38</xdr:row>
      <xdr:rowOff>7989</xdr:rowOff>
    </xdr:to>
    <xdr:cxnSp macro="">
      <xdr:nvCxnSpPr>
        <xdr:cNvPr id="520" name="直線コネクタ 519"/>
        <xdr:cNvCxnSpPr/>
      </xdr:nvCxnSpPr>
      <xdr:spPr>
        <a:xfrm flipV="1">
          <a:off x="14592300" y="6407741"/>
          <a:ext cx="889000" cy="1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2" name="テキスト ボックス 521"/>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147510</xdr:rowOff>
    </xdr:from>
    <xdr:to>
      <xdr:col>76</xdr:col>
      <xdr:colOff>114300</xdr:colOff>
      <xdr:row>38</xdr:row>
      <xdr:rowOff>7989</xdr:rowOff>
    </xdr:to>
    <xdr:cxnSp macro="">
      <xdr:nvCxnSpPr>
        <xdr:cNvPr id="523" name="直線コネクタ 522"/>
        <xdr:cNvCxnSpPr/>
      </xdr:nvCxnSpPr>
      <xdr:spPr>
        <a:xfrm>
          <a:off x="13703300" y="6491160"/>
          <a:ext cx="889000" cy="3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147510</xdr:rowOff>
    </xdr:from>
    <xdr:to>
      <xdr:col>71</xdr:col>
      <xdr:colOff>177800</xdr:colOff>
      <xdr:row>38</xdr:row>
      <xdr:rowOff>127889</xdr:rowOff>
    </xdr:to>
    <xdr:cxnSp macro="">
      <xdr:nvCxnSpPr>
        <xdr:cNvPr id="526" name="直線コネクタ 525"/>
        <xdr:cNvCxnSpPr/>
      </xdr:nvCxnSpPr>
      <xdr:spPr>
        <a:xfrm flipV="1">
          <a:off x="12814300" y="6491160"/>
          <a:ext cx="889000" cy="15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121894</xdr:rowOff>
    </xdr:from>
    <xdr:to>
      <xdr:col>85</xdr:col>
      <xdr:colOff>177800</xdr:colOff>
      <xdr:row>36</xdr:row>
      <xdr:rowOff>52044</xdr:rowOff>
    </xdr:to>
    <xdr:sp macro="" textlink="">
      <xdr:nvSpPr>
        <xdr:cNvPr id="536" name="楕円 535"/>
        <xdr:cNvSpPr/>
      </xdr:nvSpPr>
      <xdr:spPr>
        <a:xfrm>
          <a:off x="16268700" y="61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144771</xdr:rowOff>
    </xdr:from>
    <xdr:ext cx="534377" cy="259045"/>
    <xdr:sp macro="" textlink="">
      <xdr:nvSpPr>
        <xdr:cNvPr id="537" name="消防費該当値テキスト"/>
        <xdr:cNvSpPr txBox="1"/>
      </xdr:nvSpPr>
      <xdr:spPr>
        <a:xfrm>
          <a:off x="16370300" y="597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13291</xdr:rowOff>
    </xdr:from>
    <xdr:to>
      <xdr:col>81</xdr:col>
      <xdr:colOff>101600</xdr:colOff>
      <xdr:row>37</xdr:row>
      <xdr:rowOff>114891</xdr:rowOff>
    </xdr:to>
    <xdr:sp macro="" textlink="">
      <xdr:nvSpPr>
        <xdr:cNvPr id="538" name="楕円 537"/>
        <xdr:cNvSpPr/>
      </xdr:nvSpPr>
      <xdr:spPr>
        <a:xfrm>
          <a:off x="15430500" y="63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131418</xdr:rowOff>
    </xdr:from>
    <xdr:ext cx="534377" cy="259045"/>
    <xdr:sp macro="" textlink="">
      <xdr:nvSpPr>
        <xdr:cNvPr id="539" name="テキスト ボックス 538"/>
        <xdr:cNvSpPr txBox="1"/>
      </xdr:nvSpPr>
      <xdr:spPr>
        <a:xfrm>
          <a:off x="15214111" y="61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128638</xdr:rowOff>
    </xdr:from>
    <xdr:to>
      <xdr:col>76</xdr:col>
      <xdr:colOff>165100</xdr:colOff>
      <xdr:row>38</xdr:row>
      <xdr:rowOff>58789</xdr:rowOff>
    </xdr:to>
    <xdr:sp macro="" textlink="">
      <xdr:nvSpPr>
        <xdr:cNvPr id="540" name="楕円 539"/>
        <xdr:cNvSpPr/>
      </xdr:nvSpPr>
      <xdr:spPr>
        <a:xfrm>
          <a:off x="14541500" y="64722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49916</xdr:rowOff>
    </xdr:from>
    <xdr:ext cx="534377" cy="259045"/>
    <xdr:sp macro="" textlink="">
      <xdr:nvSpPr>
        <xdr:cNvPr id="541" name="テキスト ボックス 540"/>
        <xdr:cNvSpPr txBox="1"/>
      </xdr:nvSpPr>
      <xdr:spPr>
        <a:xfrm>
          <a:off x="14325111" y="656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96710</xdr:rowOff>
    </xdr:from>
    <xdr:to>
      <xdr:col>72</xdr:col>
      <xdr:colOff>38100</xdr:colOff>
      <xdr:row>38</xdr:row>
      <xdr:rowOff>26860</xdr:rowOff>
    </xdr:to>
    <xdr:sp macro="" textlink="">
      <xdr:nvSpPr>
        <xdr:cNvPr id="542" name="楕円 541"/>
        <xdr:cNvSpPr/>
      </xdr:nvSpPr>
      <xdr:spPr>
        <a:xfrm>
          <a:off x="13652500" y="64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43387</xdr:rowOff>
    </xdr:from>
    <xdr:ext cx="534377" cy="259045"/>
    <xdr:sp macro="" textlink="">
      <xdr:nvSpPr>
        <xdr:cNvPr id="543" name="テキスト ボックス 542"/>
        <xdr:cNvSpPr txBox="1"/>
      </xdr:nvSpPr>
      <xdr:spPr>
        <a:xfrm>
          <a:off x="13436111" y="621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77089</xdr:rowOff>
    </xdr:from>
    <xdr:to>
      <xdr:col>67</xdr:col>
      <xdr:colOff>101600</xdr:colOff>
      <xdr:row>39</xdr:row>
      <xdr:rowOff>7239</xdr:rowOff>
    </xdr:to>
    <xdr:sp macro="" textlink="">
      <xdr:nvSpPr>
        <xdr:cNvPr id="544" name="楕円 543"/>
        <xdr:cNvSpPr/>
      </xdr:nvSpPr>
      <xdr:spPr>
        <a:xfrm>
          <a:off x="127635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169816</xdr:rowOff>
    </xdr:from>
    <xdr:ext cx="534377" cy="259045"/>
    <xdr:sp macro="" textlink="">
      <xdr:nvSpPr>
        <xdr:cNvPr id="545" name="テキスト ボックス 544"/>
        <xdr:cNvSpPr txBox="1"/>
      </xdr:nvSpPr>
      <xdr:spPr>
        <a:xfrm>
          <a:off x="12547111" y="66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151793</xdr:rowOff>
    </xdr:from>
    <xdr:to>
      <xdr:col>85</xdr:col>
      <xdr:colOff>127000</xdr:colOff>
      <xdr:row>57</xdr:row>
      <xdr:rowOff>55475</xdr:rowOff>
    </xdr:to>
    <xdr:cxnSp macro="">
      <xdr:nvCxnSpPr>
        <xdr:cNvPr id="572" name="直線コネクタ 571"/>
        <xdr:cNvCxnSpPr/>
      </xdr:nvCxnSpPr>
      <xdr:spPr>
        <a:xfrm flipV="1">
          <a:off x="15481300" y="9752993"/>
          <a:ext cx="838200" cy="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55475</xdr:rowOff>
    </xdr:from>
    <xdr:to>
      <xdr:col>81</xdr:col>
      <xdr:colOff>50800</xdr:colOff>
      <xdr:row>57</xdr:row>
      <xdr:rowOff>58520</xdr:rowOff>
    </xdr:to>
    <xdr:cxnSp macro="">
      <xdr:nvCxnSpPr>
        <xdr:cNvPr id="575" name="直線コネクタ 574"/>
        <xdr:cNvCxnSpPr/>
      </xdr:nvCxnSpPr>
      <xdr:spPr>
        <a:xfrm flipV="1">
          <a:off x="14592300" y="9828125"/>
          <a:ext cx="8890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40085</xdr:rowOff>
    </xdr:from>
    <xdr:to>
      <xdr:col>76</xdr:col>
      <xdr:colOff>114300</xdr:colOff>
      <xdr:row>57</xdr:row>
      <xdr:rowOff>58520</xdr:rowOff>
    </xdr:to>
    <xdr:cxnSp macro="">
      <xdr:nvCxnSpPr>
        <xdr:cNvPr id="578" name="直線コネクタ 577"/>
        <xdr:cNvCxnSpPr/>
      </xdr:nvCxnSpPr>
      <xdr:spPr>
        <a:xfrm>
          <a:off x="13703300" y="9812735"/>
          <a:ext cx="8890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382</xdr:rowOff>
    </xdr:from>
    <xdr:to>
      <xdr:col>71</xdr:col>
      <xdr:colOff>177800</xdr:colOff>
      <xdr:row>57</xdr:row>
      <xdr:rowOff>40085</xdr:rowOff>
    </xdr:to>
    <xdr:cxnSp macro="">
      <xdr:nvCxnSpPr>
        <xdr:cNvPr id="581" name="直線コネクタ 580"/>
        <xdr:cNvCxnSpPr/>
      </xdr:nvCxnSpPr>
      <xdr:spPr>
        <a:xfrm>
          <a:off x="12814300" y="9087232"/>
          <a:ext cx="889000" cy="72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163961</xdr:rowOff>
    </xdr:from>
    <xdr:ext cx="534377" cy="259045"/>
    <xdr:sp macro="" textlink="">
      <xdr:nvSpPr>
        <xdr:cNvPr id="585" name="テキスト ボックス 584"/>
        <xdr:cNvSpPr txBox="1"/>
      </xdr:nvSpPr>
      <xdr:spPr>
        <a:xfrm>
          <a:off x="12547111" y="97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100993</xdr:rowOff>
    </xdr:from>
    <xdr:to>
      <xdr:col>85</xdr:col>
      <xdr:colOff>177800</xdr:colOff>
      <xdr:row>57</xdr:row>
      <xdr:rowOff>31143</xdr:rowOff>
    </xdr:to>
    <xdr:sp macro="" textlink="">
      <xdr:nvSpPr>
        <xdr:cNvPr id="591" name="楕円 590"/>
        <xdr:cNvSpPr/>
      </xdr:nvSpPr>
      <xdr:spPr>
        <a:xfrm>
          <a:off x="16268700" y="97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123870</xdr:rowOff>
    </xdr:from>
    <xdr:ext cx="534377" cy="259045"/>
    <xdr:sp macro="" textlink="">
      <xdr:nvSpPr>
        <xdr:cNvPr id="592" name="教育費該当値テキスト"/>
        <xdr:cNvSpPr txBox="1"/>
      </xdr:nvSpPr>
      <xdr:spPr>
        <a:xfrm>
          <a:off x="16370300" y="955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4675</xdr:rowOff>
    </xdr:from>
    <xdr:to>
      <xdr:col>81</xdr:col>
      <xdr:colOff>101600</xdr:colOff>
      <xdr:row>57</xdr:row>
      <xdr:rowOff>106275</xdr:rowOff>
    </xdr:to>
    <xdr:sp macro="" textlink="">
      <xdr:nvSpPr>
        <xdr:cNvPr id="593" name="楕円 592"/>
        <xdr:cNvSpPr/>
      </xdr:nvSpPr>
      <xdr:spPr>
        <a:xfrm>
          <a:off x="15430500" y="97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97402</xdr:rowOff>
    </xdr:from>
    <xdr:ext cx="534377" cy="259045"/>
    <xdr:sp macro="" textlink="">
      <xdr:nvSpPr>
        <xdr:cNvPr id="594" name="テキスト ボックス 593"/>
        <xdr:cNvSpPr txBox="1"/>
      </xdr:nvSpPr>
      <xdr:spPr>
        <a:xfrm>
          <a:off x="15214111" y="987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7720</xdr:rowOff>
    </xdr:from>
    <xdr:to>
      <xdr:col>76</xdr:col>
      <xdr:colOff>165100</xdr:colOff>
      <xdr:row>57</xdr:row>
      <xdr:rowOff>109320</xdr:rowOff>
    </xdr:to>
    <xdr:sp macro="" textlink="">
      <xdr:nvSpPr>
        <xdr:cNvPr id="595" name="楕円 594"/>
        <xdr:cNvSpPr/>
      </xdr:nvSpPr>
      <xdr:spPr>
        <a:xfrm>
          <a:off x="14541500" y="97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100447</xdr:rowOff>
    </xdr:from>
    <xdr:ext cx="534377" cy="259045"/>
    <xdr:sp macro="" textlink="">
      <xdr:nvSpPr>
        <xdr:cNvPr id="596" name="テキスト ボックス 595"/>
        <xdr:cNvSpPr txBox="1"/>
      </xdr:nvSpPr>
      <xdr:spPr>
        <a:xfrm>
          <a:off x="14325111" y="987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160735</xdr:rowOff>
    </xdr:from>
    <xdr:to>
      <xdr:col>72</xdr:col>
      <xdr:colOff>38100</xdr:colOff>
      <xdr:row>57</xdr:row>
      <xdr:rowOff>90885</xdr:rowOff>
    </xdr:to>
    <xdr:sp macro="" textlink="">
      <xdr:nvSpPr>
        <xdr:cNvPr id="597" name="楕円 596"/>
        <xdr:cNvSpPr/>
      </xdr:nvSpPr>
      <xdr:spPr>
        <a:xfrm>
          <a:off x="13652500" y="976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82012</xdr:rowOff>
    </xdr:from>
    <xdr:ext cx="534377" cy="259045"/>
    <xdr:sp macro="" textlink="">
      <xdr:nvSpPr>
        <xdr:cNvPr id="598" name="テキスト ボックス 597"/>
        <xdr:cNvSpPr txBox="1"/>
      </xdr:nvSpPr>
      <xdr:spPr>
        <a:xfrm>
          <a:off x="13436111" y="985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121032</xdr:rowOff>
    </xdr:from>
    <xdr:to>
      <xdr:col>67</xdr:col>
      <xdr:colOff>101600</xdr:colOff>
      <xdr:row>53</xdr:row>
      <xdr:rowOff>51182</xdr:rowOff>
    </xdr:to>
    <xdr:sp macro="" textlink="">
      <xdr:nvSpPr>
        <xdr:cNvPr id="599" name="楕円 598"/>
        <xdr:cNvSpPr/>
      </xdr:nvSpPr>
      <xdr:spPr>
        <a:xfrm>
          <a:off x="12763500" y="903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67709</xdr:rowOff>
    </xdr:from>
    <xdr:ext cx="599010" cy="259045"/>
    <xdr:sp macro="" textlink="">
      <xdr:nvSpPr>
        <xdr:cNvPr id="600" name="テキスト ボックス 599"/>
        <xdr:cNvSpPr txBox="1"/>
      </xdr:nvSpPr>
      <xdr:spPr>
        <a:xfrm>
          <a:off x="12514795" y="881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128774</xdr:rowOff>
    </xdr:from>
    <xdr:to>
      <xdr:col>85</xdr:col>
      <xdr:colOff>127000</xdr:colOff>
      <xdr:row>78</xdr:row>
      <xdr:rowOff>132393</xdr:rowOff>
    </xdr:to>
    <xdr:cxnSp macro="">
      <xdr:nvCxnSpPr>
        <xdr:cNvPr id="627" name="直線コネクタ 626"/>
        <xdr:cNvCxnSpPr/>
      </xdr:nvCxnSpPr>
      <xdr:spPr>
        <a:xfrm flipV="1">
          <a:off x="15481300" y="13501874"/>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119862</xdr:rowOff>
    </xdr:from>
    <xdr:to>
      <xdr:col>81</xdr:col>
      <xdr:colOff>50800</xdr:colOff>
      <xdr:row>78</xdr:row>
      <xdr:rowOff>132393</xdr:rowOff>
    </xdr:to>
    <xdr:cxnSp macro="">
      <xdr:nvCxnSpPr>
        <xdr:cNvPr id="630" name="直線コネクタ 629"/>
        <xdr:cNvCxnSpPr/>
      </xdr:nvCxnSpPr>
      <xdr:spPr>
        <a:xfrm>
          <a:off x="14592300" y="13492962"/>
          <a:ext cx="889000" cy="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117377</xdr:rowOff>
    </xdr:from>
    <xdr:to>
      <xdr:col>76</xdr:col>
      <xdr:colOff>114300</xdr:colOff>
      <xdr:row>78</xdr:row>
      <xdr:rowOff>119862</xdr:rowOff>
    </xdr:to>
    <xdr:cxnSp macro="">
      <xdr:nvCxnSpPr>
        <xdr:cNvPr id="633" name="直線コネクタ 632"/>
        <xdr:cNvCxnSpPr/>
      </xdr:nvCxnSpPr>
      <xdr:spPr>
        <a:xfrm>
          <a:off x="13703300" y="13490477"/>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117377</xdr:rowOff>
    </xdr:from>
    <xdr:to>
      <xdr:col>71</xdr:col>
      <xdr:colOff>177800</xdr:colOff>
      <xdr:row>78</xdr:row>
      <xdr:rowOff>127211</xdr:rowOff>
    </xdr:to>
    <xdr:cxnSp macro="">
      <xdr:nvCxnSpPr>
        <xdr:cNvPr id="636" name="直線コネクタ 635"/>
        <xdr:cNvCxnSpPr/>
      </xdr:nvCxnSpPr>
      <xdr:spPr>
        <a:xfrm flipV="1">
          <a:off x="12814300" y="13490477"/>
          <a:ext cx="889000" cy="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166974</xdr:rowOff>
    </xdr:from>
    <xdr:ext cx="469744" cy="259045"/>
    <xdr:sp macro="" textlink="">
      <xdr:nvSpPr>
        <xdr:cNvPr id="638" name="テキスト ボックス 637"/>
        <xdr:cNvSpPr txBox="1"/>
      </xdr:nvSpPr>
      <xdr:spPr>
        <a:xfrm>
          <a:off x="13468428"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77974</xdr:rowOff>
    </xdr:from>
    <xdr:to>
      <xdr:col>85</xdr:col>
      <xdr:colOff>177800</xdr:colOff>
      <xdr:row>79</xdr:row>
      <xdr:rowOff>8124</xdr:rowOff>
    </xdr:to>
    <xdr:sp macro="" textlink="">
      <xdr:nvSpPr>
        <xdr:cNvPr id="646" name="楕円 645"/>
        <xdr:cNvSpPr/>
      </xdr:nvSpPr>
      <xdr:spPr>
        <a:xfrm>
          <a:off x="16268700" y="134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45083</xdr:rowOff>
    </xdr:from>
    <xdr:ext cx="469744" cy="259045"/>
    <xdr:sp macro="" textlink="">
      <xdr:nvSpPr>
        <xdr:cNvPr id="647" name="災害復旧費該当値テキスト"/>
        <xdr:cNvSpPr txBox="1"/>
      </xdr:nvSpPr>
      <xdr:spPr>
        <a:xfrm>
          <a:off x="16370300" y="134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81593</xdr:rowOff>
    </xdr:from>
    <xdr:to>
      <xdr:col>81</xdr:col>
      <xdr:colOff>101600</xdr:colOff>
      <xdr:row>79</xdr:row>
      <xdr:rowOff>11743</xdr:rowOff>
    </xdr:to>
    <xdr:sp macro="" textlink="">
      <xdr:nvSpPr>
        <xdr:cNvPr id="648" name="楕円 647"/>
        <xdr:cNvSpPr/>
      </xdr:nvSpPr>
      <xdr:spPr>
        <a:xfrm>
          <a:off x="15430500" y="1345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2870</xdr:rowOff>
    </xdr:from>
    <xdr:ext cx="469744" cy="259045"/>
    <xdr:sp macro="" textlink="">
      <xdr:nvSpPr>
        <xdr:cNvPr id="649" name="テキスト ボックス 648"/>
        <xdr:cNvSpPr txBox="1"/>
      </xdr:nvSpPr>
      <xdr:spPr>
        <a:xfrm>
          <a:off x="15246428" y="1354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69062</xdr:rowOff>
    </xdr:from>
    <xdr:to>
      <xdr:col>76</xdr:col>
      <xdr:colOff>165100</xdr:colOff>
      <xdr:row>78</xdr:row>
      <xdr:rowOff>170662</xdr:rowOff>
    </xdr:to>
    <xdr:sp macro="" textlink="">
      <xdr:nvSpPr>
        <xdr:cNvPr id="650" name="楕円 649"/>
        <xdr:cNvSpPr/>
      </xdr:nvSpPr>
      <xdr:spPr>
        <a:xfrm>
          <a:off x="14541500" y="134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161789</xdr:rowOff>
    </xdr:from>
    <xdr:ext cx="469744" cy="259045"/>
    <xdr:sp macro="" textlink="">
      <xdr:nvSpPr>
        <xdr:cNvPr id="651" name="テキスト ボックス 650"/>
        <xdr:cNvSpPr txBox="1"/>
      </xdr:nvSpPr>
      <xdr:spPr>
        <a:xfrm>
          <a:off x="14357428" y="1353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66577</xdr:rowOff>
    </xdr:from>
    <xdr:to>
      <xdr:col>72</xdr:col>
      <xdr:colOff>38100</xdr:colOff>
      <xdr:row>78</xdr:row>
      <xdr:rowOff>168177</xdr:rowOff>
    </xdr:to>
    <xdr:sp macro="" textlink="">
      <xdr:nvSpPr>
        <xdr:cNvPr id="652" name="楕円 651"/>
        <xdr:cNvSpPr/>
      </xdr:nvSpPr>
      <xdr:spPr>
        <a:xfrm>
          <a:off x="13652500" y="1343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13254</xdr:rowOff>
    </xdr:from>
    <xdr:ext cx="469744" cy="259045"/>
    <xdr:sp macro="" textlink="">
      <xdr:nvSpPr>
        <xdr:cNvPr id="653" name="テキスト ボックス 652"/>
        <xdr:cNvSpPr txBox="1"/>
      </xdr:nvSpPr>
      <xdr:spPr>
        <a:xfrm>
          <a:off x="13468428" y="1321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76411</xdr:rowOff>
    </xdr:from>
    <xdr:to>
      <xdr:col>67</xdr:col>
      <xdr:colOff>101600</xdr:colOff>
      <xdr:row>79</xdr:row>
      <xdr:rowOff>6561</xdr:rowOff>
    </xdr:to>
    <xdr:sp macro="" textlink="">
      <xdr:nvSpPr>
        <xdr:cNvPr id="654" name="楕円 653"/>
        <xdr:cNvSpPr/>
      </xdr:nvSpPr>
      <xdr:spPr>
        <a:xfrm>
          <a:off x="12763500" y="1344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169138</xdr:rowOff>
    </xdr:from>
    <xdr:ext cx="469744" cy="259045"/>
    <xdr:sp macro="" textlink="">
      <xdr:nvSpPr>
        <xdr:cNvPr id="655" name="テキスト ボックス 654"/>
        <xdr:cNvSpPr txBox="1"/>
      </xdr:nvSpPr>
      <xdr:spPr>
        <a:xfrm>
          <a:off x="12579428" y="1354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107632</xdr:rowOff>
    </xdr:from>
    <xdr:to>
      <xdr:col>85</xdr:col>
      <xdr:colOff>127000</xdr:colOff>
      <xdr:row>95</xdr:row>
      <xdr:rowOff>129349</xdr:rowOff>
    </xdr:to>
    <xdr:cxnSp macro="">
      <xdr:nvCxnSpPr>
        <xdr:cNvPr id="682" name="直線コネクタ 681"/>
        <xdr:cNvCxnSpPr/>
      </xdr:nvCxnSpPr>
      <xdr:spPr>
        <a:xfrm flipV="1">
          <a:off x="15481300" y="16395382"/>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129349</xdr:rowOff>
    </xdr:from>
    <xdr:to>
      <xdr:col>81</xdr:col>
      <xdr:colOff>50800</xdr:colOff>
      <xdr:row>96</xdr:row>
      <xdr:rowOff>2891</xdr:rowOff>
    </xdr:to>
    <xdr:cxnSp macro="">
      <xdr:nvCxnSpPr>
        <xdr:cNvPr id="685" name="直線コネクタ 684"/>
        <xdr:cNvCxnSpPr/>
      </xdr:nvCxnSpPr>
      <xdr:spPr>
        <a:xfrm flipV="1">
          <a:off x="14592300" y="16417099"/>
          <a:ext cx="889000" cy="4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160206</xdr:rowOff>
    </xdr:from>
    <xdr:to>
      <xdr:col>76</xdr:col>
      <xdr:colOff>114300</xdr:colOff>
      <xdr:row>96</xdr:row>
      <xdr:rowOff>2891</xdr:rowOff>
    </xdr:to>
    <xdr:cxnSp macro="">
      <xdr:nvCxnSpPr>
        <xdr:cNvPr id="688" name="直線コネクタ 687"/>
        <xdr:cNvCxnSpPr/>
      </xdr:nvCxnSpPr>
      <xdr:spPr>
        <a:xfrm>
          <a:off x="13703300" y="16447956"/>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0" name="テキスト ボックス 689"/>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160206</xdr:rowOff>
    </xdr:from>
    <xdr:to>
      <xdr:col>71</xdr:col>
      <xdr:colOff>177800</xdr:colOff>
      <xdr:row>96</xdr:row>
      <xdr:rowOff>14436</xdr:rowOff>
    </xdr:to>
    <xdr:cxnSp macro="">
      <xdr:nvCxnSpPr>
        <xdr:cNvPr id="691" name="直線コネクタ 690"/>
        <xdr:cNvCxnSpPr/>
      </xdr:nvCxnSpPr>
      <xdr:spPr>
        <a:xfrm flipV="1">
          <a:off x="12814300" y="16447956"/>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3" name="テキスト ボックス 692"/>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22705</xdr:rowOff>
    </xdr:from>
    <xdr:ext cx="534377" cy="259045"/>
    <xdr:sp macro="" textlink="">
      <xdr:nvSpPr>
        <xdr:cNvPr id="695" name="テキスト ボックス 694"/>
        <xdr:cNvSpPr txBox="1"/>
      </xdr:nvSpPr>
      <xdr:spPr>
        <a:xfrm>
          <a:off x="12547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56832</xdr:rowOff>
    </xdr:from>
    <xdr:to>
      <xdr:col>85</xdr:col>
      <xdr:colOff>177800</xdr:colOff>
      <xdr:row>95</xdr:row>
      <xdr:rowOff>158432</xdr:rowOff>
    </xdr:to>
    <xdr:sp macro="" textlink="">
      <xdr:nvSpPr>
        <xdr:cNvPr id="701" name="楕円 700"/>
        <xdr:cNvSpPr/>
      </xdr:nvSpPr>
      <xdr:spPr>
        <a:xfrm>
          <a:off x="16268700" y="163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79709</xdr:rowOff>
    </xdr:from>
    <xdr:ext cx="599010" cy="259045"/>
    <xdr:sp macro="" textlink="">
      <xdr:nvSpPr>
        <xdr:cNvPr id="702" name="公債費該当値テキスト"/>
        <xdr:cNvSpPr txBox="1"/>
      </xdr:nvSpPr>
      <xdr:spPr>
        <a:xfrm>
          <a:off x="16370300" y="1619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78549</xdr:rowOff>
    </xdr:from>
    <xdr:to>
      <xdr:col>81</xdr:col>
      <xdr:colOff>101600</xdr:colOff>
      <xdr:row>96</xdr:row>
      <xdr:rowOff>8699</xdr:rowOff>
    </xdr:to>
    <xdr:sp macro="" textlink="">
      <xdr:nvSpPr>
        <xdr:cNvPr id="703" name="楕円 702"/>
        <xdr:cNvSpPr/>
      </xdr:nvSpPr>
      <xdr:spPr>
        <a:xfrm>
          <a:off x="15430500" y="163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25226</xdr:rowOff>
    </xdr:from>
    <xdr:ext cx="599010" cy="259045"/>
    <xdr:sp macro="" textlink="">
      <xdr:nvSpPr>
        <xdr:cNvPr id="704" name="テキスト ボックス 703"/>
        <xdr:cNvSpPr txBox="1"/>
      </xdr:nvSpPr>
      <xdr:spPr>
        <a:xfrm>
          <a:off x="15181795" y="1614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123541</xdr:rowOff>
    </xdr:from>
    <xdr:to>
      <xdr:col>76</xdr:col>
      <xdr:colOff>165100</xdr:colOff>
      <xdr:row>96</xdr:row>
      <xdr:rowOff>53691</xdr:rowOff>
    </xdr:to>
    <xdr:sp macro="" textlink="">
      <xdr:nvSpPr>
        <xdr:cNvPr id="705" name="楕円 704"/>
        <xdr:cNvSpPr/>
      </xdr:nvSpPr>
      <xdr:spPr>
        <a:xfrm>
          <a:off x="14541500" y="164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70218</xdr:rowOff>
    </xdr:from>
    <xdr:ext cx="599010" cy="259045"/>
    <xdr:sp macro="" textlink="">
      <xdr:nvSpPr>
        <xdr:cNvPr id="706" name="テキスト ボックス 705"/>
        <xdr:cNvSpPr txBox="1"/>
      </xdr:nvSpPr>
      <xdr:spPr>
        <a:xfrm>
          <a:off x="14292795" y="1618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109406</xdr:rowOff>
    </xdr:from>
    <xdr:to>
      <xdr:col>72</xdr:col>
      <xdr:colOff>38100</xdr:colOff>
      <xdr:row>96</xdr:row>
      <xdr:rowOff>39556</xdr:rowOff>
    </xdr:to>
    <xdr:sp macro="" textlink="">
      <xdr:nvSpPr>
        <xdr:cNvPr id="707" name="楕円 706"/>
        <xdr:cNvSpPr/>
      </xdr:nvSpPr>
      <xdr:spPr>
        <a:xfrm>
          <a:off x="13652500" y="163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56083</xdr:rowOff>
    </xdr:from>
    <xdr:ext cx="599010" cy="259045"/>
    <xdr:sp macro="" textlink="">
      <xdr:nvSpPr>
        <xdr:cNvPr id="708" name="テキスト ボックス 707"/>
        <xdr:cNvSpPr txBox="1"/>
      </xdr:nvSpPr>
      <xdr:spPr>
        <a:xfrm>
          <a:off x="13403795" y="1617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135086</xdr:rowOff>
    </xdr:from>
    <xdr:to>
      <xdr:col>67</xdr:col>
      <xdr:colOff>101600</xdr:colOff>
      <xdr:row>96</xdr:row>
      <xdr:rowOff>65236</xdr:rowOff>
    </xdr:to>
    <xdr:sp macro="" textlink="">
      <xdr:nvSpPr>
        <xdr:cNvPr id="709" name="楕円 708"/>
        <xdr:cNvSpPr/>
      </xdr:nvSpPr>
      <xdr:spPr>
        <a:xfrm>
          <a:off x="12763500" y="1642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81763</xdr:rowOff>
    </xdr:from>
    <xdr:ext cx="599010" cy="259045"/>
    <xdr:sp macro="" textlink="">
      <xdr:nvSpPr>
        <xdr:cNvPr id="710" name="テキスト ボックス 709"/>
        <xdr:cNvSpPr txBox="1"/>
      </xdr:nvSpPr>
      <xdr:spPr>
        <a:xfrm>
          <a:off x="12514795" y="1619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議会費、総務費、諸支出金が類似団体内順位で</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ケタ順位と高くなっている。平成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年度は役場庁舎移転整備事業や菌床生産培養施設整備事業等の大規模事業が終了したことから平成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年度に比べ減少しているものの、依然として高い傾向にあることから、今後も全体的な費用削減を図りながら、効率的で健全な行財政運営に努めていく。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なお、総務費には本町独自の施策であるケーブルテレビ事業が計上されていることも、一人当たりのコストが多い要因である。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財政調整基金については、中長期的な見通しのもと、決算剰余金を中心に積立てるとともに、最低水準の取り崩しに努めている。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役場庁舎移転整備事業は終了したものの、依然として厳しい状況に置かれていることから、今後も、財政調整基金の取崩しが積立金を上回ることのないよう、事業の見直しや統廃合など歳出の合理化等を推進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は、全ての会計において黒字で決算されている。介護、国保、後期高齢といった公営事業会計や、水道、下水道、工業団地、住宅団地といった公営企業会計ともに、黒字経営で健全な財政運営がなされており、実質収支額も適当な値で推移していることから、一般会計からの余剰な繰り入れ等を行わず、適正規模の財政収支が保た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引き続き、特別会計の原則独立採算の理念を念頭におき、均衡のとれた全体的な財政運営に努める。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view="pageBreakPreview" zoomScaleNormal="100" zoomScaleSheetLayoutView="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6359659</v>
      </c>
      <c r="BO4" s="461"/>
      <c r="BP4" s="461"/>
      <c r="BQ4" s="461"/>
      <c r="BR4" s="461"/>
      <c r="BS4" s="461"/>
      <c r="BT4" s="461"/>
      <c r="BU4" s="462"/>
      <c r="BV4" s="460">
        <v>7301658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5.8</v>
      </c>
      <c r="CU4" s="642"/>
      <c r="CV4" s="642"/>
      <c r="CW4" s="642"/>
      <c r="CX4" s="642"/>
      <c r="CY4" s="642"/>
      <c r="CZ4" s="642"/>
      <c r="DA4" s="643"/>
      <c r="DB4" s="641">
        <v>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6141825</v>
      </c>
      <c r="BO5" s="466"/>
      <c r="BP5" s="466"/>
      <c r="BQ5" s="466"/>
      <c r="BR5" s="466"/>
      <c r="BS5" s="466"/>
      <c r="BT5" s="466"/>
      <c r="BU5" s="467"/>
      <c r="BV5" s="465">
        <v>6953467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93.6</v>
      </c>
      <c r="CU5" s="436"/>
      <c r="CV5" s="436"/>
      <c r="CW5" s="436"/>
      <c r="CX5" s="436"/>
      <c r="CY5" s="436"/>
      <c r="CZ5" s="436"/>
      <c r="DA5" s="437"/>
      <c r="DB5" s="435">
        <v>89.5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217834</v>
      </c>
      <c r="BO6" s="466"/>
      <c r="BP6" s="466"/>
      <c r="BQ6" s="466"/>
      <c r="BR6" s="466"/>
      <c r="BS6" s="466"/>
      <c r="BT6" s="466"/>
      <c r="BU6" s="467"/>
      <c r="BV6" s="465">
        <v>348191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97.4</v>
      </c>
      <c r="CU6" s="616"/>
      <c r="CV6" s="616"/>
      <c r="CW6" s="616"/>
      <c r="CX6" s="616"/>
      <c r="CY6" s="616"/>
      <c r="CZ6" s="616"/>
      <c r="DA6" s="617"/>
      <c r="DB6" s="615">
        <v>93.2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16327</v>
      </c>
      <c r="BO7" s="466"/>
      <c r="BP7" s="466"/>
      <c r="BQ7" s="466"/>
      <c r="BR7" s="466"/>
      <c r="BS7" s="466"/>
      <c r="BT7" s="466"/>
      <c r="BU7" s="467"/>
      <c r="BV7" s="465">
        <v>138989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3467442</v>
      </c>
      <c r="CU7" s="466"/>
      <c r="CV7" s="466"/>
      <c r="CW7" s="466"/>
      <c r="CX7" s="466"/>
      <c r="CY7" s="466"/>
      <c r="CZ7" s="466"/>
      <c r="DA7" s="467"/>
      <c r="DB7" s="465">
        <v>3487841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201507</v>
      </c>
      <c r="BO8" s="466"/>
      <c r="BP8" s="466"/>
      <c r="BQ8" s="466"/>
      <c r="BR8" s="466"/>
      <c r="BS8" s="466"/>
      <c r="BT8" s="466"/>
      <c r="BU8" s="467"/>
      <c r="BV8" s="465">
        <v>209202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0.21</v>
      </c>
      <c r="CU8" s="579"/>
      <c r="CV8" s="579"/>
      <c r="CW8" s="579"/>
      <c r="CX8" s="579"/>
      <c r="CY8" s="579"/>
      <c r="CZ8" s="579"/>
      <c r="DA8" s="580"/>
      <c r="DB8" s="578">
        <v>0.2</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6582</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-7695</v>
      </c>
      <c r="BO9" s="466"/>
      <c r="BP9" s="466"/>
      <c r="BQ9" s="466"/>
      <c r="BR9" s="466"/>
      <c r="BS9" s="466"/>
      <c r="BT9" s="466"/>
      <c r="BU9" s="467"/>
      <c r="BV9" s="465">
        <v>48682</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16.2</v>
      </c>
      <c r="CU9" s="436"/>
      <c r="CV9" s="436"/>
      <c r="CW9" s="436"/>
      <c r="CX9" s="436"/>
      <c r="CY9" s="436"/>
      <c r="CZ9" s="436"/>
      <c r="DA9" s="437"/>
      <c r="DB9" s="435">
        <v>14.9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7366</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382836</v>
      </c>
      <c r="BO10" s="466"/>
      <c r="BP10" s="466"/>
      <c r="BQ10" s="466"/>
      <c r="BR10" s="466"/>
      <c r="BS10" s="466"/>
      <c r="BT10" s="466"/>
      <c r="BU10" s="467"/>
      <c r="BV10" s="465">
        <v>408103</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6358</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94</v>
      </c>
      <c r="AV12" s="523"/>
      <c r="AW12" s="523"/>
      <c r="AX12" s="523"/>
      <c r="AY12" s="445" t="s">
        <v>133</v>
      </c>
      <c r="AZ12" s="446"/>
      <c r="BA12" s="446"/>
      <c r="BB12" s="446"/>
      <c r="BC12" s="446"/>
      <c r="BD12" s="446"/>
      <c r="BE12" s="446"/>
      <c r="BF12" s="446"/>
      <c r="BG12" s="446"/>
      <c r="BH12" s="446"/>
      <c r="BI12" s="446"/>
      <c r="BJ12" s="446"/>
      <c r="BK12" s="446"/>
      <c r="BL12" s="446"/>
      <c r="BM12" s="447"/>
      <c r="BN12" s="465">
        <v>515090</v>
      </c>
      <c r="BO12" s="466"/>
      <c r="BP12" s="466"/>
      <c r="BQ12" s="466"/>
      <c r="BR12" s="466"/>
      <c r="BS12" s="466"/>
      <c r="BT12" s="466"/>
      <c r="BU12" s="467"/>
      <c r="BV12" s="465">
        <v>542203</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6303</v>
      </c>
      <c r="S13" s="569"/>
      <c r="T13" s="569"/>
      <c r="U13" s="569"/>
      <c r="V13" s="570"/>
      <c r="W13" s="556" t="s">
        <v>136</v>
      </c>
      <c r="X13" s="478"/>
      <c r="Y13" s="478"/>
      <c r="Z13" s="478"/>
      <c r="AA13" s="478"/>
      <c r="AB13" s="479"/>
      <c r="AC13" s="441">
        <v>614</v>
      </c>
      <c r="AD13" s="442"/>
      <c r="AE13" s="442"/>
      <c r="AF13" s="442"/>
      <c r="AG13" s="443"/>
      <c r="AH13" s="441">
        <v>679</v>
      </c>
      <c r="AI13" s="442"/>
      <c r="AJ13" s="442"/>
      <c r="AK13" s="442"/>
      <c r="AL13" s="444"/>
      <c r="AM13" s="534" t="s">
        <v>137</v>
      </c>
      <c r="AN13" s="439"/>
      <c r="AO13" s="439"/>
      <c r="AP13" s="439"/>
      <c r="AQ13" s="439"/>
      <c r="AR13" s="439"/>
      <c r="AS13" s="439"/>
      <c r="AT13" s="440"/>
      <c r="AU13" s="522" t="s">
        <v>119</v>
      </c>
      <c r="AV13" s="523"/>
      <c r="AW13" s="523"/>
      <c r="AX13" s="523"/>
      <c r="AY13" s="445" t="s">
        <v>138</v>
      </c>
      <c r="AZ13" s="446"/>
      <c r="BA13" s="446"/>
      <c r="BB13" s="446"/>
      <c r="BC13" s="446"/>
      <c r="BD13" s="446"/>
      <c r="BE13" s="446"/>
      <c r="BF13" s="446"/>
      <c r="BG13" s="446"/>
      <c r="BH13" s="446"/>
      <c r="BI13" s="446"/>
      <c r="BJ13" s="446"/>
      <c r="BK13" s="446"/>
      <c r="BL13" s="446"/>
      <c r="BM13" s="447"/>
      <c r="BN13" s="465">
        <v>-139949</v>
      </c>
      <c r="BO13" s="466"/>
      <c r="BP13" s="466"/>
      <c r="BQ13" s="466"/>
      <c r="BR13" s="466"/>
      <c r="BS13" s="466"/>
      <c r="BT13" s="466"/>
      <c r="BU13" s="467"/>
      <c r="BV13" s="465">
        <v>-85418</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12.5</v>
      </c>
      <c r="CU13" s="436"/>
      <c r="CV13" s="436"/>
      <c r="CW13" s="436"/>
      <c r="CX13" s="436"/>
      <c r="CY13" s="436"/>
      <c r="CZ13" s="436"/>
      <c r="DA13" s="437"/>
      <c r="DB13" s="435">
        <v>11.9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140</v>
      </c>
      <c r="M14" s="599"/>
      <c r="N14" s="599"/>
      <c r="O14" s="599"/>
      <c r="P14" s="599"/>
      <c r="Q14" s="600"/>
      <c r="R14" s="568">
        <v>6558</v>
      </c>
      <c r="S14" s="569"/>
      <c r="T14" s="569"/>
      <c r="U14" s="569"/>
      <c r="V14" s="570"/>
      <c r="W14" s="571"/>
      <c r="X14" s="481"/>
      <c r="Y14" s="481"/>
      <c r="Z14" s="481"/>
      <c r="AA14" s="481"/>
      <c r="AB14" s="482"/>
      <c r="AC14" s="561">
        <v>19</v>
      </c>
      <c r="AD14" s="562"/>
      <c r="AE14" s="562"/>
      <c r="AF14" s="562"/>
      <c r="AG14" s="563"/>
      <c r="AH14" s="561">
        <v>19.5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v>115.6</v>
      </c>
      <c r="CU14" s="573"/>
      <c r="CV14" s="573"/>
      <c r="CW14" s="573"/>
      <c r="CX14" s="573"/>
      <c r="CY14" s="573"/>
      <c r="CZ14" s="573"/>
      <c r="DA14" s="574"/>
      <c r="DB14" s="572">
        <v>111.4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135</v>
      </c>
      <c r="N15" s="566"/>
      <c r="O15" s="566"/>
      <c r="P15" s="566"/>
      <c r="Q15" s="567"/>
      <c r="R15" s="568">
        <v>6503</v>
      </c>
      <c r="S15" s="569"/>
      <c r="T15" s="569"/>
      <c r="U15" s="569"/>
      <c r="V15" s="570"/>
      <c r="W15" s="556" t="s">
        <v>142</v>
      </c>
      <c r="X15" s="478"/>
      <c r="Y15" s="478"/>
      <c r="Z15" s="478"/>
      <c r="AA15" s="478"/>
      <c r="AB15" s="479"/>
      <c r="AC15" s="441">
        <v>1157</v>
      </c>
      <c r="AD15" s="442"/>
      <c r="AE15" s="442"/>
      <c r="AF15" s="442"/>
      <c r="AG15" s="443"/>
      <c r="AH15" s="441">
        <v>1269</v>
      </c>
      <c r="AI15" s="442"/>
      <c r="AJ15" s="442"/>
      <c r="AK15" s="442"/>
      <c r="AL15" s="444"/>
      <c r="AM15" s="534"/>
      <c r="AN15" s="439"/>
      <c r="AO15" s="439"/>
      <c r="AP15" s="439"/>
      <c r="AQ15" s="439"/>
      <c r="AR15" s="439"/>
      <c r="AS15" s="439"/>
      <c r="AT15" s="440"/>
      <c r="AU15" s="522"/>
      <c r="AV15" s="523"/>
      <c r="AW15" s="523"/>
      <c r="AX15" s="523"/>
      <c r="AY15" s="457" t="s">
        <v>143</v>
      </c>
      <c r="AZ15" s="458"/>
      <c r="BA15" s="458"/>
      <c r="BB15" s="458"/>
      <c r="BC15" s="458"/>
      <c r="BD15" s="458"/>
      <c r="BE15" s="458"/>
      <c r="BF15" s="458"/>
      <c r="BG15" s="458"/>
      <c r="BH15" s="458"/>
      <c r="BI15" s="458"/>
      <c r="BJ15" s="458"/>
      <c r="BK15" s="458"/>
      <c r="BL15" s="458"/>
      <c r="BM15" s="459"/>
      <c r="BN15" s="460">
        <v>680555</v>
      </c>
      <c r="BO15" s="461"/>
      <c r="BP15" s="461"/>
      <c r="BQ15" s="461"/>
      <c r="BR15" s="461"/>
      <c r="BS15" s="461"/>
      <c r="BT15" s="461"/>
      <c r="BU15" s="462"/>
      <c r="BV15" s="460">
        <v>656417</v>
      </c>
      <c r="BW15" s="461"/>
      <c r="BX15" s="461"/>
      <c r="BY15" s="461"/>
      <c r="BZ15" s="461"/>
      <c r="CA15" s="461"/>
      <c r="CB15" s="461"/>
      <c r="CC15" s="462"/>
      <c r="CD15" s="575" t="s">
        <v>144</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145</v>
      </c>
      <c r="M16" s="559"/>
      <c r="N16" s="559"/>
      <c r="O16" s="559"/>
      <c r="P16" s="559"/>
      <c r="Q16" s="560"/>
      <c r="R16" s="553" t="s">
        <v>146</v>
      </c>
      <c r="S16" s="554"/>
      <c r="T16" s="554"/>
      <c r="U16" s="554"/>
      <c r="V16" s="555"/>
      <c r="W16" s="571"/>
      <c r="X16" s="481"/>
      <c r="Y16" s="481"/>
      <c r="Z16" s="481"/>
      <c r="AA16" s="481"/>
      <c r="AB16" s="482"/>
      <c r="AC16" s="561">
        <v>35.799999999999997</v>
      </c>
      <c r="AD16" s="562"/>
      <c r="AE16" s="562"/>
      <c r="AF16" s="562"/>
      <c r="AG16" s="563"/>
      <c r="AH16" s="561">
        <v>36.4</v>
      </c>
      <c r="AI16" s="562"/>
      <c r="AJ16" s="562"/>
      <c r="AK16" s="562"/>
      <c r="AL16" s="564"/>
      <c r="AM16" s="534"/>
      <c r="AN16" s="439"/>
      <c r="AO16" s="439"/>
      <c r="AP16" s="439"/>
      <c r="AQ16" s="439"/>
      <c r="AR16" s="439"/>
      <c r="AS16" s="439"/>
      <c r="AT16" s="440"/>
      <c r="AU16" s="522"/>
      <c r="AV16" s="523"/>
      <c r="AW16" s="523"/>
      <c r="AX16" s="523"/>
      <c r="AY16" s="445" t="s">
        <v>147</v>
      </c>
      <c r="AZ16" s="446"/>
      <c r="BA16" s="446"/>
      <c r="BB16" s="446"/>
      <c r="BC16" s="446"/>
      <c r="BD16" s="446"/>
      <c r="BE16" s="446"/>
      <c r="BF16" s="446"/>
      <c r="BG16" s="446"/>
      <c r="BH16" s="446"/>
      <c r="BI16" s="446"/>
      <c r="BJ16" s="446"/>
      <c r="BK16" s="446"/>
      <c r="BL16" s="446"/>
      <c r="BM16" s="447"/>
      <c r="BN16" s="465">
        <v>3163256</v>
      </c>
      <c r="BO16" s="466"/>
      <c r="BP16" s="466"/>
      <c r="BQ16" s="466"/>
      <c r="BR16" s="466"/>
      <c r="BS16" s="466"/>
      <c r="BT16" s="466"/>
      <c r="BU16" s="467"/>
      <c r="BV16" s="465">
        <v>3188607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148</v>
      </c>
      <c r="N17" s="551"/>
      <c r="O17" s="551"/>
      <c r="P17" s="551"/>
      <c r="Q17" s="552"/>
      <c r="R17" s="553" t="s">
        <v>149</v>
      </c>
      <c r="S17" s="554"/>
      <c r="T17" s="554"/>
      <c r="U17" s="554"/>
      <c r="V17" s="555"/>
      <c r="W17" s="556" t="s">
        <v>150</v>
      </c>
      <c r="X17" s="478"/>
      <c r="Y17" s="478"/>
      <c r="Z17" s="478"/>
      <c r="AA17" s="478"/>
      <c r="AB17" s="479"/>
      <c r="AC17" s="441">
        <v>1464</v>
      </c>
      <c r="AD17" s="442"/>
      <c r="AE17" s="442"/>
      <c r="AF17" s="442"/>
      <c r="AG17" s="443"/>
      <c r="AH17" s="441">
        <v>1537</v>
      </c>
      <c r="AI17" s="442"/>
      <c r="AJ17" s="442"/>
      <c r="AK17" s="442"/>
      <c r="AL17" s="444"/>
      <c r="AM17" s="534"/>
      <c r="AN17" s="439"/>
      <c r="AO17" s="439"/>
      <c r="AP17" s="439"/>
      <c r="AQ17" s="439"/>
      <c r="AR17" s="439"/>
      <c r="AS17" s="439"/>
      <c r="AT17" s="440"/>
      <c r="AU17" s="522"/>
      <c r="AV17" s="523"/>
      <c r="AW17" s="523"/>
      <c r="AX17" s="523"/>
      <c r="AY17" s="445" t="s">
        <v>151</v>
      </c>
      <c r="AZ17" s="446"/>
      <c r="BA17" s="446"/>
      <c r="BB17" s="446"/>
      <c r="BC17" s="446"/>
      <c r="BD17" s="446"/>
      <c r="BE17" s="446"/>
      <c r="BF17" s="446"/>
      <c r="BG17" s="446"/>
      <c r="BH17" s="446"/>
      <c r="BI17" s="446"/>
      <c r="BJ17" s="446"/>
      <c r="BK17" s="446"/>
      <c r="BL17" s="446"/>
      <c r="BM17" s="447"/>
      <c r="BN17" s="465">
        <v>848406</v>
      </c>
      <c r="BO17" s="466"/>
      <c r="BP17" s="466"/>
      <c r="BQ17" s="466"/>
      <c r="BR17" s="466"/>
      <c r="BS17" s="466"/>
      <c r="BT17" s="466"/>
      <c r="BU17" s="467"/>
      <c r="BV17" s="465">
        <v>815365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152</v>
      </c>
      <c r="C18" s="528"/>
      <c r="D18" s="528"/>
      <c r="E18" s="529"/>
      <c r="F18" s="529"/>
      <c r="G18" s="529"/>
      <c r="H18" s="529"/>
      <c r="I18" s="529"/>
      <c r="J18" s="529"/>
      <c r="K18" s="529"/>
      <c r="L18" s="530">
        <v>298.18</v>
      </c>
      <c r="M18" s="530"/>
      <c r="N18" s="530"/>
      <c r="O18" s="530"/>
      <c r="P18" s="530"/>
      <c r="Q18" s="530"/>
      <c r="R18" s="531"/>
      <c r="S18" s="531"/>
      <c r="T18" s="531"/>
      <c r="U18" s="531"/>
      <c r="V18" s="532"/>
      <c r="W18" s="546"/>
      <c r="X18" s="547"/>
      <c r="Y18" s="547"/>
      <c r="Z18" s="547"/>
      <c r="AA18" s="547"/>
      <c r="AB18" s="557"/>
      <c r="AC18" s="429">
        <v>45.3</v>
      </c>
      <c r="AD18" s="430"/>
      <c r="AE18" s="430"/>
      <c r="AF18" s="430"/>
      <c r="AG18" s="533"/>
      <c r="AH18" s="429">
        <v>44.1</v>
      </c>
      <c r="AI18" s="430"/>
      <c r="AJ18" s="430"/>
      <c r="AK18" s="430"/>
      <c r="AL18" s="431"/>
      <c r="AM18" s="534"/>
      <c r="AN18" s="439"/>
      <c r="AO18" s="439"/>
      <c r="AP18" s="439"/>
      <c r="AQ18" s="439"/>
      <c r="AR18" s="439"/>
      <c r="AS18" s="439"/>
      <c r="AT18" s="440"/>
      <c r="AU18" s="522"/>
      <c r="AV18" s="523"/>
      <c r="AW18" s="523"/>
      <c r="AX18" s="523"/>
      <c r="AY18" s="445" t="s">
        <v>153</v>
      </c>
      <c r="AZ18" s="446"/>
      <c r="BA18" s="446"/>
      <c r="BB18" s="446"/>
      <c r="BC18" s="446"/>
      <c r="BD18" s="446"/>
      <c r="BE18" s="446"/>
      <c r="BF18" s="446"/>
      <c r="BG18" s="446"/>
      <c r="BH18" s="446"/>
      <c r="BI18" s="446"/>
      <c r="BJ18" s="446"/>
      <c r="BK18" s="446"/>
      <c r="BL18" s="446"/>
      <c r="BM18" s="447"/>
      <c r="BN18" s="465">
        <v>3250638</v>
      </c>
      <c r="BO18" s="466"/>
      <c r="BP18" s="466"/>
      <c r="BQ18" s="466"/>
      <c r="BR18" s="466"/>
      <c r="BS18" s="466"/>
      <c r="BT18" s="466"/>
      <c r="BU18" s="467"/>
      <c r="BV18" s="465">
        <v>3150462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154</v>
      </c>
      <c r="C19" s="528"/>
      <c r="D19" s="528"/>
      <c r="E19" s="529"/>
      <c r="F19" s="529"/>
      <c r="G19" s="529"/>
      <c r="H19" s="529"/>
      <c r="I19" s="529"/>
      <c r="J19" s="529"/>
      <c r="K19" s="529"/>
      <c r="L19" s="535">
        <v>22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155</v>
      </c>
      <c r="AZ19" s="446"/>
      <c r="BA19" s="446"/>
      <c r="BB19" s="446"/>
      <c r="BC19" s="446"/>
      <c r="BD19" s="446"/>
      <c r="BE19" s="446"/>
      <c r="BF19" s="446"/>
      <c r="BG19" s="446"/>
      <c r="BH19" s="446"/>
      <c r="BI19" s="446"/>
      <c r="BJ19" s="446"/>
      <c r="BK19" s="446"/>
      <c r="BL19" s="446"/>
      <c r="BM19" s="447"/>
      <c r="BN19" s="465">
        <v>4656019</v>
      </c>
      <c r="BO19" s="466"/>
      <c r="BP19" s="466"/>
      <c r="BQ19" s="466"/>
      <c r="BR19" s="466"/>
      <c r="BS19" s="466"/>
      <c r="BT19" s="466"/>
      <c r="BU19" s="467"/>
      <c r="BV19" s="465">
        <v>5001055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156</v>
      </c>
      <c r="C20" s="528"/>
      <c r="D20" s="528"/>
      <c r="E20" s="529"/>
      <c r="F20" s="529"/>
      <c r="G20" s="529"/>
      <c r="H20" s="529"/>
      <c r="I20" s="529"/>
      <c r="J20" s="529"/>
      <c r="K20" s="529"/>
      <c r="L20" s="535">
        <v>2531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158</v>
      </c>
      <c r="C22" s="495"/>
      <c r="D22" s="496"/>
      <c r="E22" s="503" t="s">
        <v>1</v>
      </c>
      <c r="F22" s="478"/>
      <c r="G22" s="478"/>
      <c r="H22" s="478"/>
      <c r="I22" s="478"/>
      <c r="J22" s="478"/>
      <c r="K22" s="479"/>
      <c r="L22" s="503" t="s">
        <v>159</v>
      </c>
      <c r="M22" s="478"/>
      <c r="N22" s="478"/>
      <c r="O22" s="478"/>
      <c r="P22" s="479"/>
      <c r="Q22" s="488" t="s">
        <v>160</v>
      </c>
      <c r="R22" s="489"/>
      <c r="S22" s="489"/>
      <c r="T22" s="489"/>
      <c r="U22" s="489"/>
      <c r="V22" s="504"/>
      <c r="W22" s="506" t="s">
        <v>161</v>
      </c>
      <c r="X22" s="495"/>
      <c r="Y22" s="496"/>
      <c r="Z22" s="503" t="s">
        <v>1</v>
      </c>
      <c r="AA22" s="478"/>
      <c r="AB22" s="478"/>
      <c r="AC22" s="478"/>
      <c r="AD22" s="478"/>
      <c r="AE22" s="478"/>
      <c r="AF22" s="478"/>
      <c r="AG22" s="479"/>
      <c r="AH22" s="477" t="s">
        <v>162</v>
      </c>
      <c r="AI22" s="478"/>
      <c r="AJ22" s="478"/>
      <c r="AK22" s="478"/>
      <c r="AL22" s="479"/>
      <c r="AM22" s="477" t="s">
        <v>163</v>
      </c>
      <c r="AN22" s="483"/>
      <c r="AO22" s="483"/>
      <c r="AP22" s="483"/>
      <c r="AQ22" s="483"/>
      <c r="AR22" s="484"/>
      <c r="AS22" s="488" t="s">
        <v>160</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164</v>
      </c>
      <c r="AZ23" s="458"/>
      <c r="BA23" s="458"/>
      <c r="BB23" s="458"/>
      <c r="BC23" s="458"/>
      <c r="BD23" s="458"/>
      <c r="BE23" s="458"/>
      <c r="BF23" s="458"/>
      <c r="BG23" s="458"/>
      <c r="BH23" s="458"/>
      <c r="BI23" s="458"/>
      <c r="BJ23" s="458"/>
      <c r="BK23" s="458"/>
      <c r="BL23" s="458"/>
      <c r="BM23" s="459"/>
      <c r="BN23" s="465">
        <v>7503990</v>
      </c>
      <c r="BO23" s="466"/>
      <c r="BP23" s="466"/>
      <c r="BQ23" s="466"/>
      <c r="BR23" s="466"/>
      <c r="BS23" s="466"/>
      <c r="BT23" s="466"/>
      <c r="BU23" s="467"/>
      <c r="BV23" s="465">
        <v>7561518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165</v>
      </c>
      <c r="F24" s="439"/>
      <c r="G24" s="439"/>
      <c r="H24" s="439"/>
      <c r="I24" s="439"/>
      <c r="J24" s="439"/>
      <c r="K24" s="440"/>
      <c r="L24" s="441">
        <v>1</v>
      </c>
      <c r="M24" s="442"/>
      <c r="N24" s="442"/>
      <c r="O24" s="442"/>
      <c r="P24" s="443"/>
      <c r="Q24" s="441">
        <v>7500</v>
      </c>
      <c r="R24" s="442"/>
      <c r="S24" s="442"/>
      <c r="T24" s="442"/>
      <c r="U24" s="442"/>
      <c r="V24" s="443"/>
      <c r="W24" s="507"/>
      <c r="X24" s="498"/>
      <c r="Y24" s="499"/>
      <c r="Z24" s="438" t="s">
        <v>166</v>
      </c>
      <c r="AA24" s="439"/>
      <c r="AB24" s="439"/>
      <c r="AC24" s="439"/>
      <c r="AD24" s="439"/>
      <c r="AE24" s="439"/>
      <c r="AF24" s="439"/>
      <c r="AG24" s="440"/>
      <c r="AH24" s="441">
        <v>100</v>
      </c>
      <c r="AI24" s="442"/>
      <c r="AJ24" s="442"/>
      <c r="AK24" s="442"/>
      <c r="AL24" s="443"/>
      <c r="AM24" s="441">
        <v>313700</v>
      </c>
      <c r="AN24" s="442"/>
      <c r="AO24" s="442"/>
      <c r="AP24" s="442"/>
      <c r="AQ24" s="442"/>
      <c r="AR24" s="443"/>
      <c r="AS24" s="441">
        <v>3137</v>
      </c>
      <c r="AT24" s="442"/>
      <c r="AU24" s="442"/>
      <c r="AV24" s="442"/>
      <c r="AW24" s="442"/>
      <c r="AX24" s="444"/>
      <c r="AY24" s="432" t="s">
        <v>167</v>
      </c>
      <c r="AZ24" s="433"/>
      <c r="BA24" s="433"/>
      <c r="BB24" s="433"/>
      <c r="BC24" s="433"/>
      <c r="BD24" s="433"/>
      <c r="BE24" s="433"/>
      <c r="BF24" s="433"/>
      <c r="BG24" s="433"/>
      <c r="BH24" s="433"/>
      <c r="BI24" s="433"/>
      <c r="BJ24" s="433"/>
      <c r="BK24" s="433"/>
      <c r="BL24" s="433"/>
      <c r="BM24" s="434"/>
      <c r="BN24" s="465">
        <v>7025588</v>
      </c>
      <c r="BO24" s="466"/>
      <c r="BP24" s="466"/>
      <c r="BQ24" s="466"/>
      <c r="BR24" s="466"/>
      <c r="BS24" s="466"/>
      <c r="BT24" s="466"/>
      <c r="BU24" s="467"/>
      <c r="BV24" s="465">
        <v>6997283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168</v>
      </c>
      <c r="F25" s="439"/>
      <c r="G25" s="439"/>
      <c r="H25" s="439"/>
      <c r="I25" s="439"/>
      <c r="J25" s="439"/>
      <c r="K25" s="440"/>
      <c r="L25" s="441">
        <v>1</v>
      </c>
      <c r="M25" s="442"/>
      <c r="N25" s="442"/>
      <c r="O25" s="442"/>
      <c r="P25" s="443"/>
      <c r="Q25" s="441">
        <v>6300</v>
      </c>
      <c r="R25" s="442"/>
      <c r="S25" s="442"/>
      <c r="T25" s="442"/>
      <c r="U25" s="442"/>
      <c r="V25" s="443"/>
      <c r="W25" s="507"/>
      <c r="X25" s="498"/>
      <c r="Y25" s="499"/>
      <c r="Z25" s="438" t="s">
        <v>169</v>
      </c>
      <c r="AA25" s="439"/>
      <c r="AB25" s="439"/>
      <c r="AC25" s="439"/>
      <c r="AD25" s="439"/>
      <c r="AE25" s="439"/>
      <c r="AF25" s="439"/>
      <c r="AG25" s="440"/>
      <c r="AH25" s="441" t="s">
        <v>127</v>
      </c>
      <c r="AI25" s="442"/>
      <c r="AJ25" s="442"/>
      <c r="AK25" s="442"/>
      <c r="AL25" s="443"/>
      <c r="AM25" s="441" t="s">
        <v>127</v>
      </c>
      <c r="AN25" s="442"/>
      <c r="AO25" s="442"/>
      <c r="AP25" s="442"/>
      <c r="AQ25" s="442"/>
      <c r="AR25" s="443"/>
      <c r="AS25" s="441" t="s">
        <v>170</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v>480928</v>
      </c>
      <c r="BO25" s="461"/>
      <c r="BP25" s="461"/>
      <c r="BQ25" s="461"/>
      <c r="BR25" s="461"/>
      <c r="BS25" s="461"/>
      <c r="BT25" s="461"/>
      <c r="BU25" s="462"/>
      <c r="BV25" s="460">
        <v>453290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172</v>
      </c>
      <c r="F26" s="439"/>
      <c r="G26" s="439"/>
      <c r="H26" s="439"/>
      <c r="I26" s="439"/>
      <c r="J26" s="439"/>
      <c r="K26" s="440"/>
      <c r="L26" s="441">
        <v>1</v>
      </c>
      <c r="M26" s="442"/>
      <c r="N26" s="442"/>
      <c r="O26" s="442"/>
      <c r="P26" s="443"/>
      <c r="Q26" s="441">
        <v>6000</v>
      </c>
      <c r="R26" s="442"/>
      <c r="S26" s="442"/>
      <c r="T26" s="442"/>
      <c r="U26" s="442"/>
      <c r="V26" s="443"/>
      <c r="W26" s="507"/>
      <c r="X26" s="498"/>
      <c r="Y26" s="499"/>
      <c r="Z26" s="438" t="s">
        <v>173</v>
      </c>
      <c r="AA26" s="520"/>
      <c r="AB26" s="520"/>
      <c r="AC26" s="520"/>
      <c r="AD26" s="520"/>
      <c r="AE26" s="520"/>
      <c r="AF26" s="520"/>
      <c r="AG26" s="521"/>
      <c r="AH26" s="441">
        <v>1</v>
      </c>
      <c r="AI26" s="442"/>
      <c r="AJ26" s="442"/>
      <c r="AK26" s="442"/>
      <c r="AL26" s="443"/>
      <c r="AM26" s="441" t="s">
        <v>174</v>
      </c>
      <c r="AN26" s="442"/>
      <c r="AO26" s="442"/>
      <c r="AP26" s="442"/>
      <c r="AQ26" s="442"/>
      <c r="AR26" s="443"/>
      <c r="AS26" s="441" t="s">
        <v>174</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170</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3000</v>
      </c>
      <c r="R27" s="442"/>
      <c r="S27" s="442"/>
      <c r="T27" s="442"/>
      <c r="U27" s="442"/>
      <c r="V27" s="443"/>
      <c r="W27" s="507"/>
      <c r="X27" s="498"/>
      <c r="Y27" s="499"/>
      <c r="Z27" s="438" t="s">
        <v>177</v>
      </c>
      <c r="AA27" s="439"/>
      <c r="AB27" s="439"/>
      <c r="AC27" s="439"/>
      <c r="AD27" s="439"/>
      <c r="AE27" s="439"/>
      <c r="AF27" s="439"/>
      <c r="AG27" s="440"/>
      <c r="AH27" s="441">
        <v>1</v>
      </c>
      <c r="AI27" s="442"/>
      <c r="AJ27" s="442"/>
      <c r="AK27" s="442"/>
      <c r="AL27" s="443"/>
      <c r="AM27" s="441" t="s">
        <v>174</v>
      </c>
      <c r="AN27" s="442"/>
      <c r="AO27" s="442"/>
      <c r="AP27" s="442"/>
      <c r="AQ27" s="442"/>
      <c r="AR27" s="443"/>
      <c r="AS27" s="441" t="s">
        <v>174</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91778</v>
      </c>
      <c r="BO27" s="469"/>
      <c r="BP27" s="469"/>
      <c r="BQ27" s="469"/>
      <c r="BR27" s="469"/>
      <c r="BS27" s="469"/>
      <c r="BT27" s="469"/>
      <c r="BU27" s="470"/>
      <c r="BV27" s="468">
        <v>91767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2475</v>
      </c>
      <c r="R28" s="442"/>
      <c r="S28" s="442"/>
      <c r="T28" s="442"/>
      <c r="U28" s="442"/>
      <c r="V28" s="443"/>
      <c r="W28" s="507"/>
      <c r="X28" s="498"/>
      <c r="Y28" s="499"/>
      <c r="Z28" s="438" t="s">
        <v>180</v>
      </c>
      <c r="AA28" s="439"/>
      <c r="AB28" s="439"/>
      <c r="AC28" s="439"/>
      <c r="AD28" s="439"/>
      <c r="AE28" s="439"/>
      <c r="AF28" s="439"/>
      <c r="AG28" s="440"/>
      <c r="AH28" s="441" t="s">
        <v>170</v>
      </c>
      <c r="AI28" s="442"/>
      <c r="AJ28" s="442"/>
      <c r="AK28" s="442"/>
      <c r="AL28" s="443"/>
      <c r="AM28" s="441" t="s">
        <v>127</v>
      </c>
      <c r="AN28" s="442"/>
      <c r="AO28" s="442"/>
      <c r="AP28" s="442"/>
      <c r="AQ28" s="442"/>
      <c r="AR28" s="443"/>
      <c r="AS28" s="441" t="s">
        <v>127</v>
      </c>
      <c r="AT28" s="442"/>
      <c r="AU28" s="442"/>
      <c r="AV28" s="442"/>
      <c r="AW28" s="442"/>
      <c r="AX28" s="444"/>
      <c r="AY28" s="448" t="s">
        <v>181</v>
      </c>
      <c r="AZ28" s="449"/>
      <c r="BA28" s="449"/>
      <c r="BB28" s="450"/>
      <c r="BC28" s="457" t="s">
        <v>48</v>
      </c>
      <c r="BD28" s="458"/>
      <c r="BE28" s="458"/>
      <c r="BF28" s="458"/>
      <c r="BG28" s="458"/>
      <c r="BH28" s="458"/>
      <c r="BI28" s="458"/>
      <c r="BJ28" s="458"/>
      <c r="BK28" s="458"/>
      <c r="BL28" s="458"/>
      <c r="BM28" s="459"/>
      <c r="BN28" s="460">
        <v>804860</v>
      </c>
      <c r="BO28" s="461"/>
      <c r="BP28" s="461"/>
      <c r="BQ28" s="461"/>
      <c r="BR28" s="461"/>
      <c r="BS28" s="461"/>
      <c r="BT28" s="461"/>
      <c r="BU28" s="462"/>
      <c r="BV28" s="460">
        <v>937114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12</v>
      </c>
      <c r="M29" s="442"/>
      <c r="N29" s="442"/>
      <c r="O29" s="442"/>
      <c r="P29" s="443"/>
      <c r="Q29" s="441">
        <v>2250</v>
      </c>
      <c r="R29" s="442"/>
      <c r="S29" s="442"/>
      <c r="T29" s="442"/>
      <c r="U29" s="442"/>
      <c r="V29" s="443"/>
      <c r="W29" s="508"/>
      <c r="X29" s="509"/>
      <c r="Y29" s="510"/>
      <c r="Z29" s="438" t="s">
        <v>183</v>
      </c>
      <c r="AA29" s="439"/>
      <c r="AB29" s="439"/>
      <c r="AC29" s="439"/>
      <c r="AD29" s="439"/>
      <c r="AE29" s="439"/>
      <c r="AF29" s="439"/>
      <c r="AG29" s="440"/>
      <c r="AH29" s="441">
        <v>101</v>
      </c>
      <c r="AI29" s="442"/>
      <c r="AJ29" s="442"/>
      <c r="AK29" s="442"/>
      <c r="AL29" s="443"/>
      <c r="AM29" s="441">
        <v>317439</v>
      </c>
      <c r="AN29" s="442"/>
      <c r="AO29" s="442"/>
      <c r="AP29" s="442"/>
      <c r="AQ29" s="442"/>
      <c r="AR29" s="443"/>
      <c r="AS29" s="441">
        <v>3143</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15000</v>
      </c>
      <c r="BO29" s="466"/>
      <c r="BP29" s="466"/>
      <c r="BQ29" s="466"/>
      <c r="BR29" s="466"/>
      <c r="BS29" s="466"/>
      <c r="BT29" s="466"/>
      <c r="BU29" s="467"/>
      <c r="BV29" s="465" t="s">
        <v>127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98.7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145408</v>
      </c>
      <c r="BO30" s="469"/>
      <c r="BP30" s="469"/>
      <c r="BQ30" s="469"/>
      <c r="BR30" s="469"/>
      <c r="BS30" s="469"/>
      <c r="BT30" s="469"/>
      <c r="BU30" s="470"/>
      <c r="BV30" s="468">
        <v>246438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193</v>
      </c>
      <c r="X33" s="427"/>
      <c r="Y33" s="427"/>
      <c r="Z33" s="427"/>
      <c r="AA33" s="427"/>
      <c r="AB33" s="427"/>
      <c r="AC33" s="427"/>
      <c r="AD33" s="427"/>
      <c r="AE33" s="427"/>
      <c r="AF33" s="427"/>
      <c r="AG33" s="427"/>
      <c r="AH33" s="427"/>
      <c r="AI33" s="427"/>
      <c r="AJ33" s="427"/>
      <c r="AK33" s="427"/>
      <c r="AL33" s="215"/>
      <c r="AM33" s="428" t="s">
        <v>192</v>
      </c>
      <c r="AN33" s="428"/>
      <c r="AO33" s="427" t="s">
        <v>193</v>
      </c>
      <c r="AP33" s="427"/>
      <c r="AQ33" s="427"/>
      <c r="AR33" s="427"/>
      <c r="AS33" s="427"/>
      <c r="AT33" s="427"/>
      <c r="AU33" s="427"/>
      <c r="AV33" s="427"/>
      <c r="AW33" s="427"/>
      <c r="AX33" s="427"/>
      <c r="AY33" s="427"/>
      <c r="AZ33" s="427"/>
      <c r="BA33" s="427"/>
      <c r="BB33" s="427"/>
      <c r="BC33" s="427"/>
      <c r="BD33" s="216"/>
      <c r="BE33" s="427" t="s">
        <v>195</v>
      </c>
      <c r="BF33" s="427"/>
      <c r="BG33" s="427" t="s">
        <v>196</v>
      </c>
      <c r="BH33" s="427"/>
      <c r="BI33" s="427"/>
      <c r="BJ33" s="427"/>
      <c r="BK33" s="427"/>
      <c r="BL33" s="427"/>
      <c r="BM33" s="427"/>
      <c r="BN33" s="427"/>
      <c r="BO33" s="427"/>
      <c r="BP33" s="427"/>
      <c r="BQ33" s="427"/>
      <c r="BR33" s="427"/>
      <c r="BS33" s="427"/>
      <c r="BT33" s="427"/>
      <c r="BU33" s="427"/>
      <c r="BV33" s="216"/>
      <c r="BW33" s="428" t="s">
        <v>195</v>
      </c>
      <c r="BX33" s="428"/>
      <c r="BY33" s="427" t="s">
        <v>197</v>
      </c>
      <c r="BZ33" s="427"/>
      <c r="CA33" s="427"/>
      <c r="CB33" s="427"/>
      <c r="CC33" s="427"/>
      <c r="CD33" s="427"/>
      <c r="CE33" s="427"/>
      <c r="CF33" s="427"/>
      <c r="CG33" s="427"/>
      <c r="CH33" s="427"/>
      <c r="CI33" s="427"/>
      <c r="CJ33" s="427"/>
      <c r="CK33" s="427"/>
      <c r="CL33" s="427"/>
      <c r="CM33" s="427"/>
      <c r="CN33" s="215"/>
      <c r="CO33" s="428" t="s">
        <v>192</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簡易水道等事業特別会計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喜多方地方広域市町村圏組合（一般会計）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23</v>
      </c>
      <c r="CP34" s="424"/>
      <c r="CQ34" s="423" t="str">
        <f>IF('各会計、関係団体の財政状況及び健全化判断比率'!BS7="","",'各会計、関係団体の財政状況及び健全化判断比率'!BS7)</f>
        <v>株式会社西会津町振興公社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国民健康保険特別会計（診療施設勘定）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下水道施設事業特別会計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喜多方地方広域市町村圏組合（喜多方プラザ特別会計）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IF('各会計、関係団体の財政状況及び健全化判断比率'!B35="","",'各会計、関係団体の財政状況及び健全化判断比率'!B35)</f>
        <v>農業集落排水処理事業特別会計</v>
      </c>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喜多方地方広域市町村圏組合（介護保険事業特別会計）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10</v>
      </c>
      <c r="BF37" s="424"/>
      <c r="BG37" s="423" t="str">
        <f>IF('各会計、関係団体の財政状況及び健全化判断比率'!B36="","",'各会計、関係団体の財政状況及び健全化判断比率'!B36)</f>
        <v>個別排水処理事業特別会計</v>
      </c>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福島県市町村総合事務組合（一般会計）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11</v>
      </c>
      <c r="BF38" s="424"/>
      <c r="BG38" s="423" t="str">
        <f>IF('各会計、関係団体の財政状況及び健全化判断比率'!B37="","",'各会計、関係団体の財政状況及び健全化判断比率'!B37)</f>
        <v>工業団地造成事業特別会計</v>
      </c>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福島県市町村総合事務組合（消防補償等特別会計）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f t="shared" si="1"/>
        <v>12</v>
      </c>
      <c r="BF39" s="424"/>
      <c r="BG39" s="423" t="str">
        <f>IF('各会計、関係団体の財政状況及び健全化判断比率'!B38="","",'各会計、関係団体の財政状況及び健全化判断比率'!B38)</f>
        <v>住宅団地造成事業特別会計</v>
      </c>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福島県市町村総合事務組合（消防賞じゅつ金特別会計）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19</v>
      </c>
      <c r="BX40" s="424"/>
      <c r="BY40" s="423" t="str">
        <f>IF('各会計、関係団体の財政状況及び健全化判断比率'!B74="","",'各会計、関係団体の財政状況及び健全化判断比率'!B74)</f>
        <v>福島県市町村総合事務組合（非常勤職員公務災害補償特別会計）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20</v>
      </c>
      <c r="BX41" s="424"/>
      <c r="BY41" s="423" t="str">
        <f>IF('各会計、関係団体の財政状況及び健全化判断比率'!B75="","",'各会計、関係団体の財政状況及び健全化判断比率'!B75)</f>
        <v>福島県市町村総合事務組合（自治会館管理特別会計）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21</v>
      </c>
      <c r="BX42" s="424"/>
      <c r="BY42" s="423" t="str">
        <f>IF('各会計、関係団体の財政状況及び健全化判断比率'!B76="","",'各会計、関係団体の財政状況及び健全化判断比率'!B76)</f>
        <v>福島県後期高齢者医療広域連合（一般会計）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22</v>
      </c>
      <c r="BX43" s="424"/>
      <c r="BY43" s="423" t="str">
        <f>IF('各会計、関係団体の財政状況及び健全化判断比率'!B77="","",'各会計、関係団体の財政状況及び健全化判断比率'!B77)</f>
        <v>福島県後期高齢者医療広域連合（後期高齢者医療特別会計）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HxqEp/BidGKRSKluPlISjOx+Otis3t9adKfFtSWV98FLS87O3g5ILmheg65eFZcWVy01ObAjZOCggLJbkwo6Q==" saltValue="9/SuYZ5px4KYyZVc+yD5/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569</v>
      </c>
      <c r="D34" s="1244"/>
      <c r="E34" s="1245"/>
      <c r="F34" s="32">
        <v>5.4</v>
      </c>
      <c r="G34" s="33">
        <v>5.78</v>
      </c>
      <c r="H34" s="33">
        <v>4.49</v>
      </c>
      <c r="I34" s="33">
        <v>5.99</v>
      </c>
      <c r="J34" s="34">
        <v>5.81</v>
      </c>
      <c r="K34" s="22"/>
      <c r="L34" s="22"/>
      <c r="M34" s="22"/>
      <c r="N34" s="22"/>
      <c r="O34" s="22"/>
      <c r="P34" s="22"/>
    </row>
    <row r="35" spans="1:16" ht="39" customHeight="1" x14ac:dyDescent="0.15">
      <c r="A35" s="22"/>
      <c r="B35" s="35"/>
      <c r="C35" s="1238" t="s">
        <v>570</v>
      </c>
      <c r="D35" s="1239"/>
      <c r="E35" s="1240"/>
      <c r="F35" s="36">
        <v>3.42</v>
      </c>
      <c r="G35" s="37">
        <v>4.05</v>
      </c>
      <c r="H35" s="37">
        <v>4.79</v>
      </c>
      <c r="I35" s="37">
        <v>5.07</v>
      </c>
      <c r="J35" s="38">
        <v>4.74</v>
      </c>
      <c r="K35" s="22"/>
      <c r="L35" s="22"/>
      <c r="M35" s="22"/>
      <c r="N35" s="22"/>
      <c r="O35" s="22"/>
      <c r="P35" s="22"/>
    </row>
    <row r="36" spans="1:16" ht="39" customHeight="1" x14ac:dyDescent="0.15">
      <c r="A36" s="22"/>
      <c r="B36" s="35"/>
      <c r="C36" s="1238" t="s">
        <v>571</v>
      </c>
      <c r="D36" s="1239"/>
      <c r="E36" s="1240"/>
      <c r="F36" s="36">
        <v>1.1200000000000001</v>
      </c>
      <c r="G36" s="37">
        <v>1.1499999999999999</v>
      </c>
      <c r="H36" s="37">
        <v>1.49</v>
      </c>
      <c r="I36" s="37">
        <v>0.66</v>
      </c>
      <c r="J36" s="38">
        <v>0.88</v>
      </c>
      <c r="K36" s="22"/>
      <c r="L36" s="22"/>
      <c r="M36" s="22"/>
      <c r="N36" s="22"/>
      <c r="O36" s="22"/>
      <c r="P36" s="22"/>
    </row>
    <row r="37" spans="1:16" ht="39" customHeight="1" x14ac:dyDescent="0.15">
      <c r="A37" s="22"/>
      <c r="B37" s="35"/>
      <c r="C37" s="1238" t="s">
        <v>572</v>
      </c>
      <c r="D37" s="1239"/>
      <c r="E37" s="1240"/>
      <c r="F37" s="36">
        <v>0.17</v>
      </c>
      <c r="G37" s="37">
        <v>0.27</v>
      </c>
      <c r="H37" s="37">
        <v>0.68</v>
      </c>
      <c r="I37" s="37">
        <v>0.77</v>
      </c>
      <c r="J37" s="38">
        <v>0.65</v>
      </c>
      <c r="K37" s="22"/>
      <c r="L37" s="22"/>
      <c r="M37" s="22"/>
      <c r="N37" s="22"/>
      <c r="O37" s="22"/>
      <c r="P37" s="22"/>
    </row>
    <row r="38" spans="1:16" ht="39" customHeight="1" x14ac:dyDescent="0.15">
      <c r="A38" s="22"/>
      <c r="B38" s="35"/>
      <c r="C38" s="1238" t="s">
        <v>573</v>
      </c>
      <c r="D38" s="1239"/>
      <c r="E38" s="1240"/>
      <c r="F38" s="36">
        <v>1.36</v>
      </c>
      <c r="G38" s="37">
        <v>0.72</v>
      </c>
      <c r="H38" s="37">
        <v>0.74</v>
      </c>
      <c r="I38" s="37">
        <v>0.18</v>
      </c>
      <c r="J38" s="38">
        <v>0.39</v>
      </c>
      <c r="K38" s="22"/>
      <c r="L38" s="22"/>
      <c r="M38" s="22"/>
      <c r="N38" s="22"/>
      <c r="O38" s="22"/>
      <c r="P38" s="22"/>
    </row>
    <row r="39" spans="1:16" ht="39" customHeight="1" x14ac:dyDescent="0.15">
      <c r="A39" s="22"/>
      <c r="B39" s="35"/>
      <c r="C39" s="1238" t="s">
        <v>574</v>
      </c>
      <c r="D39" s="1239"/>
      <c r="E39" s="1240"/>
      <c r="F39" s="36">
        <v>0.33</v>
      </c>
      <c r="G39" s="37">
        <v>0.3</v>
      </c>
      <c r="H39" s="37">
        <v>0.33</v>
      </c>
      <c r="I39" s="37">
        <v>0.4</v>
      </c>
      <c r="J39" s="38">
        <v>0.27</v>
      </c>
      <c r="K39" s="22"/>
      <c r="L39" s="22"/>
      <c r="M39" s="22"/>
      <c r="N39" s="22"/>
      <c r="O39" s="22"/>
      <c r="P39" s="22"/>
    </row>
    <row r="40" spans="1:16" ht="39" customHeight="1" x14ac:dyDescent="0.15">
      <c r="A40" s="22"/>
      <c r="B40" s="35"/>
      <c r="C40" s="1238" t="s">
        <v>575</v>
      </c>
      <c r="D40" s="1239"/>
      <c r="E40" s="1240"/>
      <c r="F40" s="36">
        <v>0.11</v>
      </c>
      <c r="G40" s="37">
        <v>0.12</v>
      </c>
      <c r="H40" s="37">
        <v>0.09</v>
      </c>
      <c r="I40" s="37">
        <v>0.08</v>
      </c>
      <c r="J40" s="38">
        <v>0.14000000000000001</v>
      </c>
      <c r="K40" s="22"/>
      <c r="L40" s="22"/>
      <c r="M40" s="22"/>
      <c r="N40" s="22"/>
      <c r="O40" s="22"/>
      <c r="P40" s="22"/>
    </row>
    <row r="41" spans="1:16" ht="39" customHeight="1" x14ac:dyDescent="0.15">
      <c r="A41" s="22"/>
      <c r="B41" s="35"/>
      <c r="C41" s="1238" t="s">
        <v>576</v>
      </c>
      <c r="D41" s="1239"/>
      <c r="E41" s="1240"/>
      <c r="F41" s="36">
        <v>7.0000000000000007E-2</v>
      </c>
      <c r="G41" s="37">
        <v>0.1</v>
      </c>
      <c r="H41" s="37">
        <v>0.08</v>
      </c>
      <c r="I41" s="37">
        <v>0.06</v>
      </c>
      <c r="J41" s="38">
        <v>0.11</v>
      </c>
      <c r="K41" s="22"/>
      <c r="L41" s="22"/>
      <c r="M41" s="22"/>
      <c r="N41" s="22"/>
      <c r="O41" s="22"/>
      <c r="P41" s="22"/>
    </row>
    <row r="42" spans="1:16" ht="39" customHeight="1" x14ac:dyDescent="0.15">
      <c r="A42" s="22"/>
      <c r="B42" s="39"/>
      <c r="C42" s="1238" t="s">
        <v>577</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578</v>
      </c>
      <c r="D43" s="1242"/>
      <c r="E43" s="1243"/>
      <c r="F43" s="41">
        <v>0.98</v>
      </c>
      <c r="G43" s="42">
        <v>0.45</v>
      </c>
      <c r="H43" s="42">
        <v>0.26</v>
      </c>
      <c r="I43" s="42">
        <v>0.22</v>
      </c>
      <c r="J43" s="43">
        <v>0.28999999999999998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hfkf/S/P/a2gAZrqe0Ac5ozgraXRRsKr7/NfPJShh2fDHmLG8m5YTxOzb8p3QPAfsqd25t65VLAmp3CF45eYQ==" saltValue="DdCYia7C96lVWisXX/rP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view="pageBreakPreview" zoomScaleNormal="100" zoomScaleSheetLayoutView="10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727</v>
      </c>
      <c r="L45" s="60">
        <v>748</v>
      </c>
      <c r="M45" s="60">
        <v>711</v>
      </c>
      <c r="N45" s="60">
        <v>753</v>
      </c>
      <c r="O45" s="61">
        <v>760</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517</v>
      </c>
      <c r="L46" s="64" t="s">
        <v>517</v>
      </c>
      <c r="M46" s="64" t="s">
        <v>517</v>
      </c>
      <c r="N46" s="64" t="s">
        <v>517</v>
      </c>
      <c r="O46" s="65" t="s">
        <v>517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517</v>
      </c>
      <c r="L47" s="64" t="s">
        <v>517</v>
      </c>
      <c r="M47" s="64" t="s">
        <v>517</v>
      </c>
      <c r="N47" s="64" t="s">
        <v>517</v>
      </c>
      <c r="O47" s="65" t="s">
        <v>517</v>
      </c>
      <c r="P47" s="48"/>
      <c r="Q47" s="48"/>
      <c r="R47" s="48"/>
      <c r="S47" s="48"/>
      <c r="T47" s="48"/>
      <c r="U47" s="48"/>
    </row>
    <row r="48" spans="1:21" ht="30.75" customHeight="1" x14ac:dyDescent="0.15">
      <c r="A48" s="48"/>
      <c r="B48" s="1266"/>
      <c r="C48" s="1267"/>
      <c r="D48" s="62"/>
      <c r="E48" s="1248" t="s">
        <v>15</v>
      </c>
      <c r="F48" s="1248"/>
      <c r="G48" s="1248"/>
      <c r="H48" s="1248"/>
      <c r="I48" s="1248"/>
      <c r="J48" s="1249"/>
      <c r="K48" s="63">
        <v>265</v>
      </c>
      <c r="L48" s="64">
        <v>257</v>
      </c>
      <c r="M48" s="64">
        <v>283</v>
      </c>
      <c r="N48" s="64">
        <v>287</v>
      </c>
      <c r="O48" s="65">
        <v>280</v>
      </c>
      <c r="P48" s="48"/>
      <c r="Q48" s="48"/>
      <c r="R48" s="48"/>
      <c r="S48" s="48"/>
      <c r="T48" s="48"/>
      <c r="U48" s="48"/>
    </row>
    <row r="49" spans="1:21" ht="30.75" customHeight="1" x14ac:dyDescent="0.15">
      <c r="A49" s="48"/>
      <c r="B49" s="1266"/>
      <c r="C49" s="1267"/>
      <c r="D49" s="62"/>
      <c r="E49" s="1248" t="s">
        <v>16</v>
      </c>
      <c r="F49" s="1248"/>
      <c r="G49" s="1248"/>
      <c r="H49" s="1248"/>
      <c r="I49" s="1248"/>
      <c r="J49" s="1249"/>
      <c r="K49" s="63">
        <v>10</v>
      </c>
      <c r="L49" s="64">
        <v>10</v>
      </c>
      <c r="M49" s="64">
        <v>8</v>
      </c>
      <c r="N49" s="64">
        <v>22</v>
      </c>
      <c r="O49" s="65">
        <v>15</v>
      </c>
      <c r="P49" s="48"/>
      <c r="Q49" s="48"/>
      <c r="R49" s="48"/>
      <c r="S49" s="48"/>
      <c r="T49" s="48"/>
      <c r="U49" s="48"/>
    </row>
    <row r="50" spans="1:21" ht="30.75" customHeight="1" x14ac:dyDescent="0.15">
      <c r="A50" s="48"/>
      <c r="B50" s="1266"/>
      <c r="C50" s="1267"/>
      <c r="D50" s="62"/>
      <c r="E50" s="1248" t="s">
        <v>17</v>
      </c>
      <c r="F50" s="1248"/>
      <c r="G50" s="1248"/>
      <c r="H50" s="1248"/>
      <c r="I50" s="1248"/>
      <c r="J50" s="1249"/>
      <c r="K50" s="63">
        <v>7</v>
      </c>
      <c r="L50" s="64">
        <v>7</v>
      </c>
      <c r="M50" s="64">
        <v>7</v>
      </c>
      <c r="N50" s="64">
        <v>7</v>
      </c>
      <c r="O50" s="65">
        <v>5</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691</v>
      </c>
      <c r="L52" s="64">
        <v>702</v>
      </c>
      <c r="M52" s="64">
        <v>672</v>
      </c>
      <c r="N52" s="64">
        <v>701</v>
      </c>
      <c r="O52" s="65">
        <v>707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318</v>
      </c>
      <c r="L53" s="69">
        <v>320</v>
      </c>
      <c r="M53" s="69">
        <v>337</v>
      </c>
      <c r="N53" s="69">
        <v>368</v>
      </c>
      <c r="O53" s="70">
        <v>353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4oeA9ozWdGrrQ2zZVizrI/iju0I2a2Nm3JOVXt3y/8Uaqu5GhgtMyB7Qj+aRA3JpaHr1h8J3ALVcMgb60hi3g==" saltValue="T0FpdNb0Wx9LfCgUJfCL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84" t="s">
        <v>30</v>
      </c>
      <c r="C41" s="1285"/>
      <c r="D41" s="101"/>
      <c r="E41" s="1286" t="s">
        <v>31</v>
      </c>
      <c r="F41" s="1286"/>
      <c r="G41" s="1286"/>
      <c r="H41" s="1287"/>
      <c r="I41" s="102">
        <v>7168</v>
      </c>
      <c r="J41" s="103">
        <v>7234</v>
      </c>
      <c r="K41" s="103">
        <v>7514</v>
      </c>
      <c r="L41" s="103">
        <v>7562</v>
      </c>
      <c r="M41" s="104">
        <v>7504</v>
      </c>
    </row>
    <row r="42" spans="2:13" ht="27.75" customHeight="1" x14ac:dyDescent="0.15">
      <c r="B42" s="1274"/>
      <c r="C42" s="1275"/>
      <c r="D42" s="105"/>
      <c r="E42" s="1278" t="s">
        <v>32</v>
      </c>
      <c r="F42" s="1278"/>
      <c r="G42" s="1278"/>
      <c r="H42" s="1279"/>
      <c r="I42" s="106">
        <v>24</v>
      </c>
      <c r="J42" s="107">
        <v>17</v>
      </c>
      <c r="K42" s="107">
        <v>11</v>
      </c>
      <c r="L42" s="107">
        <v>4</v>
      </c>
      <c r="M42" s="108" t="s">
        <v>517</v>
      </c>
    </row>
    <row r="43" spans="2:13" ht="27.75" customHeight="1" x14ac:dyDescent="0.15">
      <c r="B43" s="1274"/>
      <c r="C43" s="1275"/>
      <c r="D43" s="105"/>
      <c r="E43" s="1278" t="s">
        <v>33</v>
      </c>
      <c r="F43" s="1278"/>
      <c r="G43" s="1278"/>
      <c r="H43" s="1279"/>
      <c r="I43" s="106">
        <v>3093</v>
      </c>
      <c r="J43" s="107">
        <v>2935</v>
      </c>
      <c r="K43" s="107">
        <v>2878</v>
      </c>
      <c r="L43" s="107">
        <v>2790</v>
      </c>
      <c r="M43" s="108">
        <v>2718</v>
      </c>
    </row>
    <row r="44" spans="2:13" ht="27.75" customHeight="1" x14ac:dyDescent="0.15">
      <c r="B44" s="1274"/>
      <c r="C44" s="1275"/>
      <c r="D44" s="105"/>
      <c r="E44" s="1278" t="s">
        <v>34</v>
      </c>
      <c r="F44" s="1278"/>
      <c r="G44" s="1278"/>
      <c r="H44" s="1279"/>
      <c r="I44" s="106">
        <v>47</v>
      </c>
      <c r="J44" s="107">
        <v>69</v>
      </c>
      <c r="K44" s="107">
        <v>98</v>
      </c>
      <c r="L44" s="107">
        <v>96</v>
      </c>
      <c r="M44" s="108">
        <v>127</v>
      </c>
    </row>
    <row r="45" spans="2:13" ht="27.75" customHeight="1" x14ac:dyDescent="0.15">
      <c r="B45" s="1274"/>
      <c r="C45" s="1275"/>
      <c r="D45" s="105"/>
      <c r="E45" s="1278" t="s">
        <v>35</v>
      </c>
      <c r="F45" s="1278"/>
      <c r="G45" s="1278"/>
      <c r="H45" s="1279"/>
      <c r="I45" s="106">
        <v>1060</v>
      </c>
      <c r="J45" s="107">
        <v>992</v>
      </c>
      <c r="K45" s="107">
        <v>975</v>
      </c>
      <c r="L45" s="107">
        <v>955</v>
      </c>
      <c r="M45" s="108">
        <v>898</v>
      </c>
    </row>
    <row r="46" spans="2:13" ht="27.75" customHeight="1" x14ac:dyDescent="0.15">
      <c r="B46" s="1274"/>
      <c r="C46" s="1275"/>
      <c r="D46" s="109"/>
      <c r="E46" s="1278" t="s">
        <v>36</v>
      </c>
      <c r="F46" s="1278"/>
      <c r="G46" s="1278"/>
      <c r="H46" s="1279"/>
      <c r="I46" s="106" t="s">
        <v>517</v>
      </c>
      <c r="J46" s="107" t="s">
        <v>517</v>
      </c>
      <c r="K46" s="107" t="s">
        <v>517</v>
      </c>
      <c r="L46" s="107" t="s">
        <v>517</v>
      </c>
      <c r="M46" s="108" t="s">
        <v>517</v>
      </c>
    </row>
    <row r="47" spans="2:13" ht="27.75" customHeight="1" x14ac:dyDescent="0.15">
      <c r="B47" s="1274"/>
      <c r="C47" s="1275"/>
      <c r="D47" s="110"/>
      <c r="E47" s="1288" t="s">
        <v>37</v>
      </c>
      <c r="F47" s="1289"/>
      <c r="G47" s="1289"/>
      <c r="H47" s="1290"/>
      <c r="I47" s="106" t="s">
        <v>517</v>
      </c>
      <c r="J47" s="107" t="s">
        <v>517</v>
      </c>
      <c r="K47" s="107" t="s">
        <v>517</v>
      </c>
      <c r="L47" s="107" t="s">
        <v>517</v>
      </c>
      <c r="M47" s="108" t="s">
        <v>517</v>
      </c>
    </row>
    <row r="48" spans="2:13" ht="27.75" customHeight="1" x14ac:dyDescent="0.15">
      <c r="B48" s="1274"/>
      <c r="C48" s="1275"/>
      <c r="D48" s="105"/>
      <c r="E48" s="1278" t="s">
        <v>38</v>
      </c>
      <c r="F48" s="1278"/>
      <c r="G48" s="1278"/>
      <c r="H48" s="1279"/>
      <c r="I48" s="106" t="s">
        <v>517</v>
      </c>
      <c r="J48" s="107" t="s">
        <v>517</v>
      </c>
      <c r="K48" s="107" t="s">
        <v>517</v>
      </c>
      <c r="L48" s="107" t="s">
        <v>517</v>
      </c>
      <c r="M48" s="108" t="s">
        <v>517</v>
      </c>
    </row>
    <row r="49" spans="2:13" ht="27.75" customHeight="1" x14ac:dyDescent="0.15">
      <c r="B49" s="1276"/>
      <c r="C49" s="1277"/>
      <c r="D49" s="105"/>
      <c r="E49" s="1278" t="s">
        <v>39</v>
      </c>
      <c r="F49" s="1278"/>
      <c r="G49" s="1278"/>
      <c r="H49" s="1279"/>
      <c r="I49" s="106" t="s">
        <v>517</v>
      </c>
      <c r="J49" s="107" t="s">
        <v>517</v>
      </c>
      <c r="K49" s="107" t="s">
        <v>517</v>
      </c>
      <c r="L49" s="107" t="s">
        <v>517</v>
      </c>
      <c r="M49" s="108" t="s">
        <v>517</v>
      </c>
    </row>
    <row r="50" spans="2:13" ht="27.75" customHeight="1" x14ac:dyDescent="0.15">
      <c r="B50" s="1272" t="s">
        <v>40</v>
      </c>
      <c r="C50" s="1273"/>
      <c r="D50" s="111"/>
      <c r="E50" s="1278" t="s">
        <v>41</v>
      </c>
      <c r="F50" s="1278"/>
      <c r="G50" s="1278"/>
      <c r="H50" s="1279"/>
      <c r="I50" s="106">
        <v>1849</v>
      </c>
      <c r="J50" s="107">
        <v>1991</v>
      </c>
      <c r="K50" s="107">
        <v>1856</v>
      </c>
      <c r="L50" s="107">
        <v>1316</v>
      </c>
      <c r="M50" s="108">
        <v>1086</v>
      </c>
    </row>
    <row r="51" spans="2:13" ht="27.75" customHeight="1" x14ac:dyDescent="0.15">
      <c r="B51" s="1274"/>
      <c r="C51" s="1275"/>
      <c r="D51" s="105"/>
      <c r="E51" s="1278" t="s">
        <v>42</v>
      </c>
      <c r="F51" s="1278"/>
      <c r="G51" s="1278"/>
      <c r="H51" s="1279"/>
      <c r="I51" s="106">
        <v>52</v>
      </c>
      <c r="J51" s="107">
        <v>44</v>
      </c>
      <c r="K51" s="107">
        <v>47</v>
      </c>
      <c r="L51" s="107">
        <v>51</v>
      </c>
      <c r="M51" s="108">
        <v>70</v>
      </c>
    </row>
    <row r="52" spans="2:13" ht="27.75" customHeight="1" x14ac:dyDescent="0.15">
      <c r="B52" s="1276"/>
      <c r="C52" s="1277"/>
      <c r="D52" s="105"/>
      <c r="E52" s="1278" t="s">
        <v>43</v>
      </c>
      <c r="F52" s="1278"/>
      <c r="G52" s="1278"/>
      <c r="H52" s="1279"/>
      <c r="I52" s="106">
        <v>6991</v>
      </c>
      <c r="J52" s="107">
        <v>6713</v>
      </c>
      <c r="K52" s="107">
        <v>6979</v>
      </c>
      <c r="L52" s="107">
        <v>6926</v>
      </c>
      <c r="M52" s="108">
        <v>6888</v>
      </c>
    </row>
    <row r="53" spans="2:13" ht="27.75" customHeight="1" thickBot="1" x14ac:dyDescent="0.2">
      <c r="B53" s="1280" t="s">
        <v>44</v>
      </c>
      <c r="C53" s="1281"/>
      <c r="D53" s="112"/>
      <c r="E53" s="1282" t="s">
        <v>45</v>
      </c>
      <c r="F53" s="1282"/>
      <c r="G53" s="1282"/>
      <c r="H53" s="1283"/>
      <c r="I53" s="113">
        <v>2499</v>
      </c>
      <c r="J53" s="114">
        <v>2500</v>
      </c>
      <c r="K53" s="114">
        <v>2593</v>
      </c>
      <c r="L53" s="114">
        <v>3113</v>
      </c>
      <c r="M53" s="115">
        <v>3203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XeYqzuPiObJs0mYdS0gpfGMVnAtbiYR9q+G3eFocNdJzARw6OU+C3q3nC1hWjeG8amc7jNiaLWeUYYZDWZqmA==" saltValue="+6vEix7Fzeor09h4Cwh0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view="pageBreakPreview"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48</v>
      </c>
      <c r="D55" s="1299"/>
      <c r="E55" s="1300"/>
      <c r="F55" s="127">
        <v>1071</v>
      </c>
      <c r="G55" s="127">
        <v>937</v>
      </c>
      <c r="H55" s="128">
        <v>805</v>
      </c>
    </row>
    <row r="56" spans="2:8" ht="52.5" customHeight="1" x14ac:dyDescent="0.15">
      <c r="B56" s="129"/>
      <c r="C56" s="1301" t="s">
        <v>49</v>
      </c>
      <c r="D56" s="1301"/>
      <c r="E56" s="1302"/>
      <c r="F56" s="130" t="s">
        <v>517</v>
      </c>
      <c r="G56" s="130" t="s">
        <v>517</v>
      </c>
      <c r="H56" s="131">
        <v>15</v>
      </c>
    </row>
    <row r="57" spans="2:8" ht="53.25" customHeight="1" x14ac:dyDescent="0.15">
      <c r="B57" s="129"/>
      <c r="C57" s="1303" t="s">
        <v>50</v>
      </c>
      <c r="D57" s="1303"/>
      <c r="E57" s="1304"/>
      <c r="F57" s="132">
        <v>677</v>
      </c>
      <c r="G57" s="132">
        <v>246</v>
      </c>
      <c r="H57" s="133">
        <v>145</v>
      </c>
    </row>
    <row r="58" spans="2:8" ht="45.75" customHeight="1" x14ac:dyDescent="0.15">
      <c r="B58" s="134"/>
      <c r="C58" s="1291" t="s">
        <v>595</v>
      </c>
      <c r="D58" s="1292"/>
      <c r="E58" s="1293"/>
      <c r="F58" s="135">
        <v>0</v>
      </c>
      <c r="G58" s="135">
        <v>100</v>
      </c>
      <c r="H58" s="136">
        <v>90</v>
      </c>
    </row>
    <row r="59" spans="2:8" ht="45.75" customHeight="1" x14ac:dyDescent="0.15">
      <c r="B59" s="134"/>
      <c r="C59" s="1291" t="s">
        <v>596</v>
      </c>
      <c r="D59" s="1292"/>
      <c r="E59" s="1293"/>
      <c r="F59" s="135">
        <v>622</v>
      </c>
      <c r="G59" s="135">
        <v>101</v>
      </c>
      <c r="H59" s="136">
        <v>20</v>
      </c>
    </row>
    <row r="60" spans="2:8" ht="45.75" customHeight="1" x14ac:dyDescent="0.15">
      <c r="B60" s="134"/>
      <c r="C60" s="1291" t="s">
        <v>597</v>
      </c>
      <c r="D60" s="1292"/>
      <c r="E60" s="1293"/>
      <c r="F60" s="135">
        <v>15</v>
      </c>
      <c r="G60" s="135">
        <v>13</v>
      </c>
      <c r="H60" s="136">
        <v>11</v>
      </c>
    </row>
    <row r="61" spans="2:8" ht="45.75" customHeight="1" x14ac:dyDescent="0.15">
      <c r="B61" s="134"/>
      <c r="C61" s="1291" t="s">
        <v>598</v>
      </c>
      <c r="D61" s="1292"/>
      <c r="E61" s="1293"/>
      <c r="F61" s="135">
        <v>11</v>
      </c>
      <c r="G61" s="135">
        <v>11</v>
      </c>
      <c r="H61" s="136">
        <v>11</v>
      </c>
    </row>
    <row r="62" spans="2:8" ht="45.75" customHeight="1" thickBot="1" x14ac:dyDescent="0.2">
      <c r="B62" s="137"/>
      <c r="C62" s="1294" t="s">
        <v>599</v>
      </c>
      <c r="D62" s="1295"/>
      <c r="E62" s="1296"/>
      <c r="F62" s="138">
        <v>11</v>
      </c>
      <c r="G62" s="138">
        <v>11</v>
      </c>
      <c r="H62" s="139">
        <v>7</v>
      </c>
    </row>
    <row r="63" spans="2:8" ht="52.5" customHeight="1" thickBot="1" x14ac:dyDescent="0.2">
      <c r="B63" s="140"/>
      <c r="C63" s="1297" t="s">
        <v>51</v>
      </c>
      <c r="D63" s="1297"/>
      <c r="E63" s="1298"/>
      <c r="F63" s="141">
        <v>1748</v>
      </c>
      <c r="G63" s="141">
        <v>1184</v>
      </c>
      <c r="H63" s="142">
        <v>965</v>
      </c>
    </row>
    <row r="64" spans="2:8" ht="15" customHeight="1" x14ac:dyDescent="0.15"/>
    <row r="65" ht="0" hidden="1" customHeight="1" x14ac:dyDescent="0.15"/>
    <row r="66" ht="0" hidden="1" customHeight="1" x14ac:dyDescent="0.15"/>
  </sheetData>
  <sheetProtection algorithmName="SHA-512" hashValue="Lw2d7/xe+4371CE+kyufmaRXLwcht9Zs9j9dOmB023/Mwys8ATFTMj9OQmLD8TZYgNx59D//l4fBa4/Do5Wzew==" saltValue="99gOaGHzqOG0n7h2+JGw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view="pageBreakPreview" zoomScaleNormal="100" zoomScaleSheetLayoutView="100"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559</v>
      </c>
      <c r="BQ50" s="1310"/>
      <c r="BR50" s="1310"/>
      <c r="BS50" s="1310"/>
      <c r="BT50" s="1310"/>
      <c r="BU50" s="1310"/>
      <c r="BV50" s="1310"/>
      <c r="BW50" s="1310"/>
      <c r="BX50" s="1310" t="s">
        <v>560</v>
      </c>
      <c r="BY50" s="1310"/>
      <c r="BZ50" s="1310"/>
      <c r="CA50" s="1310"/>
      <c r="CB50" s="1310"/>
      <c r="CC50" s="1310"/>
      <c r="CD50" s="1310"/>
      <c r="CE50" s="1310"/>
      <c r="CF50" s="1310" t="s">
        <v>561</v>
      </c>
      <c r="CG50" s="1310"/>
      <c r="CH50" s="1310"/>
      <c r="CI50" s="1310"/>
      <c r="CJ50" s="1310"/>
      <c r="CK50" s="1310"/>
      <c r="CL50" s="1310"/>
      <c r="CM50" s="1310"/>
      <c r="CN50" s="1310" t="s">
        <v>562</v>
      </c>
      <c r="CO50" s="1310"/>
      <c r="CP50" s="1310"/>
      <c r="CQ50" s="1310"/>
      <c r="CR50" s="1310"/>
      <c r="CS50" s="1310"/>
      <c r="CT50" s="1310"/>
      <c r="CU50" s="1310"/>
      <c r="CV50" s="1310" t="s">
        <v>563</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604</v>
      </c>
      <c r="AO51" s="1308"/>
      <c r="AP51" s="1308"/>
      <c r="AQ51" s="1308"/>
      <c r="AR51" s="1308"/>
      <c r="AS51" s="1308"/>
      <c r="AT51" s="1308"/>
      <c r="AU51" s="1308"/>
      <c r="AV51" s="1308"/>
      <c r="AW51" s="1308"/>
      <c r="AX51" s="1308"/>
      <c r="AY51" s="1308"/>
      <c r="AZ51" s="1308"/>
      <c r="BA51" s="1308"/>
      <c r="BB51" s="1308" t="s">
        <v>605</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89.1</v>
      </c>
      <c r="CG51" s="1305"/>
      <c r="CH51" s="1305"/>
      <c r="CI51" s="1305"/>
      <c r="CJ51" s="1305"/>
      <c r="CK51" s="1305"/>
      <c r="CL51" s="1305"/>
      <c r="CM51" s="1305"/>
      <c r="CN51" s="1305">
        <v>111.4</v>
      </c>
      <c r="CO51" s="1305"/>
      <c r="CP51" s="1305"/>
      <c r="CQ51" s="1305"/>
      <c r="CR51" s="1305"/>
      <c r="CS51" s="1305"/>
      <c r="CT51" s="1305"/>
      <c r="CU51" s="1305"/>
      <c r="CV51" s="1305">
        <v>115.6</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606</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60.7</v>
      </c>
      <c r="CG53" s="1305"/>
      <c r="CH53" s="1305"/>
      <c r="CI53" s="1305"/>
      <c r="CJ53" s="1305"/>
      <c r="CK53" s="1305"/>
      <c r="CL53" s="1305"/>
      <c r="CM53" s="1305"/>
      <c r="CN53" s="1305">
        <v>59.4</v>
      </c>
      <c r="CO53" s="1305"/>
      <c r="CP53" s="1305"/>
      <c r="CQ53" s="1305"/>
      <c r="CR53" s="1305"/>
      <c r="CS53" s="1305"/>
      <c r="CT53" s="1305"/>
      <c r="CU53" s="1305"/>
      <c r="CV53" s="1305">
        <v>60</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607</v>
      </c>
      <c r="AO55" s="1310"/>
      <c r="AP55" s="1310"/>
      <c r="AQ55" s="1310"/>
      <c r="AR55" s="1310"/>
      <c r="AS55" s="1310"/>
      <c r="AT55" s="1310"/>
      <c r="AU55" s="1310"/>
      <c r="AV55" s="1310"/>
      <c r="AW55" s="1310"/>
      <c r="AX55" s="1310"/>
      <c r="AY55" s="1310"/>
      <c r="AZ55" s="1310"/>
      <c r="BA55" s="1310"/>
      <c r="BB55" s="1308" t="s">
        <v>605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606</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58.6</v>
      </c>
      <c r="CG57" s="1305"/>
      <c r="CH57" s="1305"/>
      <c r="CI57" s="1305"/>
      <c r="CJ57" s="1305"/>
      <c r="CK57" s="1305"/>
      <c r="CL57" s="1305"/>
      <c r="CM57" s="1305"/>
      <c r="CN57" s="1305">
        <v>59.1</v>
      </c>
      <c r="CO57" s="1305"/>
      <c r="CP57" s="1305"/>
      <c r="CQ57" s="1305"/>
      <c r="CR57" s="1305"/>
      <c r="CS57" s="1305"/>
      <c r="CT57" s="1305"/>
      <c r="CU57" s="1305"/>
      <c r="CV57" s="1305">
        <v>61.2</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559</v>
      </c>
      <c r="BQ72" s="1310"/>
      <c r="BR72" s="1310"/>
      <c r="BS72" s="1310"/>
      <c r="BT72" s="1310"/>
      <c r="BU72" s="1310"/>
      <c r="BV72" s="1310"/>
      <c r="BW72" s="1310"/>
      <c r="BX72" s="1310" t="s">
        <v>560</v>
      </c>
      <c r="BY72" s="1310"/>
      <c r="BZ72" s="1310"/>
      <c r="CA72" s="1310"/>
      <c r="CB72" s="1310"/>
      <c r="CC72" s="1310"/>
      <c r="CD72" s="1310"/>
      <c r="CE72" s="1310"/>
      <c r="CF72" s="1310" t="s">
        <v>561</v>
      </c>
      <c r="CG72" s="1310"/>
      <c r="CH72" s="1310"/>
      <c r="CI72" s="1310"/>
      <c r="CJ72" s="1310"/>
      <c r="CK72" s="1310"/>
      <c r="CL72" s="1310"/>
      <c r="CM72" s="1310"/>
      <c r="CN72" s="1310" t="s">
        <v>562</v>
      </c>
      <c r="CO72" s="1310"/>
      <c r="CP72" s="1310"/>
      <c r="CQ72" s="1310"/>
      <c r="CR72" s="1310"/>
      <c r="CS72" s="1310"/>
      <c r="CT72" s="1310"/>
      <c r="CU72" s="1310"/>
      <c r="CV72" s="1310" t="s">
        <v>563</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604</v>
      </c>
      <c r="AO73" s="1308"/>
      <c r="AP73" s="1308"/>
      <c r="AQ73" s="1308"/>
      <c r="AR73" s="1308"/>
      <c r="AS73" s="1308"/>
      <c r="AT73" s="1308"/>
      <c r="AU73" s="1308"/>
      <c r="AV73" s="1308"/>
      <c r="AW73" s="1308"/>
      <c r="AX73" s="1308"/>
      <c r="AY73" s="1308"/>
      <c r="AZ73" s="1308"/>
      <c r="BA73" s="1308"/>
      <c r="BB73" s="1308" t="s">
        <v>605</v>
      </c>
      <c r="BC73" s="1308"/>
      <c r="BD73" s="1308"/>
      <c r="BE73" s="1308"/>
      <c r="BF73" s="1308"/>
      <c r="BG73" s="1308"/>
      <c r="BH73" s="1308"/>
      <c r="BI73" s="1308"/>
      <c r="BJ73" s="1308"/>
      <c r="BK73" s="1308"/>
      <c r="BL73" s="1308"/>
      <c r="BM73" s="1308"/>
      <c r="BN73" s="1308"/>
      <c r="BO73" s="1308"/>
      <c r="BP73" s="1305">
        <v>87</v>
      </c>
      <c r="BQ73" s="1305"/>
      <c r="BR73" s="1305"/>
      <c r="BS73" s="1305"/>
      <c r="BT73" s="1305"/>
      <c r="BU73" s="1305"/>
      <c r="BV73" s="1305"/>
      <c r="BW73" s="1305"/>
      <c r="BX73" s="1305">
        <v>84.7</v>
      </c>
      <c r="BY73" s="1305"/>
      <c r="BZ73" s="1305"/>
      <c r="CA73" s="1305"/>
      <c r="CB73" s="1305"/>
      <c r="CC73" s="1305"/>
      <c r="CD73" s="1305"/>
      <c r="CE73" s="1305"/>
      <c r="CF73" s="1305">
        <v>89.1</v>
      </c>
      <c r="CG73" s="1305"/>
      <c r="CH73" s="1305"/>
      <c r="CI73" s="1305"/>
      <c r="CJ73" s="1305"/>
      <c r="CK73" s="1305"/>
      <c r="CL73" s="1305"/>
      <c r="CM73" s="1305"/>
      <c r="CN73" s="1305">
        <v>111.4</v>
      </c>
      <c r="CO73" s="1305"/>
      <c r="CP73" s="1305"/>
      <c r="CQ73" s="1305"/>
      <c r="CR73" s="1305"/>
      <c r="CS73" s="1305"/>
      <c r="CT73" s="1305"/>
      <c r="CU73" s="1305"/>
      <c r="CV73" s="1305">
        <v>115.6</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609</v>
      </c>
      <c r="BC75" s="1308"/>
      <c r="BD75" s="1308"/>
      <c r="BE75" s="1308"/>
      <c r="BF75" s="1308"/>
      <c r="BG75" s="1308"/>
      <c r="BH75" s="1308"/>
      <c r="BI75" s="1308"/>
      <c r="BJ75" s="1308"/>
      <c r="BK75" s="1308"/>
      <c r="BL75" s="1308"/>
      <c r="BM75" s="1308"/>
      <c r="BN75" s="1308"/>
      <c r="BO75" s="1308"/>
      <c r="BP75" s="1305">
        <v>12.4</v>
      </c>
      <c r="BQ75" s="1305"/>
      <c r="BR75" s="1305"/>
      <c r="BS75" s="1305"/>
      <c r="BT75" s="1305"/>
      <c r="BU75" s="1305"/>
      <c r="BV75" s="1305"/>
      <c r="BW75" s="1305"/>
      <c r="BX75" s="1305">
        <v>11.4</v>
      </c>
      <c r="BY75" s="1305"/>
      <c r="BZ75" s="1305"/>
      <c r="CA75" s="1305"/>
      <c r="CB75" s="1305"/>
      <c r="CC75" s="1305"/>
      <c r="CD75" s="1305"/>
      <c r="CE75" s="1305"/>
      <c r="CF75" s="1305">
        <v>11.2</v>
      </c>
      <c r="CG75" s="1305"/>
      <c r="CH75" s="1305"/>
      <c r="CI75" s="1305"/>
      <c r="CJ75" s="1305"/>
      <c r="CK75" s="1305"/>
      <c r="CL75" s="1305"/>
      <c r="CM75" s="1305"/>
      <c r="CN75" s="1305">
        <v>11.9</v>
      </c>
      <c r="CO75" s="1305"/>
      <c r="CP75" s="1305"/>
      <c r="CQ75" s="1305"/>
      <c r="CR75" s="1305"/>
      <c r="CS75" s="1305"/>
      <c r="CT75" s="1305"/>
      <c r="CU75" s="1305"/>
      <c r="CV75" s="1305">
        <v>12.5</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610</v>
      </c>
      <c r="AO77" s="1310"/>
      <c r="AP77" s="1310"/>
      <c r="AQ77" s="1310"/>
      <c r="AR77" s="1310"/>
      <c r="AS77" s="1310"/>
      <c r="AT77" s="1310"/>
      <c r="AU77" s="1310"/>
      <c r="AV77" s="1310"/>
      <c r="AW77" s="1310"/>
      <c r="AX77" s="1310"/>
      <c r="AY77" s="1310"/>
      <c r="AZ77" s="1310"/>
      <c r="BA77" s="1310"/>
      <c r="BB77" s="1308" t="s">
        <v>605</v>
      </c>
      <c r="BC77" s="1308"/>
      <c r="BD77" s="1308"/>
      <c r="BE77" s="1308"/>
      <c r="BF77" s="1308"/>
      <c r="BG77" s="1308"/>
      <c r="BH77" s="1308"/>
      <c r="BI77" s="1308"/>
      <c r="BJ77" s="1308"/>
      <c r="BK77" s="1308"/>
      <c r="BL77" s="1308"/>
      <c r="BM77" s="1308"/>
      <c r="BN77" s="1308"/>
      <c r="BO77" s="1308"/>
      <c r="BP77" s="1305">
        <v>22.6</v>
      </c>
      <c r="BQ77" s="1305"/>
      <c r="BR77" s="1305"/>
      <c r="BS77" s="1305"/>
      <c r="BT77" s="1305"/>
      <c r="BU77" s="1305"/>
      <c r="BV77" s="1305"/>
      <c r="BW77" s="1305"/>
      <c r="BX77" s="1305">
        <v>0.8</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609</v>
      </c>
      <c r="BC79" s="1308"/>
      <c r="BD79" s="1308"/>
      <c r="BE79" s="1308"/>
      <c r="BF79" s="1308"/>
      <c r="BG79" s="1308"/>
      <c r="BH79" s="1308"/>
      <c r="BI79" s="1308"/>
      <c r="BJ79" s="1308"/>
      <c r="BK79" s="1308"/>
      <c r="BL79" s="1308"/>
      <c r="BM79" s="1308"/>
      <c r="BN79" s="1308"/>
      <c r="BO79" s="1308"/>
      <c r="BP79" s="1305">
        <v>9.5</v>
      </c>
      <c r="BQ79" s="1305"/>
      <c r="BR79" s="1305"/>
      <c r="BS79" s="1305"/>
      <c r="BT79" s="1305"/>
      <c r="BU79" s="1305"/>
      <c r="BV79" s="1305"/>
      <c r="BW79" s="1305"/>
      <c r="BX79" s="1305">
        <v>8.1</v>
      </c>
      <c r="BY79" s="1305"/>
      <c r="BZ79" s="1305"/>
      <c r="CA79" s="1305"/>
      <c r="CB79" s="1305"/>
      <c r="CC79" s="1305"/>
      <c r="CD79" s="1305"/>
      <c r="CE79" s="1305"/>
      <c r="CF79" s="1305">
        <v>7.3</v>
      </c>
      <c r="CG79" s="1305"/>
      <c r="CH79" s="1305"/>
      <c r="CI79" s="1305"/>
      <c r="CJ79" s="1305"/>
      <c r="CK79" s="1305"/>
      <c r="CL79" s="1305"/>
      <c r="CM79" s="1305"/>
      <c r="CN79" s="1305">
        <v>7.2</v>
      </c>
      <c r="CO79" s="1305"/>
      <c r="CP79" s="1305"/>
      <c r="CQ79" s="1305"/>
      <c r="CR79" s="1305"/>
      <c r="CS79" s="1305"/>
      <c r="CT79" s="1305"/>
      <c r="CU79" s="1305"/>
      <c r="CV79" s="1305">
        <v>7.2</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4vMT8bCFVcv1v7JT3oJvizA5VE0RM6w/IbafJ/+GenYKNLNuciZJ8DEh1wLDZwxDVHyK81dZuUAuqZOfYT99Q==" saltValue="e0rojsETODne8J17EU/wS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Normal="100" zoomScaleSheetLayoutView="10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9YLNnw+pMA7wIQmv3E37cL19XmoblIZUTuO6S6ueFikOQVBoM5OSLOjYfG9keScCUhvFrFtHGesCuHmtDIC9w==" saltValue="PIF+nnVL+cHzINOcGwJU7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Normal="100" zoomScaleSheetLayoutView="10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tHBFl2nNgu93ufLJO/Q4RYJETw/7dWdjpDN+9sdpQqV05w4I1v8gYhEbzTXEzMCCJboyiBD21+7P7ugAYDtcg==" saltValue="OhjSO+OSCM44jeegQWbG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293412</v>
      </c>
      <c r="E3" s="161"/>
      <c r="F3" s="162">
        <v>128485</v>
      </c>
      <c r="G3" s="163"/>
      <c r="H3" s="164"/>
    </row>
    <row r="4" spans="1:8" x14ac:dyDescent="0.15">
      <c r="A4" s="165"/>
      <c r="B4" s="166"/>
      <c r="C4" s="167"/>
      <c r="D4" s="168">
        <v>78689</v>
      </c>
      <c r="E4" s="169"/>
      <c r="F4" s="170">
        <v>62765</v>
      </c>
      <c r="G4" s="171"/>
      <c r="H4" s="172"/>
    </row>
    <row r="5" spans="1:8" x14ac:dyDescent="0.15">
      <c r="A5" s="153" t="s">
        <v>551</v>
      </c>
      <c r="B5" s="158"/>
      <c r="C5" s="159"/>
      <c r="D5" s="160">
        <v>164540</v>
      </c>
      <c r="E5" s="161"/>
      <c r="F5" s="162">
        <v>128611</v>
      </c>
      <c r="G5" s="163"/>
      <c r="H5" s="164"/>
    </row>
    <row r="6" spans="1:8" x14ac:dyDescent="0.15">
      <c r="A6" s="165"/>
      <c r="B6" s="166"/>
      <c r="C6" s="167"/>
      <c r="D6" s="168">
        <v>74908</v>
      </c>
      <c r="E6" s="169"/>
      <c r="F6" s="170">
        <v>61552</v>
      </c>
      <c r="G6" s="171"/>
      <c r="H6" s="172"/>
    </row>
    <row r="7" spans="1:8" x14ac:dyDescent="0.15">
      <c r="A7" s="153" t="s">
        <v>552</v>
      </c>
      <c r="B7" s="158"/>
      <c r="C7" s="159"/>
      <c r="D7" s="160">
        <v>272169</v>
      </c>
      <c r="E7" s="161"/>
      <c r="F7" s="162">
        <v>138651</v>
      </c>
      <c r="G7" s="163"/>
      <c r="H7" s="164"/>
    </row>
    <row r="8" spans="1:8" x14ac:dyDescent="0.15">
      <c r="A8" s="165"/>
      <c r="B8" s="166"/>
      <c r="C8" s="167"/>
      <c r="D8" s="168">
        <v>135689</v>
      </c>
      <c r="E8" s="169"/>
      <c r="F8" s="170">
        <v>71211</v>
      </c>
      <c r="G8" s="171"/>
      <c r="H8" s="172"/>
    </row>
    <row r="9" spans="1:8" x14ac:dyDescent="0.15">
      <c r="A9" s="153" t="s">
        <v>553</v>
      </c>
      <c r="B9" s="158"/>
      <c r="C9" s="159"/>
      <c r="D9" s="160">
        <v>258199</v>
      </c>
      <c r="E9" s="161"/>
      <c r="F9" s="162">
        <v>122882</v>
      </c>
      <c r="G9" s="163"/>
      <c r="H9" s="164"/>
    </row>
    <row r="10" spans="1:8" x14ac:dyDescent="0.15">
      <c r="A10" s="165"/>
      <c r="B10" s="166"/>
      <c r="C10" s="167"/>
      <c r="D10" s="168">
        <v>136583</v>
      </c>
      <c r="E10" s="169"/>
      <c r="F10" s="170">
        <v>65785</v>
      </c>
      <c r="G10" s="171"/>
      <c r="H10" s="172"/>
    </row>
    <row r="11" spans="1:8" x14ac:dyDescent="0.15">
      <c r="A11" s="153" t="s">
        <v>554</v>
      </c>
      <c r="B11" s="158"/>
      <c r="C11" s="159"/>
      <c r="D11" s="160">
        <v>158352</v>
      </c>
      <c r="E11" s="161"/>
      <c r="F11" s="162">
        <v>114790</v>
      </c>
      <c r="G11" s="163"/>
      <c r="H11" s="164"/>
    </row>
    <row r="12" spans="1:8" x14ac:dyDescent="0.15">
      <c r="A12" s="165"/>
      <c r="B12" s="166"/>
      <c r="C12" s="173"/>
      <c r="D12" s="168">
        <v>80276</v>
      </c>
      <c r="E12" s="169"/>
      <c r="F12" s="170">
        <v>55601</v>
      </c>
      <c r="G12" s="171"/>
      <c r="H12" s="172"/>
    </row>
    <row r="13" spans="1:8" x14ac:dyDescent="0.15">
      <c r="A13" s="153"/>
      <c r="B13" s="158"/>
      <c r="C13" s="174"/>
      <c r="D13" s="175">
        <v>229334</v>
      </c>
      <c r="E13" s="176"/>
      <c r="F13" s="177">
        <v>126684</v>
      </c>
      <c r="G13" s="178"/>
      <c r="H13" s="164"/>
    </row>
    <row r="14" spans="1:8" x14ac:dyDescent="0.15">
      <c r="A14" s="165"/>
      <c r="B14" s="166"/>
      <c r="C14" s="167"/>
      <c r="D14" s="168">
        <v>101229</v>
      </c>
      <c r="E14" s="169"/>
      <c r="F14" s="170">
        <v>63383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5.4</v>
      </c>
      <c r="C19" s="179">
        <f>ROUND(VALUE(SUBSTITUTE(実質収支比率等に係る経年分析!G$48,"▲","-")),2)</f>
        <v>5.79</v>
      </c>
      <c r="D19" s="179">
        <f>ROUND(VALUE(SUBSTITUTE(実質収支比率等に係る経年分析!H$48,"▲","-")),2)</f>
        <v>4.49</v>
      </c>
      <c r="E19" s="179">
        <f>ROUND(VALUE(SUBSTITUTE(実質収支比率等に係る経年分析!I$48,"▲","-")),2)</f>
        <v>6</v>
      </c>
      <c r="F19" s="179">
        <f>ROUND(VALUE(SUBSTITUTE(実質収支比率等に係る経年分析!J$48,"▲","-")),2)</f>
        <v>5.81</v>
      </c>
    </row>
    <row r="20" spans="1:11" x14ac:dyDescent="0.15">
      <c r="A20" s="179" t="s">
        <v>55</v>
      </c>
      <c r="B20" s="179">
        <f>ROUND(VALUE(SUBSTITUTE(実質収支比率等に係る経年分析!F$47,"▲","-")),2)</f>
        <v>31.99</v>
      </c>
      <c r="C20" s="179">
        <f>ROUND(VALUE(SUBSTITUTE(実質収支比率等に係る経年分析!G$47,"▲","-")),2)</f>
        <v>30.62</v>
      </c>
      <c r="D20" s="179">
        <f>ROUND(VALUE(SUBSTITUTE(実質収支比率等に係る経年分析!H$47,"▲","-")),2)</f>
        <v>29.98</v>
      </c>
      <c r="E20" s="179">
        <f>ROUND(VALUE(SUBSTITUTE(実質収支比率等に係る経年分析!I$47,"▲","-")),2)</f>
        <v>26.87</v>
      </c>
      <c r="F20" s="179">
        <f>ROUND(VALUE(SUBSTITUTE(実質収支比率等に係る経年分析!J$47,"▲","-")),2)</f>
        <v>23.21</v>
      </c>
    </row>
    <row r="21" spans="1:11" x14ac:dyDescent="0.15">
      <c r="A21" s="179" t="s">
        <v>56</v>
      </c>
      <c r="B21" s="179">
        <f>IF(ISNUMBER(VALUE(SUBSTITUTE(実質収支比率等に係る経年分析!F$49,"▲","-"))),ROUND(VALUE(SUBSTITUTE(実質収支比率等に係る経年分析!F$49,"▲","-")),2),NA())</f>
        <v>-5.77</v>
      </c>
      <c r="C21" s="179">
        <f>IF(ISNUMBER(VALUE(SUBSTITUTE(実質収支比率等に係る経年分析!G$49,"▲","-"))),ROUND(VALUE(SUBSTITUTE(実質収支比率等に係る経年分析!G$49,"▲","-")),2),NA())</f>
        <v>-0.01</v>
      </c>
      <c r="D21" s="179">
        <f>IF(ISNUMBER(VALUE(SUBSTITUTE(実質収支比率等に係る経年分析!H$49,"▲","-"))),ROUND(VALUE(SUBSTITUTE(実質収支比率等に係る経年分析!H$49,"▲","-")),2),NA())</f>
        <v>-2.58</v>
      </c>
      <c r="E21" s="179">
        <f>IF(ISNUMBER(VALUE(SUBSTITUTE(実質収支比率等に係る経年分析!I$49,"▲","-"))),ROUND(VALUE(SUBSTITUTE(実質収支比率等に係る経年分析!I$49,"▲","-")),2),NA())</f>
        <v>-2.4500000000000002</v>
      </c>
      <c r="F21" s="179">
        <f>IF(ISNUMBER(VALUE(SUBSTITUTE(実質収支比率等に係る経年分析!J$49,"▲","-"))),ROUND(VALUE(SUBSTITUTE(実質収支比率等に係る経年分析!J$49,"▲","-")),2),NA())</f>
        <v>-4.04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0.98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0.28999999999999998</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簡易水道等事業特別会計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0.11</v>
      </c>
    </row>
    <row r="30" spans="1:11" x14ac:dyDescent="0.15">
      <c r="A30" s="180" t="str">
        <f>IF(連結実質赤字比率に係る赤字・黒字の構成分析!C$40="",NA(),連結実質赤字比率に係る赤字・黒字の構成分析!C$40)</f>
        <v>下水道施設事業特別会計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0.14000000000000001</v>
      </c>
    </row>
    <row r="31" spans="1:11" x14ac:dyDescent="0.15">
      <c r="A31" s="180" t="str">
        <f>IF(連結実質赤字比率に係る赤字・黒字の構成分析!C$39="",NA(),連結実質赤字比率に係る赤字・黒字の構成分析!C$39)</f>
        <v>住宅団地造成事業特別会計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0.27</v>
      </c>
    </row>
    <row r="32" spans="1:11" x14ac:dyDescent="0.15">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1.36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0.39</v>
      </c>
    </row>
    <row r="33" spans="1:16" x14ac:dyDescent="0.15">
      <c r="A33" s="180" t="str">
        <f>IF(連結実質赤字比率に係る赤字・黒字の構成分析!C$37="",NA(),連結実質赤字比率に係る赤字・黒字の構成分析!C$37)</f>
        <v>国民健康保険特別会計（診療施設勘定）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0.65</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1.1200000000000001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1.1499999999999999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4.74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4.49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5.81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691</v>
      </c>
      <c r="E42" s="181"/>
      <c r="F42" s="181"/>
      <c r="G42" s="181">
        <f>'実質公債費比率（分子）の構造'!L$52</f>
        <v>702</v>
      </c>
      <c r="H42" s="181"/>
      <c r="I42" s="181"/>
      <c r="J42" s="181">
        <f>'実質公債費比率（分子）の構造'!M$52</f>
        <v>672</v>
      </c>
      <c r="K42" s="181"/>
      <c r="L42" s="181"/>
      <c r="M42" s="181">
        <f>'実質公債費比率（分子）の構造'!N$52</f>
        <v>701</v>
      </c>
      <c r="N42" s="181"/>
      <c r="O42" s="181"/>
      <c r="P42" s="181">
        <f>'実質公債費比率（分子）の構造'!O$52</f>
        <v>707</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7</v>
      </c>
      <c r="C44" s="181"/>
      <c r="D44" s="181"/>
      <c r="E44" s="181">
        <f>'実質公債費比率（分子）の構造'!L$50</f>
        <v>7</v>
      </c>
      <c r="F44" s="181"/>
      <c r="G44" s="181"/>
      <c r="H44" s="181">
        <f>'実質公債費比率（分子）の構造'!M$50</f>
        <v>7</v>
      </c>
      <c r="I44" s="181"/>
      <c r="J44" s="181"/>
      <c r="K44" s="181">
        <f>'実質公債費比率（分子）の構造'!N$50</f>
        <v>7</v>
      </c>
      <c r="L44" s="181"/>
      <c r="M44" s="181"/>
      <c r="N44" s="181">
        <f>'実質公債費比率（分子）の構造'!O$50</f>
        <v>5</v>
      </c>
      <c r="O44" s="181"/>
      <c r="P44" s="181"/>
    </row>
    <row r="45" spans="1:16" x14ac:dyDescent="0.15">
      <c r="A45" s="181" t="s">
        <v>66</v>
      </c>
      <c r="B45" s="181">
        <f>'実質公債費比率（分子）の構造'!K$49</f>
        <v>10</v>
      </c>
      <c r="C45" s="181"/>
      <c r="D45" s="181"/>
      <c r="E45" s="181">
        <f>'実質公債費比率（分子）の構造'!L$49</f>
        <v>10</v>
      </c>
      <c r="F45" s="181"/>
      <c r="G45" s="181"/>
      <c r="H45" s="181">
        <f>'実質公債費比率（分子）の構造'!M$49</f>
        <v>8</v>
      </c>
      <c r="I45" s="181"/>
      <c r="J45" s="181"/>
      <c r="K45" s="181">
        <f>'実質公債費比率（分子）の構造'!N$49</f>
        <v>22</v>
      </c>
      <c r="L45" s="181"/>
      <c r="M45" s="181"/>
      <c r="N45" s="181">
        <f>'実質公債費比率（分子）の構造'!O$49</f>
        <v>15</v>
      </c>
      <c r="O45" s="181"/>
      <c r="P45" s="181"/>
    </row>
    <row r="46" spans="1:16" x14ac:dyDescent="0.15">
      <c r="A46" s="181" t="s">
        <v>67</v>
      </c>
      <c r="B46" s="181">
        <f>'実質公債費比率（分子）の構造'!K$48</f>
        <v>265</v>
      </c>
      <c r="C46" s="181"/>
      <c r="D46" s="181"/>
      <c r="E46" s="181">
        <f>'実質公債費比率（分子）の構造'!L$48</f>
        <v>257</v>
      </c>
      <c r="F46" s="181"/>
      <c r="G46" s="181"/>
      <c r="H46" s="181">
        <f>'実質公債費比率（分子）の構造'!M$48</f>
        <v>283</v>
      </c>
      <c r="I46" s="181"/>
      <c r="J46" s="181"/>
      <c r="K46" s="181">
        <f>'実質公債費比率（分子）の構造'!N$48</f>
        <v>287</v>
      </c>
      <c r="L46" s="181"/>
      <c r="M46" s="181"/>
      <c r="N46" s="181">
        <f>'実質公債費比率（分子）の構造'!O$48</f>
        <v>280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727</v>
      </c>
      <c r="C49" s="181"/>
      <c r="D49" s="181"/>
      <c r="E49" s="181">
        <f>'実質公債費比率（分子）の構造'!L$45</f>
        <v>748</v>
      </c>
      <c r="F49" s="181"/>
      <c r="G49" s="181"/>
      <c r="H49" s="181">
        <f>'実質公債費比率（分子）の構造'!M$45</f>
        <v>711</v>
      </c>
      <c r="I49" s="181"/>
      <c r="J49" s="181"/>
      <c r="K49" s="181">
        <f>'実質公債費比率（分子）の構造'!N$45</f>
        <v>753</v>
      </c>
      <c r="L49" s="181"/>
      <c r="M49" s="181"/>
      <c r="N49" s="181">
        <f>'実質公債費比率（分子）の構造'!O$45</f>
        <v>760</v>
      </c>
      <c r="O49" s="181"/>
      <c r="P49" s="181"/>
    </row>
    <row r="50" spans="1:16" x14ac:dyDescent="0.15">
      <c r="A50" s="181" t="s">
        <v>71</v>
      </c>
      <c r="B50" s="181" t="e">
        <f>NA()</f>
        <v>#N/A</v>
      </c>
      <c r="C50" s="181">
        <f>IF(ISNUMBER('実質公債費比率（分子）の構造'!K$53),'実質公債費比率（分子）の構造'!K$53,NA())</f>
        <v>318</v>
      </c>
      <c r="D50" s="181" t="e">
        <f>NA()</f>
        <v>#N/A</v>
      </c>
      <c r="E50" s="181" t="e">
        <f>NA()</f>
        <v>#N/A</v>
      </c>
      <c r="F50" s="181">
        <f>IF(ISNUMBER('実質公債費比率（分子）の構造'!L$53),'実質公債費比率（分子）の構造'!L$53,NA())</f>
        <v>320</v>
      </c>
      <c r="G50" s="181" t="e">
        <f>NA()</f>
        <v>#N/A</v>
      </c>
      <c r="H50" s="181" t="e">
        <f>NA()</f>
        <v>#N/A</v>
      </c>
      <c r="I50" s="181">
        <f>IF(ISNUMBER('実質公債費比率（分子）の構造'!M$53),'実質公債費比率（分子）の構造'!M$53,NA())</f>
        <v>337</v>
      </c>
      <c r="J50" s="181" t="e">
        <f>NA()</f>
        <v>#N/A</v>
      </c>
      <c r="K50" s="181" t="e">
        <f>NA()</f>
        <v>#N/A</v>
      </c>
      <c r="L50" s="181">
        <f>IF(ISNUMBER('実質公債費比率（分子）の構造'!N$53),'実質公債費比率（分子）の構造'!N$53,NA())</f>
        <v>368</v>
      </c>
      <c r="M50" s="181" t="e">
        <f>NA()</f>
        <v>#N/A</v>
      </c>
      <c r="N50" s="181" t="e">
        <f>NA()</f>
        <v>#N/A</v>
      </c>
      <c r="O50" s="181">
        <f>IF(ISNUMBER('実質公債費比率（分子）の構造'!O$53),'実質公債費比率（分子）の構造'!O$53,NA())</f>
        <v>353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6991</v>
      </c>
      <c r="E56" s="180"/>
      <c r="F56" s="180"/>
      <c r="G56" s="180">
        <f>'将来負担比率（分子）の構造'!J$52</f>
        <v>6713</v>
      </c>
      <c r="H56" s="180"/>
      <c r="I56" s="180"/>
      <c r="J56" s="180">
        <f>'将来負担比率（分子）の構造'!K$52</f>
        <v>6979</v>
      </c>
      <c r="K56" s="180"/>
      <c r="L56" s="180"/>
      <c r="M56" s="180">
        <f>'将来負担比率（分子）の構造'!L$52</f>
        <v>6926</v>
      </c>
      <c r="N56" s="180"/>
      <c r="O56" s="180"/>
      <c r="P56" s="180">
        <f>'将来負担比率（分子）の構造'!M$52</f>
        <v>6888</v>
      </c>
    </row>
    <row r="57" spans="1:16" x14ac:dyDescent="0.15">
      <c r="A57" s="180" t="s">
        <v>42</v>
      </c>
      <c r="B57" s="180"/>
      <c r="C57" s="180"/>
      <c r="D57" s="180">
        <f>'将来負担比率（分子）の構造'!I$51</f>
        <v>52</v>
      </c>
      <c r="E57" s="180"/>
      <c r="F57" s="180"/>
      <c r="G57" s="180">
        <f>'将来負担比率（分子）の構造'!J$51</f>
        <v>44</v>
      </c>
      <c r="H57" s="180"/>
      <c r="I57" s="180"/>
      <c r="J57" s="180">
        <f>'将来負担比率（分子）の構造'!K$51</f>
        <v>47</v>
      </c>
      <c r="K57" s="180"/>
      <c r="L57" s="180"/>
      <c r="M57" s="180">
        <f>'将来負担比率（分子）の構造'!L$51</f>
        <v>51</v>
      </c>
      <c r="N57" s="180"/>
      <c r="O57" s="180"/>
      <c r="P57" s="180">
        <f>'将来負担比率（分子）の構造'!M$51</f>
        <v>70</v>
      </c>
    </row>
    <row r="58" spans="1:16" x14ac:dyDescent="0.15">
      <c r="A58" s="180" t="s">
        <v>41</v>
      </c>
      <c r="B58" s="180"/>
      <c r="C58" s="180"/>
      <c r="D58" s="180">
        <f>'将来負担比率（分子）の構造'!I$50</f>
        <v>1849</v>
      </c>
      <c r="E58" s="180"/>
      <c r="F58" s="180"/>
      <c r="G58" s="180">
        <f>'将来負担比率（分子）の構造'!J$50</f>
        <v>1991</v>
      </c>
      <c r="H58" s="180"/>
      <c r="I58" s="180"/>
      <c r="J58" s="180">
        <f>'将来負担比率（分子）の構造'!K$50</f>
        <v>1856</v>
      </c>
      <c r="K58" s="180"/>
      <c r="L58" s="180"/>
      <c r="M58" s="180">
        <f>'将来負担比率（分子）の構造'!L$50</f>
        <v>1316</v>
      </c>
      <c r="N58" s="180"/>
      <c r="O58" s="180"/>
      <c r="P58" s="180">
        <f>'将来負担比率（分子）の構造'!M$50</f>
        <v>1086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1060</v>
      </c>
      <c r="C62" s="180"/>
      <c r="D62" s="180"/>
      <c r="E62" s="180">
        <f>'将来負担比率（分子）の構造'!J$45</f>
        <v>992</v>
      </c>
      <c r="F62" s="180"/>
      <c r="G62" s="180"/>
      <c r="H62" s="180">
        <f>'将来負担比率（分子）の構造'!K$45</f>
        <v>975</v>
      </c>
      <c r="I62" s="180"/>
      <c r="J62" s="180"/>
      <c r="K62" s="180">
        <f>'将来負担比率（分子）の構造'!L$45</f>
        <v>955</v>
      </c>
      <c r="L62" s="180"/>
      <c r="M62" s="180"/>
      <c r="N62" s="180">
        <f>'将来負担比率（分子）の構造'!M$45</f>
        <v>898</v>
      </c>
      <c r="O62" s="180"/>
      <c r="P62" s="180"/>
    </row>
    <row r="63" spans="1:16" x14ac:dyDescent="0.15">
      <c r="A63" s="180" t="s">
        <v>34</v>
      </c>
      <c r="B63" s="180">
        <f>'将来負担比率（分子）の構造'!I$44</f>
        <v>47</v>
      </c>
      <c r="C63" s="180"/>
      <c r="D63" s="180"/>
      <c r="E63" s="180">
        <f>'将来負担比率（分子）の構造'!J$44</f>
        <v>69</v>
      </c>
      <c r="F63" s="180"/>
      <c r="G63" s="180"/>
      <c r="H63" s="180">
        <f>'将来負担比率（分子）の構造'!K$44</f>
        <v>98</v>
      </c>
      <c r="I63" s="180"/>
      <c r="J63" s="180"/>
      <c r="K63" s="180">
        <f>'将来負担比率（分子）の構造'!L$44</f>
        <v>96</v>
      </c>
      <c r="L63" s="180"/>
      <c r="M63" s="180"/>
      <c r="N63" s="180">
        <f>'将来負担比率（分子）の構造'!M$44</f>
        <v>127</v>
      </c>
      <c r="O63" s="180"/>
      <c r="P63" s="180"/>
    </row>
    <row r="64" spans="1:16" x14ac:dyDescent="0.15">
      <c r="A64" s="180" t="s">
        <v>33</v>
      </c>
      <c r="B64" s="180">
        <f>'将来負担比率（分子）の構造'!I$43</f>
        <v>3093</v>
      </c>
      <c r="C64" s="180"/>
      <c r="D64" s="180"/>
      <c r="E64" s="180">
        <f>'将来負担比率（分子）の構造'!J$43</f>
        <v>2935</v>
      </c>
      <c r="F64" s="180"/>
      <c r="G64" s="180"/>
      <c r="H64" s="180">
        <f>'将来負担比率（分子）の構造'!K$43</f>
        <v>2878</v>
      </c>
      <c r="I64" s="180"/>
      <c r="J64" s="180"/>
      <c r="K64" s="180">
        <f>'将来負担比率（分子）の構造'!L$43</f>
        <v>2790</v>
      </c>
      <c r="L64" s="180"/>
      <c r="M64" s="180"/>
      <c r="N64" s="180">
        <f>'将来負担比率（分子）の構造'!M$43</f>
        <v>2718</v>
      </c>
      <c r="O64" s="180"/>
      <c r="P64" s="180"/>
    </row>
    <row r="65" spans="1:16" x14ac:dyDescent="0.15">
      <c r="A65" s="180" t="s">
        <v>32</v>
      </c>
      <c r="B65" s="180">
        <f>'将来負担比率（分子）の構造'!I$42</f>
        <v>24</v>
      </c>
      <c r="C65" s="180"/>
      <c r="D65" s="180"/>
      <c r="E65" s="180">
        <f>'将来負担比率（分子）の構造'!J$42</f>
        <v>17</v>
      </c>
      <c r="F65" s="180"/>
      <c r="G65" s="180"/>
      <c r="H65" s="180">
        <f>'将来負担比率（分子）の構造'!K$42</f>
        <v>11</v>
      </c>
      <c r="I65" s="180"/>
      <c r="J65" s="180"/>
      <c r="K65" s="180">
        <f>'将来負担比率（分子）の構造'!L$42</f>
        <v>4</v>
      </c>
      <c r="L65" s="180"/>
      <c r="M65" s="180"/>
      <c r="N65" s="180" t="str">
        <f>'将来負担比率（分子）の構造'!M$42</f>
        <v>-</v>
      </c>
      <c r="O65" s="180"/>
      <c r="P65" s="180"/>
    </row>
    <row r="66" spans="1:16" x14ac:dyDescent="0.15">
      <c r="A66" s="180" t="s">
        <v>31</v>
      </c>
      <c r="B66" s="180">
        <f>'将来負担比率（分子）の構造'!I$41</f>
        <v>7168</v>
      </c>
      <c r="C66" s="180"/>
      <c r="D66" s="180"/>
      <c r="E66" s="180">
        <f>'将来負担比率（分子）の構造'!J$41</f>
        <v>7234</v>
      </c>
      <c r="F66" s="180"/>
      <c r="G66" s="180"/>
      <c r="H66" s="180">
        <f>'将来負担比率（分子）の構造'!K$41</f>
        <v>7514</v>
      </c>
      <c r="I66" s="180"/>
      <c r="J66" s="180"/>
      <c r="K66" s="180">
        <f>'将来負担比率（分子）の構造'!L$41</f>
        <v>7562</v>
      </c>
      <c r="L66" s="180"/>
      <c r="M66" s="180"/>
      <c r="N66" s="180">
        <f>'将来負担比率（分子）の構造'!M$41</f>
        <v>7504</v>
      </c>
      <c r="O66" s="180"/>
      <c r="P66" s="180"/>
    </row>
    <row r="67" spans="1:16" x14ac:dyDescent="0.15">
      <c r="A67" s="180" t="s">
        <v>75</v>
      </c>
      <c r="B67" s="180" t="e">
        <f>NA()</f>
        <v>#N/A</v>
      </c>
      <c r="C67" s="180">
        <f>IF(ISNUMBER('将来負担比率（分子）の構造'!I$53), IF('将来負担比率（分子）の構造'!I$53 &lt; 0, 0, '将来負担比率（分子）の構造'!I$53), NA())</f>
        <v>2499</v>
      </c>
      <c r="D67" s="180" t="e">
        <f>NA()</f>
        <v>#N/A</v>
      </c>
      <c r="E67" s="180" t="e">
        <f>NA()</f>
        <v>#N/A</v>
      </c>
      <c r="F67" s="180">
        <f>IF(ISNUMBER('将来負担比率（分子）の構造'!J$53), IF('将来負担比率（分子）の構造'!J$53 &lt; 0, 0, '将来負担比率（分子）の構造'!J$53), NA())</f>
        <v>2500</v>
      </c>
      <c r="G67" s="180" t="e">
        <f>NA()</f>
        <v>#N/A</v>
      </c>
      <c r="H67" s="180" t="e">
        <f>NA()</f>
        <v>#N/A</v>
      </c>
      <c r="I67" s="180">
        <f>IF(ISNUMBER('将来負担比率（分子）の構造'!K$53), IF('将来負担比率（分子）の構造'!K$53 &lt; 0, 0, '将来負担比率（分子）の構造'!K$53), NA())</f>
        <v>2593</v>
      </c>
      <c r="J67" s="180" t="e">
        <f>NA()</f>
        <v>#N/A</v>
      </c>
      <c r="K67" s="180" t="e">
        <f>NA()</f>
        <v>#N/A</v>
      </c>
      <c r="L67" s="180">
        <f>IF(ISNUMBER('将来負担比率（分子）の構造'!L$53), IF('将来負担比率（分子）の構造'!L$53 &lt; 0, 0, '将来負担比率（分子）の構造'!L$53), NA())</f>
        <v>3113</v>
      </c>
      <c r="M67" s="180" t="e">
        <f>NA()</f>
        <v>#N/A</v>
      </c>
      <c r="N67" s="180" t="e">
        <f>NA()</f>
        <v>#N/A</v>
      </c>
      <c r="O67" s="180">
        <f>IF(ISNUMBER('将来負担比率（分子）の構造'!M$53), IF('将来負担比率（分子）の構造'!M$53 &lt; 0, 0, '将来負担比率（分子）の構造'!M$53), NA())</f>
        <v>3203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1071</v>
      </c>
      <c r="C72" s="184">
        <f>基金残高に係る経年分析!G55</f>
        <v>937</v>
      </c>
      <c r="D72" s="184">
        <f>基金残高に係る経年分析!H55</f>
        <v>805</v>
      </c>
    </row>
    <row r="73" spans="1:16" x14ac:dyDescent="0.15">
      <c r="A73" s="183" t="s">
        <v>78</v>
      </c>
      <c r="B73" s="184" t="str">
        <f>基金残高に係る経年分析!F56</f>
        <v>-</v>
      </c>
      <c r="C73" s="184" t="str">
        <f>基金残高に係る経年分析!G56</f>
        <v>-</v>
      </c>
      <c r="D73" s="184">
        <f>基金残高に係る経年分析!H56</f>
        <v>15</v>
      </c>
    </row>
    <row r="74" spans="1:16" x14ac:dyDescent="0.15">
      <c r="A74" s="183" t="s">
        <v>79</v>
      </c>
      <c r="B74" s="184">
        <f>基金残高に係る経年分析!F57</f>
        <v>677</v>
      </c>
      <c r="C74" s="184">
        <f>基金残高に係る経年分析!G57</f>
        <v>246</v>
      </c>
      <c r="D74" s="184">
        <f>基金残高に係る経年分析!H57</f>
        <v>145</v>
      </c>
    </row>
  </sheetData>
  <sheetProtection algorithmName="SHA-512" hashValue="3NxyJyze53yPckC2KPXv/LsyR6hiEE0bk9aTiphszDOyO5lO1mCzF4p4bS1e3BhigqPc/Tz64fYAaGuGhbF6wQ==" saltValue="Ptmj1/3HxSluOeKTJ5+/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view="pageBreakPreview" zoomScaleNormal="100" zoomScaleSheetLayoutView="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221</v>
      </c>
      <c r="C5" s="761"/>
      <c r="D5" s="761"/>
      <c r="E5" s="761"/>
      <c r="F5" s="761"/>
      <c r="G5" s="761"/>
      <c r="H5" s="761"/>
      <c r="I5" s="761"/>
      <c r="J5" s="761"/>
      <c r="K5" s="761"/>
      <c r="L5" s="761"/>
      <c r="M5" s="761"/>
      <c r="N5" s="761"/>
      <c r="O5" s="761"/>
      <c r="P5" s="761"/>
      <c r="Q5" s="762"/>
      <c r="R5" s="726">
        <v>616612</v>
      </c>
      <c r="S5" s="727"/>
      <c r="T5" s="727"/>
      <c r="U5" s="727"/>
      <c r="V5" s="727"/>
      <c r="W5" s="727"/>
      <c r="X5" s="727"/>
      <c r="Y5" s="773"/>
      <c r="Z5" s="791">
        <v>9.6999999999999993</v>
      </c>
      <c r="AA5" s="791"/>
      <c r="AB5" s="791"/>
      <c r="AC5" s="791"/>
      <c r="AD5" s="792">
        <v>616612</v>
      </c>
      <c r="AE5" s="792"/>
      <c r="AF5" s="792"/>
      <c r="AG5" s="792"/>
      <c r="AH5" s="792"/>
      <c r="AI5" s="792"/>
      <c r="AJ5" s="792"/>
      <c r="AK5" s="792"/>
      <c r="AL5" s="774">
        <v>18.5</v>
      </c>
      <c r="AM5" s="743"/>
      <c r="AN5" s="743"/>
      <c r="AO5" s="775"/>
      <c r="AP5" s="760" t="s">
        <v>222</v>
      </c>
      <c r="AQ5" s="761"/>
      <c r="AR5" s="761"/>
      <c r="AS5" s="761"/>
      <c r="AT5" s="761"/>
      <c r="AU5" s="761"/>
      <c r="AV5" s="761"/>
      <c r="AW5" s="761"/>
      <c r="AX5" s="761"/>
      <c r="AY5" s="761"/>
      <c r="AZ5" s="761"/>
      <c r="BA5" s="761"/>
      <c r="BB5" s="761"/>
      <c r="BC5" s="761"/>
      <c r="BD5" s="761"/>
      <c r="BE5" s="761"/>
      <c r="BF5" s="762"/>
      <c r="BG5" s="661">
        <v>615979</v>
      </c>
      <c r="BH5" s="664"/>
      <c r="BI5" s="664"/>
      <c r="BJ5" s="664"/>
      <c r="BK5" s="664"/>
      <c r="BL5" s="664"/>
      <c r="BM5" s="664"/>
      <c r="BN5" s="665"/>
      <c r="BO5" s="723">
        <v>99.9</v>
      </c>
      <c r="BP5" s="723"/>
      <c r="BQ5" s="723"/>
      <c r="BR5" s="723"/>
      <c r="BS5" s="724" t="s">
        <v>127</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223</v>
      </c>
      <c r="CS5" s="779"/>
      <c r="CT5" s="779"/>
      <c r="CU5" s="779"/>
      <c r="CV5" s="779"/>
      <c r="CW5" s="779"/>
      <c r="CX5" s="779"/>
      <c r="CY5" s="780"/>
      <c r="CZ5" s="778" t="s">
        <v>215</v>
      </c>
      <c r="DA5" s="779"/>
      <c r="DB5" s="779"/>
      <c r="DC5" s="780"/>
      <c r="DD5" s="778" t="s">
        <v>224</v>
      </c>
      <c r="DE5" s="779"/>
      <c r="DF5" s="779"/>
      <c r="DG5" s="779"/>
      <c r="DH5" s="779"/>
      <c r="DI5" s="779"/>
      <c r="DJ5" s="779"/>
      <c r="DK5" s="779"/>
      <c r="DL5" s="779"/>
      <c r="DM5" s="779"/>
      <c r="DN5" s="779"/>
      <c r="DO5" s="779"/>
      <c r="DP5" s="780"/>
      <c r="DQ5" s="778" t="s">
        <v>225</v>
      </c>
      <c r="DR5" s="779"/>
      <c r="DS5" s="779"/>
      <c r="DT5" s="779"/>
      <c r="DU5" s="779"/>
      <c r="DV5" s="779"/>
      <c r="DW5" s="779"/>
      <c r="DX5" s="779"/>
      <c r="DY5" s="779"/>
      <c r="DZ5" s="779"/>
      <c r="EA5" s="779"/>
      <c r="EB5" s="779"/>
      <c r="EC5" s="780"/>
    </row>
    <row r="6" spans="2:143" ht="11.25" customHeight="1" x14ac:dyDescent="0.15">
      <c r="B6" s="658" t="s">
        <v>226</v>
      </c>
      <c r="C6" s="659"/>
      <c r="D6" s="659"/>
      <c r="E6" s="659"/>
      <c r="F6" s="659"/>
      <c r="G6" s="659"/>
      <c r="H6" s="659"/>
      <c r="I6" s="659"/>
      <c r="J6" s="659"/>
      <c r="K6" s="659"/>
      <c r="L6" s="659"/>
      <c r="M6" s="659"/>
      <c r="N6" s="659"/>
      <c r="O6" s="659"/>
      <c r="P6" s="659"/>
      <c r="Q6" s="660"/>
      <c r="R6" s="661">
        <v>87646</v>
      </c>
      <c r="S6" s="664"/>
      <c r="T6" s="664"/>
      <c r="U6" s="664"/>
      <c r="V6" s="664"/>
      <c r="W6" s="664"/>
      <c r="X6" s="664"/>
      <c r="Y6" s="665"/>
      <c r="Z6" s="723">
        <v>1.4</v>
      </c>
      <c r="AA6" s="723"/>
      <c r="AB6" s="723"/>
      <c r="AC6" s="723"/>
      <c r="AD6" s="724">
        <v>87646</v>
      </c>
      <c r="AE6" s="724"/>
      <c r="AF6" s="724"/>
      <c r="AG6" s="724"/>
      <c r="AH6" s="724"/>
      <c r="AI6" s="724"/>
      <c r="AJ6" s="724"/>
      <c r="AK6" s="724"/>
      <c r="AL6" s="666">
        <v>2.6</v>
      </c>
      <c r="AM6" s="667"/>
      <c r="AN6" s="667"/>
      <c r="AO6" s="725"/>
      <c r="AP6" s="658" t="s">
        <v>227</v>
      </c>
      <c r="AQ6" s="659"/>
      <c r="AR6" s="659"/>
      <c r="AS6" s="659"/>
      <c r="AT6" s="659"/>
      <c r="AU6" s="659"/>
      <c r="AV6" s="659"/>
      <c r="AW6" s="659"/>
      <c r="AX6" s="659"/>
      <c r="AY6" s="659"/>
      <c r="AZ6" s="659"/>
      <c r="BA6" s="659"/>
      <c r="BB6" s="659"/>
      <c r="BC6" s="659"/>
      <c r="BD6" s="659"/>
      <c r="BE6" s="659"/>
      <c r="BF6" s="660"/>
      <c r="BG6" s="661">
        <v>615979</v>
      </c>
      <c r="BH6" s="664"/>
      <c r="BI6" s="664"/>
      <c r="BJ6" s="664"/>
      <c r="BK6" s="664"/>
      <c r="BL6" s="664"/>
      <c r="BM6" s="664"/>
      <c r="BN6" s="665"/>
      <c r="BO6" s="723">
        <v>99.9</v>
      </c>
      <c r="BP6" s="723"/>
      <c r="BQ6" s="723"/>
      <c r="BR6" s="723"/>
      <c r="BS6" s="724" t="s">
        <v>228</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92837</v>
      </c>
      <c r="CS6" s="664"/>
      <c r="CT6" s="664"/>
      <c r="CU6" s="664"/>
      <c r="CV6" s="664"/>
      <c r="CW6" s="664"/>
      <c r="CX6" s="664"/>
      <c r="CY6" s="665"/>
      <c r="CZ6" s="774">
        <v>1.5</v>
      </c>
      <c r="DA6" s="743"/>
      <c r="DB6" s="743"/>
      <c r="DC6" s="777"/>
      <c r="DD6" s="669" t="s">
        <v>228</v>
      </c>
      <c r="DE6" s="664"/>
      <c r="DF6" s="664"/>
      <c r="DG6" s="664"/>
      <c r="DH6" s="664"/>
      <c r="DI6" s="664"/>
      <c r="DJ6" s="664"/>
      <c r="DK6" s="664"/>
      <c r="DL6" s="664"/>
      <c r="DM6" s="664"/>
      <c r="DN6" s="664"/>
      <c r="DO6" s="664"/>
      <c r="DP6" s="665"/>
      <c r="DQ6" s="669">
        <v>92752</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625</v>
      </c>
      <c r="S7" s="664"/>
      <c r="T7" s="664"/>
      <c r="U7" s="664"/>
      <c r="V7" s="664"/>
      <c r="W7" s="664"/>
      <c r="X7" s="664"/>
      <c r="Y7" s="665"/>
      <c r="Z7" s="723">
        <v>0</v>
      </c>
      <c r="AA7" s="723"/>
      <c r="AB7" s="723"/>
      <c r="AC7" s="723"/>
      <c r="AD7" s="724">
        <v>625</v>
      </c>
      <c r="AE7" s="724"/>
      <c r="AF7" s="724"/>
      <c r="AG7" s="724"/>
      <c r="AH7" s="724"/>
      <c r="AI7" s="724"/>
      <c r="AJ7" s="724"/>
      <c r="AK7" s="724"/>
      <c r="AL7" s="666">
        <v>0</v>
      </c>
      <c r="AM7" s="667"/>
      <c r="AN7" s="667"/>
      <c r="AO7" s="725"/>
      <c r="AP7" s="658" t="s">
        <v>231</v>
      </c>
      <c r="AQ7" s="659"/>
      <c r="AR7" s="659"/>
      <c r="AS7" s="659"/>
      <c r="AT7" s="659"/>
      <c r="AU7" s="659"/>
      <c r="AV7" s="659"/>
      <c r="AW7" s="659"/>
      <c r="AX7" s="659"/>
      <c r="AY7" s="659"/>
      <c r="AZ7" s="659"/>
      <c r="BA7" s="659"/>
      <c r="BB7" s="659"/>
      <c r="BC7" s="659"/>
      <c r="BD7" s="659"/>
      <c r="BE7" s="659"/>
      <c r="BF7" s="660"/>
      <c r="BG7" s="661">
        <v>201176</v>
      </c>
      <c r="BH7" s="664"/>
      <c r="BI7" s="664"/>
      <c r="BJ7" s="664"/>
      <c r="BK7" s="664"/>
      <c r="BL7" s="664"/>
      <c r="BM7" s="664"/>
      <c r="BN7" s="665"/>
      <c r="BO7" s="723">
        <v>32.6</v>
      </c>
      <c r="BP7" s="723"/>
      <c r="BQ7" s="723"/>
      <c r="BR7" s="723"/>
      <c r="BS7" s="724" t="s">
        <v>127</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1618137</v>
      </c>
      <c r="CS7" s="664"/>
      <c r="CT7" s="664"/>
      <c r="CU7" s="664"/>
      <c r="CV7" s="664"/>
      <c r="CW7" s="664"/>
      <c r="CX7" s="664"/>
      <c r="CY7" s="665"/>
      <c r="CZ7" s="723">
        <v>26.3</v>
      </c>
      <c r="DA7" s="723"/>
      <c r="DB7" s="723"/>
      <c r="DC7" s="723"/>
      <c r="DD7" s="669">
        <v>226152</v>
      </c>
      <c r="DE7" s="664"/>
      <c r="DF7" s="664"/>
      <c r="DG7" s="664"/>
      <c r="DH7" s="664"/>
      <c r="DI7" s="664"/>
      <c r="DJ7" s="664"/>
      <c r="DK7" s="664"/>
      <c r="DL7" s="664"/>
      <c r="DM7" s="664"/>
      <c r="DN7" s="664"/>
      <c r="DO7" s="664"/>
      <c r="DP7" s="665"/>
      <c r="DQ7" s="669">
        <v>1189591</v>
      </c>
      <c r="DR7" s="664"/>
      <c r="DS7" s="664"/>
      <c r="DT7" s="664"/>
      <c r="DU7" s="664"/>
      <c r="DV7" s="664"/>
      <c r="DW7" s="664"/>
      <c r="DX7" s="664"/>
      <c r="DY7" s="664"/>
      <c r="DZ7" s="664"/>
      <c r="EA7" s="664"/>
      <c r="EB7" s="664"/>
      <c r="EC7" s="704"/>
    </row>
    <row r="8" spans="2:143" ht="11.25" customHeight="1" x14ac:dyDescent="0.15">
      <c r="B8" s="658" t="s">
        <v>233</v>
      </c>
      <c r="C8" s="659"/>
      <c r="D8" s="659"/>
      <c r="E8" s="659"/>
      <c r="F8" s="659"/>
      <c r="G8" s="659"/>
      <c r="H8" s="659"/>
      <c r="I8" s="659"/>
      <c r="J8" s="659"/>
      <c r="K8" s="659"/>
      <c r="L8" s="659"/>
      <c r="M8" s="659"/>
      <c r="N8" s="659"/>
      <c r="O8" s="659"/>
      <c r="P8" s="659"/>
      <c r="Q8" s="660"/>
      <c r="R8" s="661">
        <v>1118</v>
      </c>
      <c r="S8" s="664"/>
      <c r="T8" s="664"/>
      <c r="U8" s="664"/>
      <c r="V8" s="664"/>
      <c r="W8" s="664"/>
      <c r="X8" s="664"/>
      <c r="Y8" s="665"/>
      <c r="Z8" s="723">
        <v>0</v>
      </c>
      <c r="AA8" s="723"/>
      <c r="AB8" s="723"/>
      <c r="AC8" s="723"/>
      <c r="AD8" s="724">
        <v>1118</v>
      </c>
      <c r="AE8" s="724"/>
      <c r="AF8" s="724"/>
      <c r="AG8" s="724"/>
      <c r="AH8" s="724"/>
      <c r="AI8" s="724"/>
      <c r="AJ8" s="724"/>
      <c r="AK8" s="724"/>
      <c r="AL8" s="666">
        <v>0</v>
      </c>
      <c r="AM8" s="667"/>
      <c r="AN8" s="667"/>
      <c r="AO8" s="725"/>
      <c r="AP8" s="658" t="s">
        <v>234</v>
      </c>
      <c r="AQ8" s="659"/>
      <c r="AR8" s="659"/>
      <c r="AS8" s="659"/>
      <c r="AT8" s="659"/>
      <c r="AU8" s="659"/>
      <c r="AV8" s="659"/>
      <c r="AW8" s="659"/>
      <c r="AX8" s="659"/>
      <c r="AY8" s="659"/>
      <c r="AZ8" s="659"/>
      <c r="BA8" s="659"/>
      <c r="BB8" s="659"/>
      <c r="BC8" s="659"/>
      <c r="BD8" s="659"/>
      <c r="BE8" s="659"/>
      <c r="BF8" s="660"/>
      <c r="BG8" s="661">
        <v>9519</v>
      </c>
      <c r="BH8" s="664"/>
      <c r="BI8" s="664"/>
      <c r="BJ8" s="664"/>
      <c r="BK8" s="664"/>
      <c r="BL8" s="664"/>
      <c r="BM8" s="664"/>
      <c r="BN8" s="665"/>
      <c r="BO8" s="723">
        <v>1.5</v>
      </c>
      <c r="BP8" s="723"/>
      <c r="BQ8" s="723"/>
      <c r="BR8" s="723"/>
      <c r="BS8" s="669" t="s">
        <v>127</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1008450</v>
      </c>
      <c r="CS8" s="664"/>
      <c r="CT8" s="664"/>
      <c r="CU8" s="664"/>
      <c r="CV8" s="664"/>
      <c r="CW8" s="664"/>
      <c r="CX8" s="664"/>
      <c r="CY8" s="665"/>
      <c r="CZ8" s="723">
        <v>16.399999999999999</v>
      </c>
      <c r="DA8" s="723"/>
      <c r="DB8" s="723"/>
      <c r="DC8" s="723"/>
      <c r="DD8" s="669">
        <v>7397</v>
      </c>
      <c r="DE8" s="664"/>
      <c r="DF8" s="664"/>
      <c r="DG8" s="664"/>
      <c r="DH8" s="664"/>
      <c r="DI8" s="664"/>
      <c r="DJ8" s="664"/>
      <c r="DK8" s="664"/>
      <c r="DL8" s="664"/>
      <c r="DM8" s="664"/>
      <c r="DN8" s="664"/>
      <c r="DO8" s="664"/>
      <c r="DP8" s="665"/>
      <c r="DQ8" s="669">
        <v>673825</v>
      </c>
      <c r="DR8" s="664"/>
      <c r="DS8" s="664"/>
      <c r="DT8" s="664"/>
      <c r="DU8" s="664"/>
      <c r="DV8" s="664"/>
      <c r="DW8" s="664"/>
      <c r="DX8" s="664"/>
      <c r="DY8" s="664"/>
      <c r="DZ8" s="664"/>
      <c r="EA8" s="664"/>
      <c r="EB8" s="664"/>
      <c r="EC8" s="704"/>
    </row>
    <row r="9" spans="2:143" ht="11.25" customHeight="1" x14ac:dyDescent="0.15">
      <c r="B9" s="658" t="s">
        <v>236</v>
      </c>
      <c r="C9" s="659"/>
      <c r="D9" s="659"/>
      <c r="E9" s="659"/>
      <c r="F9" s="659"/>
      <c r="G9" s="659"/>
      <c r="H9" s="659"/>
      <c r="I9" s="659"/>
      <c r="J9" s="659"/>
      <c r="K9" s="659"/>
      <c r="L9" s="659"/>
      <c r="M9" s="659"/>
      <c r="N9" s="659"/>
      <c r="O9" s="659"/>
      <c r="P9" s="659"/>
      <c r="Q9" s="660"/>
      <c r="R9" s="661">
        <v>876</v>
      </c>
      <c r="S9" s="664"/>
      <c r="T9" s="664"/>
      <c r="U9" s="664"/>
      <c r="V9" s="664"/>
      <c r="W9" s="664"/>
      <c r="X9" s="664"/>
      <c r="Y9" s="665"/>
      <c r="Z9" s="723">
        <v>0</v>
      </c>
      <c r="AA9" s="723"/>
      <c r="AB9" s="723"/>
      <c r="AC9" s="723"/>
      <c r="AD9" s="724">
        <v>876</v>
      </c>
      <c r="AE9" s="724"/>
      <c r="AF9" s="724"/>
      <c r="AG9" s="724"/>
      <c r="AH9" s="724"/>
      <c r="AI9" s="724"/>
      <c r="AJ9" s="724"/>
      <c r="AK9" s="724"/>
      <c r="AL9" s="666">
        <v>0</v>
      </c>
      <c r="AM9" s="667"/>
      <c r="AN9" s="667"/>
      <c r="AO9" s="725"/>
      <c r="AP9" s="658" t="s">
        <v>237</v>
      </c>
      <c r="AQ9" s="659"/>
      <c r="AR9" s="659"/>
      <c r="AS9" s="659"/>
      <c r="AT9" s="659"/>
      <c r="AU9" s="659"/>
      <c r="AV9" s="659"/>
      <c r="AW9" s="659"/>
      <c r="AX9" s="659"/>
      <c r="AY9" s="659"/>
      <c r="AZ9" s="659"/>
      <c r="BA9" s="659"/>
      <c r="BB9" s="659"/>
      <c r="BC9" s="659"/>
      <c r="BD9" s="659"/>
      <c r="BE9" s="659"/>
      <c r="BF9" s="660"/>
      <c r="BG9" s="661">
        <v>163286</v>
      </c>
      <c r="BH9" s="664"/>
      <c r="BI9" s="664"/>
      <c r="BJ9" s="664"/>
      <c r="BK9" s="664"/>
      <c r="BL9" s="664"/>
      <c r="BM9" s="664"/>
      <c r="BN9" s="665"/>
      <c r="BO9" s="723">
        <v>26.5</v>
      </c>
      <c r="BP9" s="723"/>
      <c r="BQ9" s="723"/>
      <c r="BR9" s="723"/>
      <c r="BS9" s="669" t="s">
        <v>228</v>
      </c>
      <c r="BT9" s="664"/>
      <c r="BU9" s="664"/>
      <c r="BV9" s="664"/>
      <c r="BW9" s="664"/>
      <c r="BX9" s="664"/>
      <c r="BY9" s="664"/>
      <c r="BZ9" s="664"/>
      <c r="CA9" s="664"/>
      <c r="CB9" s="704"/>
      <c r="CD9" s="705" t="s">
        <v>238</v>
      </c>
      <c r="CE9" s="702"/>
      <c r="CF9" s="702"/>
      <c r="CG9" s="702"/>
      <c r="CH9" s="702"/>
      <c r="CI9" s="702"/>
      <c r="CJ9" s="702"/>
      <c r="CK9" s="702"/>
      <c r="CL9" s="702"/>
      <c r="CM9" s="702"/>
      <c r="CN9" s="702"/>
      <c r="CO9" s="702"/>
      <c r="CP9" s="702"/>
      <c r="CQ9" s="703"/>
      <c r="CR9" s="661">
        <v>458348</v>
      </c>
      <c r="CS9" s="664"/>
      <c r="CT9" s="664"/>
      <c r="CU9" s="664"/>
      <c r="CV9" s="664"/>
      <c r="CW9" s="664"/>
      <c r="CX9" s="664"/>
      <c r="CY9" s="665"/>
      <c r="CZ9" s="723">
        <v>7.5</v>
      </c>
      <c r="DA9" s="723"/>
      <c r="DB9" s="723"/>
      <c r="DC9" s="723"/>
      <c r="DD9" s="669" t="s">
        <v>127</v>
      </c>
      <c r="DE9" s="664"/>
      <c r="DF9" s="664"/>
      <c r="DG9" s="664"/>
      <c r="DH9" s="664"/>
      <c r="DI9" s="664"/>
      <c r="DJ9" s="664"/>
      <c r="DK9" s="664"/>
      <c r="DL9" s="664"/>
      <c r="DM9" s="664"/>
      <c r="DN9" s="664"/>
      <c r="DO9" s="664"/>
      <c r="DP9" s="665"/>
      <c r="DQ9" s="669">
        <v>441804</v>
      </c>
      <c r="DR9" s="664"/>
      <c r="DS9" s="664"/>
      <c r="DT9" s="664"/>
      <c r="DU9" s="664"/>
      <c r="DV9" s="664"/>
      <c r="DW9" s="664"/>
      <c r="DX9" s="664"/>
      <c r="DY9" s="664"/>
      <c r="DZ9" s="664"/>
      <c r="EA9" s="664"/>
      <c r="EB9" s="664"/>
      <c r="EC9" s="704"/>
    </row>
    <row r="10" spans="2:143" ht="11.25" customHeight="1" x14ac:dyDescent="0.15">
      <c r="B10" s="658" t="s">
        <v>239</v>
      </c>
      <c r="C10" s="659"/>
      <c r="D10" s="659"/>
      <c r="E10" s="659"/>
      <c r="F10" s="659"/>
      <c r="G10" s="659"/>
      <c r="H10" s="659"/>
      <c r="I10" s="659"/>
      <c r="J10" s="659"/>
      <c r="K10" s="659"/>
      <c r="L10" s="659"/>
      <c r="M10" s="659"/>
      <c r="N10" s="659"/>
      <c r="O10" s="659"/>
      <c r="P10" s="659"/>
      <c r="Q10" s="660"/>
      <c r="R10" s="661" t="s">
        <v>228</v>
      </c>
      <c r="S10" s="664"/>
      <c r="T10" s="664"/>
      <c r="U10" s="664"/>
      <c r="V10" s="664"/>
      <c r="W10" s="664"/>
      <c r="X10" s="664"/>
      <c r="Y10" s="665"/>
      <c r="Z10" s="723" t="s">
        <v>228</v>
      </c>
      <c r="AA10" s="723"/>
      <c r="AB10" s="723"/>
      <c r="AC10" s="723"/>
      <c r="AD10" s="724" t="s">
        <v>228</v>
      </c>
      <c r="AE10" s="724"/>
      <c r="AF10" s="724"/>
      <c r="AG10" s="724"/>
      <c r="AH10" s="724"/>
      <c r="AI10" s="724"/>
      <c r="AJ10" s="724"/>
      <c r="AK10" s="724"/>
      <c r="AL10" s="666" t="s">
        <v>127</v>
      </c>
      <c r="AM10" s="667"/>
      <c r="AN10" s="667"/>
      <c r="AO10" s="725"/>
      <c r="AP10" s="658" t="s">
        <v>240</v>
      </c>
      <c r="AQ10" s="659"/>
      <c r="AR10" s="659"/>
      <c r="AS10" s="659"/>
      <c r="AT10" s="659"/>
      <c r="AU10" s="659"/>
      <c r="AV10" s="659"/>
      <c r="AW10" s="659"/>
      <c r="AX10" s="659"/>
      <c r="AY10" s="659"/>
      <c r="AZ10" s="659"/>
      <c r="BA10" s="659"/>
      <c r="BB10" s="659"/>
      <c r="BC10" s="659"/>
      <c r="BD10" s="659"/>
      <c r="BE10" s="659"/>
      <c r="BF10" s="660"/>
      <c r="BG10" s="661">
        <v>12674</v>
      </c>
      <c r="BH10" s="664"/>
      <c r="BI10" s="664"/>
      <c r="BJ10" s="664"/>
      <c r="BK10" s="664"/>
      <c r="BL10" s="664"/>
      <c r="BM10" s="664"/>
      <c r="BN10" s="665"/>
      <c r="BO10" s="723">
        <v>2.1</v>
      </c>
      <c r="BP10" s="723"/>
      <c r="BQ10" s="723"/>
      <c r="BR10" s="723"/>
      <c r="BS10" s="669" t="s">
        <v>127</v>
      </c>
      <c r="BT10" s="664"/>
      <c r="BU10" s="664"/>
      <c r="BV10" s="664"/>
      <c r="BW10" s="664"/>
      <c r="BX10" s="664"/>
      <c r="BY10" s="664"/>
      <c r="BZ10" s="664"/>
      <c r="CA10" s="664"/>
      <c r="CB10" s="704"/>
      <c r="CD10" s="705" t="s">
        <v>241</v>
      </c>
      <c r="CE10" s="702"/>
      <c r="CF10" s="702"/>
      <c r="CG10" s="702"/>
      <c r="CH10" s="702"/>
      <c r="CI10" s="702"/>
      <c r="CJ10" s="702"/>
      <c r="CK10" s="702"/>
      <c r="CL10" s="702"/>
      <c r="CM10" s="702"/>
      <c r="CN10" s="702"/>
      <c r="CO10" s="702"/>
      <c r="CP10" s="702"/>
      <c r="CQ10" s="703"/>
      <c r="CR10" s="661">
        <v>184</v>
      </c>
      <c r="CS10" s="664"/>
      <c r="CT10" s="664"/>
      <c r="CU10" s="664"/>
      <c r="CV10" s="664"/>
      <c r="CW10" s="664"/>
      <c r="CX10" s="664"/>
      <c r="CY10" s="665"/>
      <c r="CZ10" s="723">
        <v>0</v>
      </c>
      <c r="DA10" s="723"/>
      <c r="DB10" s="723"/>
      <c r="DC10" s="723"/>
      <c r="DD10" s="669" t="s">
        <v>127</v>
      </c>
      <c r="DE10" s="664"/>
      <c r="DF10" s="664"/>
      <c r="DG10" s="664"/>
      <c r="DH10" s="664"/>
      <c r="DI10" s="664"/>
      <c r="DJ10" s="664"/>
      <c r="DK10" s="664"/>
      <c r="DL10" s="664"/>
      <c r="DM10" s="664"/>
      <c r="DN10" s="664"/>
      <c r="DO10" s="664"/>
      <c r="DP10" s="665"/>
      <c r="DQ10" s="669">
        <v>184</v>
      </c>
      <c r="DR10" s="664"/>
      <c r="DS10" s="664"/>
      <c r="DT10" s="664"/>
      <c r="DU10" s="664"/>
      <c r="DV10" s="664"/>
      <c r="DW10" s="664"/>
      <c r="DX10" s="664"/>
      <c r="DY10" s="664"/>
      <c r="DZ10" s="664"/>
      <c r="EA10" s="664"/>
      <c r="EB10" s="664"/>
      <c r="EC10" s="704"/>
    </row>
    <row r="11" spans="2:143" ht="11.25" customHeight="1" x14ac:dyDescent="0.15">
      <c r="B11" s="658" t="s">
        <v>242</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228</v>
      </c>
      <c r="AA11" s="723"/>
      <c r="AB11" s="723"/>
      <c r="AC11" s="723"/>
      <c r="AD11" s="724" t="s">
        <v>127</v>
      </c>
      <c r="AE11" s="724"/>
      <c r="AF11" s="724"/>
      <c r="AG11" s="724"/>
      <c r="AH11" s="724"/>
      <c r="AI11" s="724"/>
      <c r="AJ11" s="724"/>
      <c r="AK11" s="724"/>
      <c r="AL11" s="666" t="s">
        <v>228</v>
      </c>
      <c r="AM11" s="667"/>
      <c r="AN11" s="667"/>
      <c r="AO11" s="725"/>
      <c r="AP11" s="658" t="s">
        <v>243</v>
      </c>
      <c r="AQ11" s="659"/>
      <c r="AR11" s="659"/>
      <c r="AS11" s="659"/>
      <c r="AT11" s="659"/>
      <c r="AU11" s="659"/>
      <c r="AV11" s="659"/>
      <c r="AW11" s="659"/>
      <c r="AX11" s="659"/>
      <c r="AY11" s="659"/>
      <c r="AZ11" s="659"/>
      <c r="BA11" s="659"/>
      <c r="BB11" s="659"/>
      <c r="BC11" s="659"/>
      <c r="BD11" s="659"/>
      <c r="BE11" s="659"/>
      <c r="BF11" s="660"/>
      <c r="BG11" s="661">
        <v>15697</v>
      </c>
      <c r="BH11" s="664"/>
      <c r="BI11" s="664"/>
      <c r="BJ11" s="664"/>
      <c r="BK11" s="664"/>
      <c r="BL11" s="664"/>
      <c r="BM11" s="664"/>
      <c r="BN11" s="665"/>
      <c r="BO11" s="723">
        <v>2.5</v>
      </c>
      <c r="BP11" s="723"/>
      <c r="BQ11" s="723"/>
      <c r="BR11" s="723"/>
      <c r="BS11" s="669" t="s">
        <v>228</v>
      </c>
      <c r="BT11" s="664"/>
      <c r="BU11" s="664"/>
      <c r="BV11" s="664"/>
      <c r="BW11" s="664"/>
      <c r="BX11" s="664"/>
      <c r="BY11" s="664"/>
      <c r="BZ11" s="664"/>
      <c r="CA11" s="664"/>
      <c r="CB11" s="704"/>
      <c r="CD11" s="705" t="s">
        <v>244</v>
      </c>
      <c r="CE11" s="702"/>
      <c r="CF11" s="702"/>
      <c r="CG11" s="702"/>
      <c r="CH11" s="702"/>
      <c r="CI11" s="702"/>
      <c r="CJ11" s="702"/>
      <c r="CK11" s="702"/>
      <c r="CL11" s="702"/>
      <c r="CM11" s="702"/>
      <c r="CN11" s="702"/>
      <c r="CO11" s="702"/>
      <c r="CP11" s="702"/>
      <c r="CQ11" s="703"/>
      <c r="CR11" s="661">
        <v>516700</v>
      </c>
      <c r="CS11" s="664"/>
      <c r="CT11" s="664"/>
      <c r="CU11" s="664"/>
      <c r="CV11" s="664"/>
      <c r="CW11" s="664"/>
      <c r="CX11" s="664"/>
      <c r="CY11" s="665"/>
      <c r="CZ11" s="723">
        <v>8.4</v>
      </c>
      <c r="DA11" s="723"/>
      <c r="DB11" s="723"/>
      <c r="DC11" s="723"/>
      <c r="DD11" s="669">
        <v>164540</v>
      </c>
      <c r="DE11" s="664"/>
      <c r="DF11" s="664"/>
      <c r="DG11" s="664"/>
      <c r="DH11" s="664"/>
      <c r="DI11" s="664"/>
      <c r="DJ11" s="664"/>
      <c r="DK11" s="664"/>
      <c r="DL11" s="664"/>
      <c r="DM11" s="664"/>
      <c r="DN11" s="664"/>
      <c r="DO11" s="664"/>
      <c r="DP11" s="665"/>
      <c r="DQ11" s="669">
        <v>246614</v>
      </c>
      <c r="DR11" s="664"/>
      <c r="DS11" s="664"/>
      <c r="DT11" s="664"/>
      <c r="DU11" s="664"/>
      <c r="DV11" s="664"/>
      <c r="DW11" s="664"/>
      <c r="DX11" s="664"/>
      <c r="DY11" s="664"/>
      <c r="DZ11" s="664"/>
      <c r="EA11" s="664"/>
      <c r="EB11" s="664"/>
      <c r="EC11" s="704"/>
    </row>
    <row r="12" spans="2:143" ht="11.25" customHeight="1" x14ac:dyDescent="0.15">
      <c r="B12" s="658" t="s">
        <v>245</v>
      </c>
      <c r="C12" s="659"/>
      <c r="D12" s="659"/>
      <c r="E12" s="659"/>
      <c r="F12" s="659"/>
      <c r="G12" s="659"/>
      <c r="H12" s="659"/>
      <c r="I12" s="659"/>
      <c r="J12" s="659"/>
      <c r="K12" s="659"/>
      <c r="L12" s="659"/>
      <c r="M12" s="659"/>
      <c r="N12" s="659"/>
      <c r="O12" s="659"/>
      <c r="P12" s="659"/>
      <c r="Q12" s="660"/>
      <c r="R12" s="661">
        <v>116708</v>
      </c>
      <c r="S12" s="664"/>
      <c r="T12" s="664"/>
      <c r="U12" s="664"/>
      <c r="V12" s="664"/>
      <c r="W12" s="664"/>
      <c r="X12" s="664"/>
      <c r="Y12" s="665"/>
      <c r="Z12" s="723">
        <v>1.8</v>
      </c>
      <c r="AA12" s="723"/>
      <c r="AB12" s="723"/>
      <c r="AC12" s="723"/>
      <c r="AD12" s="724">
        <v>116708</v>
      </c>
      <c r="AE12" s="724"/>
      <c r="AF12" s="724"/>
      <c r="AG12" s="724"/>
      <c r="AH12" s="724"/>
      <c r="AI12" s="724"/>
      <c r="AJ12" s="724"/>
      <c r="AK12" s="724"/>
      <c r="AL12" s="666">
        <v>3.5</v>
      </c>
      <c r="AM12" s="667"/>
      <c r="AN12" s="667"/>
      <c r="AO12" s="725"/>
      <c r="AP12" s="658" t="s">
        <v>246</v>
      </c>
      <c r="AQ12" s="659"/>
      <c r="AR12" s="659"/>
      <c r="AS12" s="659"/>
      <c r="AT12" s="659"/>
      <c r="AU12" s="659"/>
      <c r="AV12" s="659"/>
      <c r="AW12" s="659"/>
      <c r="AX12" s="659"/>
      <c r="AY12" s="659"/>
      <c r="AZ12" s="659"/>
      <c r="BA12" s="659"/>
      <c r="BB12" s="659"/>
      <c r="BC12" s="659"/>
      <c r="BD12" s="659"/>
      <c r="BE12" s="659"/>
      <c r="BF12" s="660"/>
      <c r="BG12" s="661">
        <v>353321</v>
      </c>
      <c r="BH12" s="664"/>
      <c r="BI12" s="664"/>
      <c r="BJ12" s="664"/>
      <c r="BK12" s="664"/>
      <c r="BL12" s="664"/>
      <c r="BM12" s="664"/>
      <c r="BN12" s="665"/>
      <c r="BO12" s="723">
        <v>57.3</v>
      </c>
      <c r="BP12" s="723"/>
      <c r="BQ12" s="723"/>
      <c r="BR12" s="723"/>
      <c r="BS12" s="669" t="s">
        <v>228</v>
      </c>
      <c r="BT12" s="664"/>
      <c r="BU12" s="664"/>
      <c r="BV12" s="664"/>
      <c r="BW12" s="664"/>
      <c r="BX12" s="664"/>
      <c r="BY12" s="664"/>
      <c r="BZ12" s="664"/>
      <c r="CA12" s="664"/>
      <c r="CB12" s="704"/>
      <c r="CD12" s="705" t="s">
        <v>247</v>
      </c>
      <c r="CE12" s="702"/>
      <c r="CF12" s="702"/>
      <c r="CG12" s="702"/>
      <c r="CH12" s="702"/>
      <c r="CI12" s="702"/>
      <c r="CJ12" s="702"/>
      <c r="CK12" s="702"/>
      <c r="CL12" s="702"/>
      <c r="CM12" s="702"/>
      <c r="CN12" s="702"/>
      <c r="CO12" s="702"/>
      <c r="CP12" s="702"/>
      <c r="CQ12" s="703"/>
      <c r="CR12" s="661">
        <v>102025</v>
      </c>
      <c r="CS12" s="664"/>
      <c r="CT12" s="664"/>
      <c r="CU12" s="664"/>
      <c r="CV12" s="664"/>
      <c r="CW12" s="664"/>
      <c r="CX12" s="664"/>
      <c r="CY12" s="665"/>
      <c r="CZ12" s="723">
        <v>1.7</v>
      </c>
      <c r="DA12" s="723"/>
      <c r="DB12" s="723"/>
      <c r="DC12" s="723"/>
      <c r="DD12" s="669" t="s">
        <v>127</v>
      </c>
      <c r="DE12" s="664"/>
      <c r="DF12" s="664"/>
      <c r="DG12" s="664"/>
      <c r="DH12" s="664"/>
      <c r="DI12" s="664"/>
      <c r="DJ12" s="664"/>
      <c r="DK12" s="664"/>
      <c r="DL12" s="664"/>
      <c r="DM12" s="664"/>
      <c r="DN12" s="664"/>
      <c r="DO12" s="664"/>
      <c r="DP12" s="665"/>
      <c r="DQ12" s="669">
        <v>68495</v>
      </c>
      <c r="DR12" s="664"/>
      <c r="DS12" s="664"/>
      <c r="DT12" s="664"/>
      <c r="DU12" s="664"/>
      <c r="DV12" s="664"/>
      <c r="DW12" s="664"/>
      <c r="DX12" s="664"/>
      <c r="DY12" s="664"/>
      <c r="DZ12" s="664"/>
      <c r="EA12" s="664"/>
      <c r="EB12" s="664"/>
      <c r="EC12" s="704"/>
    </row>
    <row r="13" spans="2:143" ht="11.25" customHeight="1" x14ac:dyDescent="0.15">
      <c r="B13" s="658" t="s">
        <v>248</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228</v>
      </c>
      <c r="AA13" s="723"/>
      <c r="AB13" s="723"/>
      <c r="AC13" s="723"/>
      <c r="AD13" s="724" t="s">
        <v>228</v>
      </c>
      <c r="AE13" s="724"/>
      <c r="AF13" s="724"/>
      <c r="AG13" s="724"/>
      <c r="AH13" s="724"/>
      <c r="AI13" s="724"/>
      <c r="AJ13" s="724"/>
      <c r="AK13" s="724"/>
      <c r="AL13" s="666" t="s">
        <v>127</v>
      </c>
      <c r="AM13" s="667"/>
      <c r="AN13" s="667"/>
      <c r="AO13" s="725"/>
      <c r="AP13" s="658" t="s">
        <v>249</v>
      </c>
      <c r="AQ13" s="659"/>
      <c r="AR13" s="659"/>
      <c r="AS13" s="659"/>
      <c r="AT13" s="659"/>
      <c r="AU13" s="659"/>
      <c r="AV13" s="659"/>
      <c r="AW13" s="659"/>
      <c r="AX13" s="659"/>
      <c r="AY13" s="659"/>
      <c r="AZ13" s="659"/>
      <c r="BA13" s="659"/>
      <c r="BB13" s="659"/>
      <c r="BC13" s="659"/>
      <c r="BD13" s="659"/>
      <c r="BE13" s="659"/>
      <c r="BF13" s="660"/>
      <c r="BG13" s="661">
        <v>349810</v>
      </c>
      <c r="BH13" s="664"/>
      <c r="BI13" s="664"/>
      <c r="BJ13" s="664"/>
      <c r="BK13" s="664"/>
      <c r="BL13" s="664"/>
      <c r="BM13" s="664"/>
      <c r="BN13" s="665"/>
      <c r="BO13" s="723">
        <v>56.7</v>
      </c>
      <c r="BP13" s="723"/>
      <c r="BQ13" s="723"/>
      <c r="BR13" s="723"/>
      <c r="BS13" s="669" t="s">
        <v>127</v>
      </c>
      <c r="BT13" s="664"/>
      <c r="BU13" s="664"/>
      <c r="BV13" s="664"/>
      <c r="BW13" s="664"/>
      <c r="BX13" s="664"/>
      <c r="BY13" s="664"/>
      <c r="BZ13" s="664"/>
      <c r="CA13" s="664"/>
      <c r="CB13" s="704"/>
      <c r="CD13" s="705" t="s">
        <v>250</v>
      </c>
      <c r="CE13" s="702"/>
      <c r="CF13" s="702"/>
      <c r="CG13" s="702"/>
      <c r="CH13" s="702"/>
      <c r="CI13" s="702"/>
      <c r="CJ13" s="702"/>
      <c r="CK13" s="702"/>
      <c r="CL13" s="702"/>
      <c r="CM13" s="702"/>
      <c r="CN13" s="702"/>
      <c r="CO13" s="702"/>
      <c r="CP13" s="702"/>
      <c r="CQ13" s="703"/>
      <c r="CR13" s="661">
        <v>781603</v>
      </c>
      <c r="CS13" s="664"/>
      <c r="CT13" s="664"/>
      <c r="CU13" s="664"/>
      <c r="CV13" s="664"/>
      <c r="CW13" s="664"/>
      <c r="CX13" s="664"/>
      <c r="CY13" s="665"/>
      <c r="CZ13" s="723">
        <v>12.7</v>
      </c>
      <c r="DA13" s="723"/>
      <c r="DB13" s="723"/>
      <c r="DC13" s="723"/>
      <c r="DD13" s="669">
        <v>423803</v>
      </c>
      <c r="DE13" s="664"/>
      <c r="DF13" s="664"/>
      <c r="DG13" s="664"/>
      <c r="DH13" s="664"/>
      <c r="DI13" s="664"/>
      <c r="DJ13" s="664"/>
      <c r="DK13" s="664"/>
      <c r="DL13" s="664"/>
      <c r="DM13" s="664"/>
      <c r="DN13" s="664"/>
      <c r="DO13" s="664"/>
      <c r="DP13" s="665"/>
      <c r="DQ13" s="669">
        <v>396180</v>
      </c>
      <c r="DR13" s="664"/>
      <c r="DS13" s="664"/>
      <c r="DT13" s="664"/>
      <c r="DU13" s="664"/>
      <c r="DV13" s="664"/>
      <c r="DW13" s="664"/>
      <c r="DX13" s="664"/>
      <c r="DY13" s="664"/>
      <c r="DZ13" s="664"/>
      <c r="EA13" s="664"/>
      <c r="EB13" s="664"/>
      <c r="EC13" s="704"/>
    </row>
    <row r="14" spans="2:143" ht="11.25" customHeight="1" x14ac:dyDescent="0.15">
      <c r="B14" s="658" t="s">
        <v>251</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228</v>
      </c>
      <c r="AM14" s="667"/>
      <c r="AN14" s="667"/>
      <c r="AO14" s="725"/>
      <c r="AP14" s="658" t="s">
        <v>252</v>
      </c>
      <c r="AQ14" s="659"/>
      <c r="AR14" s="659"/>
      <c r="AS14" s="659"/>
      <c r="AT14" s="659"/>
      <c r="AU14" s="659"/>
      <c r="AV14" s="659"/>
      <c r="AW14" s="659"/>
      <c r="AX14" s="659"/>
      <c r="AY14" s="659"/>
      <c r="AZ14" s="659"/>
      <c r="BA14" s="659"/>
      <c r="BB14" s="659"/>
      <c r="BC14" s="659"/>
      <c r="BD14" s="659"/>
      <c r="BE14" s="659"/>
      <c r="BF14" s="660"/>
      <c r="BG14" s="661">
        <v>21843</v>
      </c>
      <c r="BH14" s="664"/>
      <c r="BI14" s="664"/>
      <c r="BJ14" s="664"/>
      <c r="BK14" s="664"/>
      <c r="BL14" s="664"/>
      <c r="BM14" s="664"/>
      <c r="BN14" s="665"/>
      <c r="BO14" s="723">
        <v>3.5</v>
      </c>
      <c r="BP14" s="723"/>
      <c r="BQ14" s="723"/>
      <c r="BR14" s="723"/>
      <c r="BS14" s="669" t="s">
        <v>127</v>
      </c>
      <c r="BT14" s="664"/>
      <c r="BU14" s="664"/>
      <c r="BV14" s="664"/>
      <c r="BW14" s="664"/>
      <c r="BX14" s="664"/>
      <c r="BY14" s="664"/>
      <c r="BZ14" s="664"/>
      <c r="CA14" s="664"/>
      <c r="CB14" s="704"/>
      <c r="CD14" s="705" t="s">
        <v>253</v>
      </c>
      <c r="CE14" s="702"/>
      <c r="CF14" s="702"/>
      <c r="CG14" s="702"/>
      <c r="CH14" s="702"/>
      <c r="CI14" s="702"/>
      <c r="CJ14" s="702"/>
      <c r="CK14" s="702"/>
      <c r="CL14" s="702"/>
      <c r="CM14" s="702"/>
      <c r="CN14" s="702"/>
      <c r="CO14" s="702"/>
      <c r="CP14" s="702"/>
      <c r="CQ14" s="703"/>
      <c r="CR14" s="661">
        <v>313247</v>
      </c>
      <c r="CS14" s="664"/>
      <c r="CT14" s="664"/>
      <c r="CU14" s="664"/>
      <c r="CV14" s="664"/>
      <c r="CW14" s="664"/>
      <c r="CX14" s="664"/>
      <c r="CY14" s="665"/>
      <c r="CZ14" s="723">
        <v>5.0999999999999996</v>
      </c>
      <c r="DA14" s="723"/>
      <c r="DB14" s="723"/>
      <c r="DC14" s="723"/>
      <c r="DD14" s="669">
        <v>95003</v>
      </c>
      <c r="DE14" s="664"/>
      <c r="DF14" s="664"/>
      <c r="DG14" s="664"/>
      <c r="DH14" s="664"/>
      <c r="DI14" s="664"/>
      <c r="DJ14" s="664"/>
      <c r="DK14" s="664"/>
      <c r="DL14" s="664"/>
      <c r="DM14" s="664"/>
      <c r="DN14" s="664"/>
      <c r="DO14" s="664"/>
      <c r="DP14" s="665"/>
      <c r="DQ14" s="669">
        <v>212149</v>
      </c>
      <c r="DR14" s="664"/>
      <c r="DS14" s="664"/>
      <c r="DT14" s="664"/>
      <c r="DU14" s="664"/>
      <c r="DV14" s="664"/>
      <c r="DW14" s="664"/>
      <c r="DX14" s="664"/>
      <c r="DY14" s="664"/>
      <c r="DZ14" s="664"/>
      <c r="EA14" s="664"/>
      <c r="EB14" s="664"/>
      <c r="EC14" s="704"/>
    </row>
    <row r="15" spans="2:143" ht="11.25" customHeight="1" x14ac:dyDescent="0.15">
      <c r="B15" s="658" t="s">
        <v>254</v>
      </c>
      <c r="C15" s="659"/>
      <c r="D15" s="659"/>
      <c r="E15" s="659"/>
      <c r="F15" s="659"/>
      <c r="G15" s="659"/>
      <c r="H15" s="659"/>
      <c r="I15" s="659"/>
      <c r="J15" s="659"/>
      <c r="K15" s="659"/>
      <c r="L15" s="659"/>
      <c r="M15" s="659"/>
      <c r="N15" s="659"/>
      <c r="O15" s="659"/>
      <c r="P15" s="659"/>
      <c r="Q15" s="660"/>
      <c r="R15" s="661">
        <v>19526</v>
      </c>
      <c r="S15" s="664"/>
      <c r="T15" s="664"/>
      <c r="U15" s="664"/>
      <c r="V15" s="664"/>
      <c r="W15" s="664"/>
      <c r="X15" s="664"/>
      <c r="Y15" s="665"/>
      <c r="Z15" s="723">
        <v>0.3</v>
      </c>
      <c r="AA15" s="723"/>
      <c r="AB15" s="723"/>
      <c r="AC15" s="723"/>
      <c r="AD15" s="724">
        <v>19526</v>
      </c>
      <c r="AE15" s="724"/>
      <c r="AF15" s="724"/>
      <c r="AG15" s="724"/>
      <c r="AH15" s="724"/>
      <c r="AI15" s="724"/>
      <c r="AJ15" s="724"/>
      <c r="AK15" s="724"/>
      <c r="AL15" s="666">
        <v>0.6</v>
      </c>
      <c r="AM15" s="667"/>
      <c r="AN15" s="667"/>
      <c r="AO15" s="725"/>
      <c r="AP15" s="658" t="s">
        <v>255</v>
      </c>
      <c r="AQ15" s="659"/>
      <c r="AR15" s="659"/>
      <c r="AS15" s="659"/>
      <c r="AT15" s="659"/>
      <c r="AU15" s="659"/>
      <c r="AV15" s="659"/>
      <c r="AW15" s="659"/>
      <c r="AX15" s="659"/>
      <c r="AY15" s="659"/>
      <c r="AZ15" s="659"/>
      <c r="BA15" s="659"/>
      <c r="BB15" s="659"/>
      <c r="BC15" s="659"/>
      <c r="BD15" s="659"/>
      <c r="BE15" s="659"/>
      <c r="BF15" s="660"/>
      <c r="BG15" s="661">
        <v>39639</v>
      </c>
      <c r="BH15" s="664"/>
      <c r="BI15" s="664"/>
      <c r="BJ15" s="664"/>
      <c r="BK15" s="664"/>
      <c r="BL15" s="664"/>
      <c r="BM15" s="664"/>
      <c r="BN15" s="665"/>
      <c r="BO15" s="723">
        <v>6.4</v>
      </c>
      <c r="BP15" s="723"/>
      <c r="BQ15" s="723"/>
      <c r="BR15" s="723"/>
      <c r="BS15" s="669" t="s">
        <v>127</v>
      </c>
      <c r="BT15" s="664"/>
      <c r="BU15" s="664"/>
      <c r="BV15" s="664"/>
      <c r="BW15" s="664"/>
      <c r="BX15" s="664"/>
      <c r="BY15" s="664"/>
      <c r="BZ15" s="664"/>
      <c r="CA15" s="664"/>
      <c r="CB15" s="704"/>
      <c r="CD15" s="705" t="s">
        <v>256</v>
      </c>
      <c r="CE15" s="702"/>
      <c r="CF15" s="702"/>
      <c r="CG15" s="702"/>
      <c r="CH15" s="702"/>
      <c r="CI15" s="702"/>
      <c r="CJ15" s="702"/>
      <c r="CK15" s="702"/>
      <c r="CL15" s="702"/>
      <c r="CM15" s="702"/>
      <c r="CN15" s="702"/>
      <c r="CO15" s="702"/>
      <c r="CP15" s="702"/>
      <c r="CQ15" s="703"/>
      <c r="CR15" s="661">
        <v>460032</v>
      </c>
      <c r="CS15" s="664"/>
      <c r="CT15" s="664"/>
      <c r="CU15" s="664"/>
      <c r="CV15" s="664"/>
      <c r="CW15" s="664"/>
      <c r="CX15" s="664"/>
      <c r="CY15" s="665"/>
      <c r="CZ15" s="723">
        <v>7.5</v>
      </c>
      <c r="DA15" s="723"/>
      <c r="DB15" s="723"/>
      <c r="DC15" s="723"/>
      <c r="DD15" s="669">
        <v>89906</v>
      </c>
      <c r="DE15" s="664"/>
      <c r="DF15" s="664"/>
      <c r="DG15" s="664"/>
      <c r="DH15" s="664"/>
      <c r="DI15" s="664"/>
      <c r="DJ15" s="664"/>
      <c r="DK15" s="664"/>
      <c r="DL15" s="664"/>
      <c r="DM15" s="664"/>
      <c r="DN15" s="664"/>
      <c r="DO15" s="664"/>
      <c r="DP15" s="665"/>
      <c r="DQ15" s="669">
        <v>352537</v>
      </c>
      <c r="DR15" s="664"/>
      <c r="DS15" s="664"/>
      <c r="DT15" s="664"/>
      <c r="DU15" s="664"/>
      <c r="DV15" s="664"/>
      <c r="DW15" s="664"/>
      <c r="DX15" s="664"/>
      <c r="DY15" s="664"/>
      <c r="DZ15" s="664"/>
      <c r="EA15" s="664"/>
      <c r="EB15" s="664"/>
      <c r="EC15" s="704"/>
    </row>
    <row r="16" spans="2:143" ht="11.25" customHeight="1" x14ac:dyDescent="0.15">
      <c r="B16" s="658" t="s">
        <v>257</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228</v>
      </c>
      <c r="AE16" s="724"/>
      <c r="AF16" s="724"/>
      <c r="AG16" s="724"/>
      <c r="AH16" s="724"/>
      <c r="AI16" s="724"/>
      <c r="AJ16" s="724"/>
      <c r="AK16" s="724"/>
      <c r="AL16" s="666" t="s">
        <v>228</v>
      </c>
      <c r="AM16" s="667"/>
      <c r="AN16" s="667"/>
      <c r="AO16" s="725"/>
      <c r="AP16" s="658" t="s">
        <v>258</v>
      </c>
      <c r="AQ16" s="659"/>
      <c r="AR16" s="659"/>
      <c r="AS16" s="659"/>
      <c r="AT16" s="659"/>
      <c r="AU16" s="659"/>
      <c r="AV16" s="659"/>
      <c r="AW16" s="659"/>
      <c r="AX16" s="659"/>
      <c r="AY16" s="659"/>
      <c r="AZ16" s="659"/>
      <c r="BA16" s="659"/>
      <c r="BB16" s="659"/>
      <c r="BC16" s="659"/>
      <c r="BD16" s="659"/>
      <c r="BE16" s="659"/>
      <c r="BF16" s="660"/>
      <c r="BG16" s="661" t="s">
        <v>228</v>
      </c>
      <c r="BH16" s="664"/>
      <c r="BI16" s="664"/>
      <c r="BJ16" s="664"/>
      <c r="BK16" s="664"/>
      <c r="BL16" s="664"/>
      <c r="BM16" s="664"/>
      <c r="BN16" s="665"/>
      <c r="BO16" s="723" t="s">
        <v>228</v>
      </c>
      <c r="BP16" s="723"/>
      <c r="BQ16" s="723"/>
      <c r="BR16" s="723"/>
      <c r="BS16" s="669" t="s">
        <v>228</v>
      </c>
      <c r="BT16" s="664"/>
      <c r="BU16" s="664"/>
      <c r="BV16" s="664"/>
      <c r="BW16" s="664"/>
      <c r="BX16" s="664"/>
      <c r="BY16" s="664"/>
      <c r="BZ16" s="664"/>
      <c r="CA16" s="664"/>
      <c r="CB16" s="704"/>
      <c r="CD16" s="705" t="s">
        <v>259</v>
      </c>
      <c r="CE16" s="702"/>
      <c r="CF16" s="702"/>
      <c r="CG16" s="702"/>
      <c r="CH16" s="702"/>
      <c r="CI16" s="702"/>
      <c r="CJ16" s="702"/>
      <c r="CK16" s="702"/>
      <c r="CL16" s="702"/>
      <c r="CM16" s="702"/>
      <c r="CN16" s="702"/>
      <c r="CO16" s="702"/>
      <c r="CP16" s="702"/>
      <c r="CQ16" s="703"/>
      <c r="CR16" s="661">
        <v>30392</v>
      </c>
      <c r="CS16" s="664"/>
      <c r="CT16" s="664"/>
      <c r="CU16" s="664"/>
      <c r="CV16" s="664"/>
      <c r="CW16" s="664"/>
      <c r="CX16" s="664"/>
      <c r="CY16" s="665"/>
      <c r="CZ16" s="723">
        <v>0.5</v>
      </c>
      <c r="DA16" s="723"/>
      <c r="DB16" s="723"/>
      <c r="DC16" s="723"/>
      <c r="DD16" s="669" t="s">
        <v>127</v>
      </c>
      <c r="DE16" s="664"/>
      <c r="DF16" s="664"/>
      <c r="DG16" s="664"/>
      <c r="DH16" s="664"/>
      <c r="DI16" s="664"/>
      <c r="DJ16" s="664"/>
      <c r="DK16" s="664"/>
      <c r="DL16" s="664"/>
      <c r="DM16" s="664"/>
      <c r="DN16" s="664"/>
      <c r="DO16" s="664"/>
      <c r="DP16" s="665"/>
      <c r="DQ16" s="669">
        <v>11749</v>
      </c>
      <c r="DR16" s="664"/>
      <c r="DS16" s="664"/>
      <c r="DT16" s="664"/>
      <c r="DU16" s="664"/>
      <c r="DV16" s="664"/>
      <c r="DW16" s="664"/>
      <c r="DX16" s="664"/>
      <c r="DY16" s="664"/>
      <c r="DZ16" s="664"/>
      <c r="EA16" s="664"/>
      <c r="EB16" s="664"/>
      <c r="EC16" s="704"/>
    </row>
    <row r="17" spans="2:133" ht="11.25" customHeight="1" x14ac:dyDescent="0.15">
      <c r="B17" s="658" t="s">
        <v>260</v>
      </c>
      <c r="C17" s="659"/>
      <c r="D17" s="659"/>
      <c r="E17" s="659"/>
      <c r="F17" s="659"/>
      <c r="G17" s="659"/>
      <c r="H17" s="659"/>
      <c r="I17" s="659"/>
      <c r="J17" s="659"/>
      <c r="K17" s="659"/>
      <c r="L17" s="659"/>
      <c r="M17" s="659"/>
      <c r="N17" s="659"/>
      <c r="O17" s="659"/>
      <c r="P17" s="659"/>
      <c r="Q17" s="660"/>
      <c r="R17" s="661">
        <v>928</v>
      </c>
      <c r="S17" s="664"/>
      <c r="T17" s="664"/>
      <c r="U17" s="664"/>
      <c r="V17" s="664"/>
      <c r="W17" s="664"/>
      <c r="X17" s="664"/>
      <c r="Y17" s="665"/>
      <c r="Z17" s="723">
        <v>0</v>
      </c>
      <c r="AA17" s="723"/>
      <c r="AB17" s="723"/>
      <c r="AC17" s="723"/>
      <c r="AD17" s="724">
        <v>928</v>
      </c>
      <c r="AE17" s="724"/>
      <c r="AF17" s="724"/>
      <c r="AG17" s="724"/>
      <c r="AH17" s="724"/>
      <c r="AI17" s="724"/>
      <c r="AJ17" s="724"/>
      <c r="AK17" s="724"/>
      <c r="AL17" s="666">
        <v>0</v>
      </c>
      <c r="AM17" s="667"/>
      <c r="AN17" s="667"/>
      <c r="AO17" s="725"/>
      <c r="AP17" s="658" t="s">
        <v>261</v>
      </c>
      <c r="AQ17" s="659"/>
      <c r="AR17" s="659"/>
      <c r="AS17" s="659"/>
      <c r="AT17" s="659"/>
      <c r="AU17" s="659"/>
      <c r="AV17" s="659"/>
      <c r="AW17" s="659"/>
      <c r="AX17" s="659"/>
      <c r="AY17" s="659"/>
      <c r="AZ17" s="659"/>
      <c r="BA17" s="659"/>
      <c r="BB17" s="659"/>
      <c r="BC17" s="659"/>
      <c r="BD17" s="659"/>
      <c r="BE17" s="659"/>
      <c r="BF17" s="660"/>
      <c r="BG17" s="661" t="s">
        <v>228</v>
      </c>
      <c r="BH17" s="664"/>
      <c r="BI17" s="664"/>
      <c r="BJ17" s="664"/>
      <c r="BK17" s="664"/>
      <c r="BL17" s="664"/>
      <c r="BM17" s="664"/>
      <c r="BN17" s="665"/>
      <c r="BO17" s="723" t="s">
        <v>228</v>
      </c>
      <c r="BP17" s="723"/>
      <c r="BQ17" s="723"/>
      <c r="BR17" s="723"/>
      <c r="BS17" s="669" t="s">
        <v>127</v>
      </c>
      <c r="BT17" s="664"/>
      <c r="BU17" s="664"/>
      <c r="BV17" s="664"/>
      <c r="BW17" s="664"/>
      <c r="BX17" s="664"/>
      <c r="BY17" s="664"/>
      <c r="BZ17" s="664"/>
      <c r="CA17" s="664"/>
      <c r="CB17" s="704"/>
      <c r="CD17" s="705" t="s">
        <v>262</v>
      </c>
      <c r="CE17" s="702"/>
      <c r="CF17" s="702"/>
      <c r="CG17" s="702"/>
      <c r="CH17" s="702"/>
      <c r="CI17" s="702"/>
      <c r="CJ17" s="702"/>
      <c r="CK17" s="702"/>
      <c r="CL17" s="702"/>
      <c r="CM17" s="702"/>
      <c r="CN17" s="702"/>
      <c r="CO17" s="702"/>
      <c r="CP17" s="702"/>
      <c r="CQ17" s="703"/>
      <c r="CR17" s="661">
        <v>759870</v>
      </c>
      <c r="CS17" s="664"/>
      <c r="CT17" s="664"/>
      <c r="CU17" s="664"/>
      <c r="CV17" s="664"/>
      <c r="CW17" s="664"/>
      <c r="CX17" s="664"/>
      <c r="CY17" s="665"/>
      <c r="CZ17" s="723">
        <v>12.4</v>
      </c>
      <c r="DA17" s="723"/>
      <c r="DB17" s="723"/>
      <c r="DC17" s="723"/>
      <c r="DD17" s="669" t="s">
        <v>228</v>
      </c>
      <c r="DE17" s="664"/>
      <c r="DF17" s="664"/>
      <c r="DG17" s="664"/>
      <c r="DH17" s="664"/>
      <c r="DI17" s="664"/>
      <c r="DJ17" s="664"/>
      <c r="DK17" s="664"/>
      <c r="DL17" s="664"/>
      <c r="DM17" s="664"/>
      <c r="DN17" s="664"/>
      <c r="DO17" s="664"/>
      <c r="DP17" s="665"/>
      <c r="DQ17" s="669">
        <v>752305</v>
      </c>
      <c r="DR17" s="664"/>
      <c r="DS17" s="664"/>
      <c r="DT17" s="664"/>
      <c r="DU17" s="664"/>
      <c r="DV17" s="664"/>
      <c r="DW17" s="664"/>
      <c r="DX17" s="664"/>
      <c r="DY17" s="664"/>
      <c r="DZ17" s="664"/>
      <c r="EA17" s="664"/>
      <c r="EB17" s="664"/>
      <c r="EC17" s="704"/>
    </row>
    <row r="18" spans="2:133" ht="11.25" customHeight="1" x14ac:dyDescent="0.15">
      <c r="B18" s="658" t="s">
        <v>263</v>
      </c>
      <c r="C18" s="659"/>
      <c r="D18" s="659"/>
      <c r="E18" s="659"/>
      <c r="F18" s="659"/>
      <c r="G18" s="659"/>
      <c r="H18" s="659"/>
      <c r="I18" s="659"/>
      <c r="J18" s="659"/>
      <c r="K18" s="659"/>
      <c r="L18" s="659"/>
      <c r="M18" s="659"/>
      <c r="N18" s="659"/>
      <c r="O18" s="659"/>
      <c r="P18" s="659"/>
      <c r="Q18" s="660"/>
      <c r="R18" s="661">
        <v>2827801</v>
      </c>
      <c r="S18" s="664"/>
      <c r="T18" s="664"/>
      <c r="U18" s="664"/>
      <c r="V18" s="664"/>
      <c r="W18" s="664"/>
      <c r="X18" s="664"/>
      <c r="Y18" s="665"/>
      <c r="Z18" s="723">
        <v>44.5</v>
      </c>
      <c r="AA18" s="723"/>
      <c r="AB18" s="723"/>
      <c r="AC18" s="723"/>
      <c r="AD18" s="724">
        <v>2482490</v>
      </c>
      <c r="AE18" s="724"/>
      <c r="AF18" s="724"/>
      <c r="AG18" s="724"/>
      <c r="AH18" s="724"/>
      <c r="AI18" s="724"/>
      <c r="AJ18" s="724"/>
      <c r="AK18" s="724"/>
      <c r="AL18" s="666">
        <v>74.400000000000006</v>
      </c>
      <c r="AM18" s="667"/>
      <c r="AN18" s="667"/>
      <c r="AO18" s="725"/>
      <c r="AP18" s="658" t="s">
        <v>264</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265</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228</v>
      </c>
      <c r="DE18" s="664"/>
      <c r="DF18" s="664"/>
      <c r="DG18" s="664"/>
      <c r="DH18" s="664"/>
      <c r="DI18" s="664"/>
      <c r="DJ18" s="664"/>
      <c r="DK18" s="664"/>
      <c r="DL18" s="664"/>
      <c r="DM18" s="664"/>
      <c r="DN18" s="664"/>
      <c r="DO18" s="664"/>
      <c r="DP18" s="665"/>
      <c r="DQ18" s="669" t="s">
        <v>228</v>
      </c>
      <c r="DR18" s="664"/>
      <c r="DS18" s="664"/>
      <c r="DT18" s="664"/>
      <c r="DU18" s="664"/>
      <c r="DV18" s="664"/>
      <c r="DW18" s="664"/>
      <c r="DX18" s="664"/>
      <c r="DY18" s="664"/>
      <c r="DZ18" s="664"/>
      <c r="EA18" s="664"/>
      <c r="EB18" s="664"/>
      <c r="EC18" s="704"/>
    </row>
    <row r="19" spans="2:133" ht="11.25" customHeight="1" x14ac:dyDescent="0.15">
      <c r="B19" s="658" t="s">
        <v>266</v>
      </c>
      <c r="C19" s="659"/>
      <c r="D19" s="659"/>
      <c r="E19" s="659"/>
      <c r="F19" s="659"/>
      <c r="G19" s="659"/>
      <c r="H19" s="659"/>
      <c r="I19" s="659"/>
      <c r="J19" s="659"/>
      <c r="K19" s="659"/>
      <c r="L19" s="659"/>
      <c r="M19" s="659"/>
      <c r="N19" s="659"/>
      <c r="O19" s="659"/>
      <c r="P19" s="659"/>
      <c r="Q19" s="660"/>
      <c r="R19" s="661">
        <v>2482490</v>
      </c>
      <c r="S19" s="664"/>
      <c r="T19" s="664"/>
      <c r="U19" s="664"/>
      <c r="V19" s="664"/>
      <c r="W19" s="664"/>
      <c r="X19" s="664"/>
      <c r="Y19" s="665"/>
      <c r="Z19" s="723">
        <v>39</v>
      </c>
      <c r="AA19" s="723"/>
      <c r="AB19" s="723"/>
      <c r="AC19" s="723"/>
      <c r="AD19" s="724">
        <v>2482490</v>
      </c>
      <c r="AE19" s="724"/>
      <c r="AF19" s="724"/>
      <c r="AG19" s="724"/>
      <c r="AH19" s="724"/>
      <c r="AI19" s="724"/>
      <c r="AJ19" s="724"/>
      <c r="AK19" s="724"/>
      <c r="AL19" s="666">
        <v>74.400000000000006</v>
      </c>
      <c r="AM19" s="667"/>
      <c r="AN19" s="667"/>
      <c r="AO19" s="725"/>
      <c r="AP19" s="658" t="s">
        <v>267</v>
      </c>
      <c r="AQ19" s="659"/>
      <c r="AR19" s="659"/>
      <c r="AS19" s="659"/>
      <c r="AT19" s="659"/>
      <c r="AU19" s="659"/>
      <c r="AV19" s="659"/>
      <c r="AW19" s="659"/>
      <c r="AX19" s="659"/>
      <c r="AY19" s="659"/>
      <c r="AZ19" s="659"/>
      <c r="BA19" s="659"/>
      <c r="BB19" s="659"/>
      <c r="BC19" s="659"/>
      <c r="BD19" s="659"/>
      <c r="BE19" s="659"/>
      <c r="BF19" s="660"/>
      <c r="BG19" s="661">
        <v>633</v>
      </c>
      <c r="BH19" s="664"/>
      <c r="BI19" s="664"/>
      <c r="BJ19" s="664"/>
      <c r="BK19" s="664"/>
      <c r="BL19" s="664"/>
      <c r="BM19" s="664"/>
      <c r="BN19" s="665"/>
      <c r="BO19" s="723">
        <v>0.1</v>
      </c>
      <c r="BP19" s="723"/>
      <c r="BQ19" s="723"/>
      <c r="BR19" s="723"/>
      <c r="BS19" s="669" t="s">
        <v>127</v>
      </c>
      <c r="BT19" s="664"/>
      <c r="BU19" s="664"/>
      <c r="BV19" s="664"/>
      <c r="BW19" s="664"/>
      <c r="BX19" s="664"/>
      <c r="BY19" s="664"/>
      <c r="BZ19" s="664"/>
      <c r="CA19" s="664"/>
      <c r="CB19" s="704"/>
      <c r="CD19" s="705" t="s">
        <v>268</v>
      </c>
      <c r="CE19" s="702"/>
      <c r="CF19" s="702"/>
      <c r="CG19" s="702"/>
      <c r="CH19" s="702"/>
      <c r="CI19" s="702"/>
      <c r="CJ19" s="702"/>
      <c r="CK19" s="702"/>
      <c r="CL19" s="702"/>
      <c r="CM19" s="702"/>
      <c r="CN19" s="702"/>
      <c r="CO19" s="702"/>
      <c r="CP19" s="702"/>
      <c r="CQ19" s="703"/>
      <c r="CR19" s="661" t="s">
        <v>228</v>
      </c>
      <c r="CS19" s="664"/>
      <c r="CT19" s="664"/>
      <c r="CU19" s="664"/>
      <c r="CV19" s="664"/>
      <c r="CW19" s="664"/>
      <c r="CX19" s="664"/>
      <c r="CY19" s="665"/>
      <c r="CZ19" s="723" t="s">
        <v>228</v>
      </c>
      <c r="DA19" s="723"/>
      <c r="DB19" s="723"/>
      <c r="DC19" s="723"/>
      <c r="DD19" s="669" t="s">
        <v>228</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269</v>
      </c>
      <c r="C20" s="659"/>
      <c r="D20" s="659"/>
      <c r="E20" s="659"/>
      <c r="F20" s="659"/>
      <c r="G20" s="659"/>
      <c r="H20" s="659"/>
      <c r="I20" s="659"/>
      <c r="J20" s="659"/>
      <c r="K20" s="659"/>
      <c r="L20" s="659"/>
      <c r="M20" s="659"/>
      <c r="N20" s="659"/>
      <c r="O20" s="659"/>
      <c r="P20" s="659"/>
      <c r="Q20" s="660"/>
      <c r="R20" s="661">
        <v>337055</v>
      </c>
      <c r="S20" s="664"/>
      <c r="T20" s="664"/>
      <c r="U20" s="664"/>
      <c r="V20" s="664"/>
      <c r="W20" s="664"/>
      <c r="X20" s="664"/>
      <c r="Y20" s="665"/>
      <c r="Z20" s="723">
        <v>5.3</v>
      </c>
      <c r="AA20" s="723"/>
      <c r="AB20" s="723"/>
      <c r="AC20" s="723"/>
      <c r="AD20" s="724" t="s">
        <v>127</v>
      </c>
      <c r="AE20" s="724"/>
      <c r="AF20" s="724"/>
      <c r="AG20" s="724"/>
      <c r="AH20" s="724"/>
      <c r="AI20" s="724"/>
      <c r="AJ20" s="724"/>
      <c r="AK20" s="724"/>
      <c r="AL20" s="666" t="s">
        <v>127</v>
      </c>
      <c r="AM20" s="667"/>
      <c r="AN20" s="667"/>
      <c r="AO20" s="725"/>
      <c r="AP20" s="658" t="s">
        <v>270</v>
      </c>
      <c r="AQ20" s="659"/>
      <c r="AR20" s="659"/>
      <c r="AS20" s="659"/>
      <c r="AT20" s="659"/>
      <c r="AU20" s="659"/>
      <c r="AV20" s="659"/>
      <c r="AW20" s="659"/>
      <c r="AX20" s="659"/>
      <c r="AY20" s="659"/>
      <c r="AZ20" s="659"/>
      <c r="BA20" s="659"/>
      <c r="BB20" s="659"/>
      <c r="BC20" s="659"/>
      <c r="BD20" s="659"/>
      <c r="BE20" s="659"/>
      <c r="BF20" s="660"/>
      <c r="BG20" s="661">
        <v>633</v>
      </c>
      <c r="BH20" s="664"/>
      <c r="BI20" s="664"/>
      <c r="BJ20" s="664"/>
      <c r="BK20" s="664"/>
      <c r="BL20" s="664"/>
      <c r="BM20" s="664"/>
      <c r="BN20" s="665"/>
      <c r="BO20" s="723">
        <v>0.1</v>
      </c>
      <c r="BP20" s="723"/>
      <c r="BQ20" s="723"/>
      <c r="BR20" s="723"/>
      <c r="BS20" s="669" t="s">
        <v>127</v>
      </c>
      <c r="BT20" s="664"/>
      <c r="BU20" s="664"/>
      <c r="BV20" s="664"/>
      <c r="BW20" s="664"/>
      <c r="BX20" s="664"/>
      <c r="BY20" s="664"/>
      <c r="BZ20" s="664"/>
      <c r="CA20" s="664"/>
      <c r="CB20" s="704"/>
      <c r="CD20" s="705" t="s">
        <v>271</v>
      </c>
      <c r="CE20" s="702"/>
      <c r="CF20" s="702"/>
      <c r="CG20" s="702"/>
      <c r="CH20" s="702"/>
      <c r="CI20" s="702"/>
      <c r="CJ20" s="702"/>
      <c r="CK20" s="702"/>
      <c r="CL20" s="702"/>
      <c r="CM20" s="702"/>
      <c r="CN20" s="702"/>
      <c r="CO20" s="702"/>
      <c r="CP20" s="702"/>
      <c r="CQ20" s="703"/>
      <c r="CR20" s="661">
        <v>6141825</v>
      </c>
      <c r="CS20" s="664"/>
      <c r="CT20" s="664"/>
      <c r="CU20" s="664"/>
      <c r="CV20" s="664"/>
      <c r="CW20" s="664"/>
      <c r="CX20" s="664"/>
      <c r="CY20" s="665"/>
      <c r="CZ20" s="723">
        <v>100</v>
      </c>
      <c r="DA20" s="723"/>
      <c r="DB20" s="723"/>
      <c r="DC20" s="723"/>
      <c r="DD20" s="669">
        <v>1006801</v>
      </c>
      <c r="DE20" s="664"/>
      <c r="DF20" s="664"/>
      <c r="DG20" s="664"/>
      <c r="DH20" s="664"/>
      <c r="DI20" s="664"/>
      <c r="DJ20" s="664"/>
      <c r="DK20" s="664"/>
      <c r="DL20" s="664"/>
      <c r="DM20" s="664"/>
      <c r="DN20" s="664"/>
      <c r="DO20" s="664"/>
      <c r="DP20" s="665"/>
      <c r="DQ20" s="669">
        <v>4438185</v>
      </c>
      <c r="DR20" s="664"/>
      <c r="DS20" s="664"/>
      <c r="DT20" s="664"/>
      <c r="DU20" s="664"/>
      <c r="DV20" s="664"/>
      <c r="DW20" s="664"/>
      <c r="DX20" s="664"/>
      <c r="DY20" s="664"/>
      <c r="DZ20" s="664"/>
      <c r="EA20" s="664"/>
      <c r="EB20" s="664"/>
      <c r="EC20" s="704"/>
    </row>
    <row r="21" spans="2:133" ht="11.25" customHeight="1" x14ac:dyDescent="0.15">
      <c r="B21" s="658" t="s">
        <v>272</v>
      </c>
      <c r="C21" s="659"/>
      <c r="D21" s="659"/>
      <c r="E21" s="659"/>
      <c r="F21" s="659"/>
      <c r="G21" s="659"/>
      <c r="H21" s="659"/>
      <c r="I21" s="659"/>
      <c r="J21" s="659"/>
      <c r="K21" s="659"/>
      <c r="L21" s="659"/>
      <c r="M21" s="659"/>
      <c r="N21" s="659"/>
      <c r="O21" s="659"/>
      <c r="P21" s="659"/>
      <c r="Q21" s="660"/>
      <c r="R21" s="661">
        <v>8256</v>
      </c>
      <c r="S21" s="664"/>
      <c r="T21" s="664"/>
      <c r="U21" s="664"/>
      <c r="V21" s="664"/>
      <c r="W21" s="664"/>
      <c r="X21" s="664"/>
      <c r="Y21" s="665"/>
      <c r="Z21" s="723">
        <v>0.1</v>
      </c>
      <c r="AA21" s="723"/>
      <c r="AB21" s="723"/>
      <c r="AC21" s="723"/>
      <c r="AD21" s="724" t="s">
        <v>127</v>
      </c>
      <c r="AE21" s="724"/>
      <c r="AF21" s="724"/>
      <c r="AG21" s="724"/>
      <c r="AH21" s="724"/>
      <c r="AI21" s="724"/>
      <c r="AJ21" s="724"/>
      <c r="AK21" s="724"/>
      <c r="AL21" s="666" t="s">
        <v>127</v>
      </c>
      <c r="AM21" s="667"/>
      <c r="AN21" s="667"/>
      <c r="AO21" s="725"/>
      <c r="AP21" s="769" t="s">
        <v>273</v>
      </c>
      <c r="AQ21" s="776"/>
      <c r="AR21" s="776"/>
      <c r="AS21" s="776"/>
      <c r="AT21" s="776"/>
      <c r="AU21" s="776"/>
      <c r="AV21" s="776"/>
      <c r="AW21" s="776"/>
      <c r="AX21" s="776"/>
      <c r="AY21" s="776"/>
      <c r="AZ21" s="776"/>
      <c r="BA21" s="776"/>
      <c r="BB21" s="776"/>
      <c r="BC21" s="776"/>
      <c r="BD21" s="776"/>
      <c r="BE21" s="776"/>
      <c r="BF21" s="771"/>
      <c r="BG21" s="661">
        <v>633</v>
      </c>
      <c r="BH21" s="664"/>
      <c r="BI21" s="664"/>
      <c r="BJ21" s="664"/>
      <c r="BK21" s="664"/>
      <c r="BL21" s="664"/>
      <c r="BM21" s="664"/>
      <c r="BN21" s="665"/>
      <c r="BO21" s="723">
        <v>0.1</v>
      </c>
      <c r="BP21" s="723"/>
      <c r="BQ21" s="723"/>
      <c r="BR21" s="723"/>
      <c r="BS21" s="669" t="s">
        <v>228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274</v>
      </c>
      <c r="C22" s="659"/>
      <c r="D22" s="659"/>
      <c r="E22" s="659"/>
      <c r="F22" s="659"/>
      <c r="G22" s="659"/>
      <c r="H22" s="659"/>
      <c r="I22" s="659"/>
      <c r="J22" s="659"/>
      <c r="K22" s="659"/>
      <c r="L22" s="659"/>
      <c r="M22" s="659"/>
      <c r="N22" s="659"/>
      <c r="O22" s="659"/>
      <c r="P22" s="659"/>
      <c r="Q22" s="660"/>
      <c r="R22" s="661">
        <v>3671840</v>
      </c>
      <c r="S22" s="664"/>
      <c r="T22" s="664"/>
      <c r="U22" s="664"/>
      <c r="V22" s="664"/>
      <c r="W22" s="664"/>
      <c r="X22" s="664"/>
      <c r="Y22" s="665"/>
      <c r="Z22" s="723">
        <v>57.7</v>
      </c>
      <c r="AA22" s="723"/>
      <c r="AB22" s="723"/>
      <c r="AC22" s="723"/>
      <c r="AD22" s="724">
        <v>3326529</v>
      </c>
      <c r="AE22" s="724"/>
      <c r="AF22" s="724"/>
      <c r="AG22" s="724"/>
      <c r="AH22" s="724"/>
      <c r="AI22" s="724"/>
      <c r="AJ22" s="724"/>
      <c r="AK22" s="724"/>
      <c r="AL22" s="666">
        <v>99.7</v>
      </c>
      <c r="AM22" s="667"/>
      <c r="AN22" s="667"/>
      <c r="AO22" s="725"/>
      <c r="AP22" s="769" t="s">
        <v>275</v>
      </c>
      <c r="AQ22" s="776"/>
      <c r="AR22" s="776"/>
      <c r="AS22" s="776"/>
      <c r="AT22" s="776"/>
      <c r="AU22" s="776"/>
      <c r="AV22" s="776"/>
      <c r="AW22" s="776"/>
      <c r="AX22" s="776"/>
      <c r="AY22" s="776"/>
      <c r="AZ22" s="776"/>
      <c r="BA22" s="776"/>
      <c r="BB22" s="776"/>
      <c r="BC22" s="776"/>
      <c r="BD22" s="776"/>
      <c r="BE22" s="776"/>
      <c r="BF22" s="771"/>
      <c r="BG22" s="661" t="s">
        <v>228</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277</v>
      </c>
      <c r="C23" s="659"/>
      <c r="D23" s="659"/>
      <c r="E23" s="659"/>
      <c r="F23" s="659"/>
      <c r="G23" s="659"/>
      <c r="H23" s="659"/>
      <c r="I23" s="659"/>
      <c r="J23" s="659"/>
      <c r="K23" s="659"/>
      <c r="L23" s="659"/>
      <c r="M23" s="659"/>
      <c r="N23" s="659"/>
      <c r="O23" s="659"/>
      <c r="P23" s="659"/>
      <c r="Q23" s="660"/>
      <c r="R23" s="661">
        <v>667</v>
      </c>
      <c r="S23" s="664"/>
      <c r="T23" s="664"/>
      <c r="U23" s="664"/>
      <c r="V23" s="664"/>
      <c r="W23" s="664"/>
      <c r="X23" s="664"/>
      <c r="Y23" s="665"/>
      <c r="Z23" s="723">
        <v>0</v>
      </c>
      <c r="AA23" s="723"/>
      <c r="AB23" s="723"/>
      <c r="AC23" s="723"/>
      <c r="AD23" s="724">
        <v>667</v>
      </c>
      <c r="AE23" s="724"/>
      <c r="AF23" s="724"/>
      <c r="AG23" s="724"/>
      <c r="AH23" s="724"/>
      <c r="AI23" s="724"/>
      <c r="AJ23" s="724"/>
      <c r="AK23" s="724"/>
      <c r="AL23" s="666">
        <v>0</v>
      </c>
      <c r="AM23" s="667"/>
      <c r="AN23" s="667"/>
      <c r="AO23" s="725"/>
      <c r="AP23" s="769" t="s">
        <v>278</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127</v>
      </c>
      <c r="BP23" s="723"/>
      <c r="BQ23" s="723"/>
      <c r="BR23" s="723"/>
      <c r="BS23" s="669" t="s">
        <v>127</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279</v>
      </c>
      <c r="CS23" s="779"/>
      <c r="CT23" s="779"/>
      <c r="CU23" s="779"/>
      <c r="CV23" s="779"/>
      <c r="CW23" s="779"/>
      <c r="CX23" s="779"/>
      <c r="CY23" s="780"/>
      <c r="CZ23" s="778" t="s">
        <v>280</v>
      </c>
      <c r="DA23" s="779"/>
      <c r="DB23" s="779"/>
      <c r="DC23" s="780"/>
      <c r="DD23" s="778" t="s">
        <v>281</v>
      </c>
      <c r="DE23" s="779"/>
      <c r="DF23" s="779"/>
      <c r="DG23" s="779"/>
      <c r="DH23" s="779"/>
      <c r="DI23" s="779"/>
      <c r="DJ23" s="779"/>
      <c r="DK23" s="780"/>
      <c r="DL23" s="787" t="s">
        <v>282</v>
      </c>
      <c r="DM23" s="788"/>
      <c r="DN23" s="788"/>
      <c r="DO23" s="788"/>
      <c r="DP23" s="788"/>
      <c r="DQ23" s="788"/>
      <c r="DR23" s="788"/>
      <c r="DS23" s="788"/>
      <c r="DT23" s="788"/>
      <c r="DU23" s="788"/>
      <c r="DV23" s="789"/>
      <c r="DW23" s="778" t="s">
        <v>283</v>
      </c>
      <c r="DX23" s="779"/>
      <c r="DY23" s="779"/>
      <c r="DZ23" s="779"/>
      <c r="EA23" s="779"/>
      <c r="EB23" s="779"/>
      <c r="EC23" s="780"/>
    </row>
    <row r="24" spans="2:133" ht="11.25" customHeight="1" x14ac:dyDescent="0.15">
      <c r="B24" s="658" t="s">
        <v>284</v>
      </c>
      <c r="C24" s="659"/>
      <c r="D24" s="659"/>
      <c r="E24" s="659"/>
      <c r="F24" s="659"/>
      <c r="G24" s="659"/>
      <c r="H24" s="659"/>
      <c r="I24" s="659"/>
      <c r="J24" s="659"/>
      <c r="K24" s="659"/>
      <c r="L24" s="659"/>
      <c r="M24" s="659"/>
      <c r="N24" s="659"/>
      <c r="O24" s="659"/>
      <c r="P24" s="659"/>
      <c r="Q24" s="660"/>
      <c r="R24" s="661">
        <v>4247</v>
      </c>
      <c r="S24" s="664"/>
      <c r="T24" s="664"/>
      <c r="U24" s="664"/>
      <c r="V24" s="664"/>
      <c r="W24" s="664"/>
      <c r="X24" s="664"/>
      <c r="Y24" s="665"/>
      <c r="Z24" s="723">
        <v>0.1</v>
      </c>
      <c r="AA24" s="723"/>
      <c r="AB24" s="723"/>
      <c r="AC24" s="723"/>
      <c r="AD24" s="724" t="s">
        <v>127</v>
      </c>
      <c r="AE24" s="724"/>
      <c r="AF24" s="724"/>
      <c r="AG24" s="724"/>
      <c r="AH24" s="724"/>
      <c r="AI24" s="724"/>
      <c r="AJ24" s="724"/>
      <c r="AK24" s="724"/>
      <c r="AL24" s="666" t="s">
        <v>228</v>
      </c>
      <c r="AM24" s="667"/>
      <c r="AN24" s="667"/>
      <c r="AO24" s="725"/>
      <c r="AP24" s="769" t="s">
        <v>285</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228</v>
      </c>
      <c r="BT24" s="664"/>
      <c r="BU24" s="664"/>
      <c r="BV24" s="664"/>
      <c r="BW24" s="664"/>
      <c r="BX24" s="664"/>
      <c r="BY24" s="664"/>
      <c r="BZ24" s="664"/>
      <c r="CA24" s="664"/>
      <c r="CB24" s="704"/>
      <c r="CD24" s="732" t="s">
        <v>286</v>
      </c>
      <c r="CE24" s="733"/>
      <c r="CF24" s="733"/>
      <c r="CG24" s="733"/>
      <c r="CH24" s="733"/>
      <c r="CI24" s="733"/>
      <c r="CJ24" s="733"/>
      <c r="CK24" s="733"/>
      <c r="CL24" s="733"/>
      <c r="CM24" s="733"/>
      <c r="CN24" s="733"/>
      <c r="CO24" s="733"/>
      <c r="CP24" s="733"/>
      <c r="CQ24" s="734"/>
      <c r="CR24" s="726">
        <v>2099930</v>
      </c>
      <c r="CS24" s="727"/>
      <c r="CT24" s="727"/>
      <c r="CU24" s="727"/>
      <c r="CV24" s="727"/>
      <c r="CW24" s="727"/>
      <c r="CX24" s="727"/>
      <c r="CY24" s="773"/>
      <c r="CZ24" s="774">
        <v>34.200000000000003</v>
      </c>
      <c r="DA24" s="743"/>
      <c r="DB24" s="743"/>
      <c r="DC24" s="777"/>
      <c r="DD24" s="772">
        <v>1792160</v>
      </c>
      <c r="DE24" s="727"/>
      <c r="DF24" s="727"/>
      <c r="DG24" s="727"/>
      <c r="DH24" s="727"/>
      <c r="DI24" s="727"/>
      <c r="DJ24" s="727"/>
      <c r="DK24" s="773"/>
      <c r="DL24" s="772">
        <v>1758360</v>
      </c>
      <c r="DM24" s="727"/>
      <c r="DN24" s="727"/>
      <c r="DO24" s="727"/>
      <c r="DP24" s="727"/>
      <c r="DQ24" s="727"/>
      <c r="DR24" s="727"/>
      <c r="DS24" s="727"/>
      <c r="DT24" s="727"/>
      <c r="DU24" s="727"/>
      <c r="DV24" s="773"/>
      <c r="DW24" s="774">
        <v>50.6</v>
      </c>
      <c r="DX24" s="743"/>
      <c r="DY24" s="743"/>
      <c r="DZ24" s="743"/>
      <c r="EA24" s="743"/>
      <c r="EB24" s="743"/>
      <c r="EC24" s="775"/>
    </row>
    <row r="25" spans="2:133" ht="11.25" customHeight="1" x14ac:dyDescent="0.15">
      <c r="B25" s="658" t="s">
        <v>287</v>
      </c>
      <c r="C25" s="659"/>
      <c r="D25" s="659"/>
      <c r="E25" s="659"/>
      <c r="F25" s="659"/>
      <c r="G25" s="659"/>
      <c r="H25" s="659"/>
      <c r="I25" s="659"/>
      <c r="J25" s="659"/>
      <c r="K25" s="659"/>
      <c r="L25" s="659"/>
      <c r="M25" s="659"/>
      <c r="N25" s="659"/>
      <c r="O25" s="659"/>
      <c r="P25" s="659"/>
      <c r="Q25" s="660"/>
      <c r="R25" s="661">
        <v>143602</v>
      </c>
      <c r="S25" s="664"/>
      <c r="T25" s="664"/>
      <c r="U25" s="664"/>
      <c r="V25" s="664"/>
      <c r="W25" s="664"/>
      <c r="X25" s="664"/>
      <c r="Y25" s="665"/>
      <c r="Z25" s="723">
        <v>2.2999999999999998</v>
      </c>
      <c r="AA25" s="723"/>
      <c r="AB25" s="723"/>
      <c r="AC25" s="723"/>
      <c r="AD25" s="724">
        <v>8068</v>
      </c>
      <c r="AE25" s="724"/>
      <c r="AF25" s="724"/>
      <c r="AG25" s="724"/>
      <c r="AH25" s="724"/>
      <c r="AI25" s="724"/>
      <c r="AJ25" s="724"/>
      <c r="AK25" s="724"/>
      <c r="AL25" s="666">
        <v>0.2</v>
      </c>
      <c r="AM25" s="667"/>
      <c r="AN25" s="667"/>
      <c r="AO25" s="725"/>
      <c r="AP25" s="769" t="s">
        <v>288</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228</v>
      </c>
      <c r="BP25" s="723"/>
      <c r="BQ25" s="723"/>
      <c r="BR25" s="723"/>
      <c r="BS25" s="669" t="s">
        <v>127</v>
      </c>
      <c r="BT25" s="664"/>
      <c r="BU25" s="664"/>
      <c r="BV25" s="664"/>
      <c r="BW25" s="664"/>
      <c r="BX25" s="664"/>
      <c r="BY25" s="664"/>
      <c r="BZ25" s="664"/>
      <c r="CA25" s="664"/>
      <c r="CB25" s="704"/>
      <c r="CD25" s="705" t="s">
        <v>289</v>
      </c>
      <c r="CE25" s="702"/>
      <c r="CF25" s="702"/>
      <c r="CG25" s="702"/>
      <c r="CH25" s="702"/>
      <c r="CI25" s="702"/>
      <c r="CJ25" s="702"/>
      <c r="CK25" s="702"/>
      <c r="CL25" s="702"/>
      <c r="CM25" s="702"/>
      <c r="CN25" s="702"/>
      <c r="CO25" s="702"/>
      <c r="CP25" s="702"/>
      <c r="CQ25" s="703"/>
      <c r="CR25" s="661">
        <v>944723</v>
      </c>
      <c r="CS25" s="662"/>
      <c r="CT25" s="662"/>
      <c r="CU25" s="662"/>
      <c r="CV25" s="662"/>
      <c r="CW25" s="662"/>
      <c r="CX25" s="662"/>
      <c r="CY25" s="663"/>
      <c r="CZ25" s="666">
        <v>15.4</v>
      </c>
      <c r="DA25" s="695"/>
      <c r="DB25" s="695"/>
      <c r="DC25" s="696"/>
      <c r="DD25" s="669">
        <v>907980</v>
      </c>
      <c r="DE25" s="662"/>
      <c r="DF25" s="662"/>
      <c r="DG25" s="662"/>
      <c r="DH25" s="662"/>
      <c r="DI25" s="662"/>
      <c r="DJ25" s="662"/>
      <c r="DK25" s="663"/>
      <c r="DL25" s="669">
        <v>885872</v>
      </c>
      <c r="DM25" s="662"/>
      <c r="DN25" s="662"/>
      <c r="DO25" s="662"/>
      <c r="DP25" s="662"/>
      <c r="DQ25" s="662"/>
      <c r="DR25" s="662"/>
      <c r="DS25" s="662"/>
      <c r="DT25" s="662"/>
      <c r="DU25" s="662"/>
      <c r="DV25" s="663"/>
      <c r="DW25" s="666">
        <v>25.5</v>
      </c>
      <c r="DX25" s="695"/>
      <c r="DY25" s="695"/>
      <c r="DZ25" s="695"/>
      <c r="EA25" s="695"/>
      <c r="EB25" s="695"/>
      <c r="EC25" s="697"/>
    </row>
    <row r="26" spans="2:133" ht="11.25" customHeight="1" x14ac:dyDescent="0.15">
      <c r="B26" s="658" t="s">
        <v>290</v>
      </c>
      <c r="C26" s="659"/>
      <c r="D26" s="659"/>
      <c r="E26" s="659"/>
      <c r="F26" s="659"/>
      <c r="G26" s="659"/>
      <c r="H26" s="659"/>
      <c r="I26" s="659"/>
      <c r="J26" s="659"/>
      <c r="K26" s="659"/>
      <c r="L26" s="659"/>
      <c r="M26" s="659"/>
      <c r="N26" s="659"/>
      <c r="O26" s="659"/>
      <c r="P26" s="659"/>
      <c r="Q26" s="660"/>
      <c r="R26" s="661">
        <v>8289</v>
      </c>
      <c r="S26" s="664"/>
      <c r="T26" s="664"/>
      <c r="U26" s="664"/>
      <c r="V26" s="664"/>
      <c r="W26" s="664"/>
      <c r="X26" s="664"/>
      <c r="Y26" s="665"/>
      <c r="Z26" s="723">
        <v>0.1</v>
      </c>
      <c r="AA26" s="723"/>
      <c r="AB26" s="723"/>
      <c r="AC26" s="723"/>
      <c r="AD26" s="724">
        <v>205</v>
      </c>
      <c r="AE26" s="724"/>
      <c r="AF26" s="724"/>
      <c r="AG26" s="724"/>
      <c r="AH26" s="724"/>
      <c r="AI26" s="724"/>
      <c r="AJ26" s="724"/>
      <c r="AK26" s="724"/>
      <c r="AL26" s="666">
        <v>0</v>
      </c>
      <c r="AM26" s="667"/>
      <c r="AN26" s="667"/>
      <c r="AO26" s="725"/>
      <c r="AP26" s="769" t="s">
        <v>291</v>
      </c>
      <c r="AQ26" s="770"/>
      <c r="AR26" s="770"/>
      <c r="AS26" s="770"/>
      <c r="AT26" s="770"/>
      <c r="AU26" s="770"/>
      <c r="AV26" s="770"/>
      <c r="AW26" s="770"/>
      <c r="AX26" s="770"/>
      <c r="AY26" s="770"/>
      <c r="AZ26" s="770"/>
      <c r="BA26" s="770"/>
      <c r="BB26" s="770"/>
      <c r="BC26" s="770"/>
      <c r="BD26" s="770"/>
      <c r="BE26" s="770"/>
      <c r="BF26" s="771"/>
      <c r="BG26" s="661" t="s">
        <v>228</v>
      </c>
      <c r="BH26" s="664"/>
      <c r="BI26" s="664"/>
      <c r="BJ26" s="664"/>
      <c r="BK26" s="664"/>
      <c r="BL26" s="664"/>
      <c r="BM26" s="664"/>
      <c r="BN26" s="665"/>
      <c r="BO26" s="723" t="s">
        <v>228</v>
      </c>
      <c r="BP26" s="723"/>
      <c r="BQ26" s="723"/>
      <c r="BR26" s="723"/>
      <c r="BS26" s="669" t="s">
        <v>127</v>
      </c>
      <c r="BT26" s="664"/>
      <c r="BU26" s="664"/>
      <c r="BV26" s="664"/>
      <c r="BW26" s="664"/>
      <c r="BX26" s="664"/>
      <c r="BY26" s="664"/>
      <c r="BZ26" s="664"/>
      <c r="CA26" s="664"/>
      <c r="CB26" s="704"/>
      <c r="CD26" s="705" t="s">
        <v>292</v>
      </c>
      <c r="CE26" s="702"/>
      <c r="CF26" s="702"/>
      <c r="CG26" s="702"/>
      <c r="CH26" s="702"/>
      <c r="CI26" s="702"/>
      <c r="CJ26" s="702"/>
      <c r="CK26" s="702"/>
      <c r="CL26" s="702"/>
      <c r="CM26" s="702"/>
      <c r="CN26" s="702"/>
      <c r="CO26" s="702"/>
      <c r="CP26" s="702"/>
      <c r="CQ26" s="703"/>
      <c r="CR26" s="661">
        <v>564802</v>
      </c>
      <c r="CS26" s="664"/>
      <c r="CT26" s="664"/>
      <c r="CU26" s="664"/>
      <c r="CV26" s="664"/>
      <c r="CW26" s="664"/>
      <c r="CX26" s="664"/>
      <c r="CY26" s="665"/>
      <c r="CZ26" s="666">
        <v>9.1999999999999993</v>
      </c>
      <c r="DA26" s="695"/>
      <c r="DB26" s="695"/>
      <c r="DC26" s="696"/>
      <c r="DD26" s="669">
        <v>532820</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293</v>
      </c>
      <c r="C27" s="659"/>
      <c r="D27" s="659"/>
      <c r="E27" s="659"/>
      <c r="F27" s="659"/>
      <c r="G27" s="659"/>
      <c r="H27" s="659"/>
      <c r="I27" s="659"/>
      <c r="J27" s="659"/>
      <c r="K27" s="659"/>
      <c r="L27" s="659"/>
      <c r="M27" s="659"/>
      <c r="N27" s="659"/>
      <c r="O27" s="659"/>
      <c r="P27" s="659"/>
      <c r="Q27" s="660"/>
      <c r="R27" s="661">
        <v>336686</v>
      </c>
      <c r="S27" s="664"/>
      <c r="T27" s="664"/>
      <c r="U27" s="664"/>
      <c r="V27" s="664"/>
      <c r="W27" s="664"/>
      <c r="X27" s="664"/>
      <c r="Y27" s="665"/>
      <c r="Z27" s="723">
        <v>5.3</v>
      </c>
      <c r="AA27" s="723"/>
      <c r="AB27" s="723"/>
      <c r="AC27" s="723"/>
      <c r="AD27" s="724" t="s">
        <v>127</v>
      </c>
      <c r="AE27" s="724"/>
      <c r="AF27" s="724"/>
      <c r="AG27" s="724"/>
      <c r="AH27" s="724"/>
      <c r="AI27" s="724"/>
      <c r="AJ27" s="724"/>
      <c r="AK27" s="724"/>
      <c r="AL27" s="666" t="s">
        <v>228</v>
      </c>
      <c r="AM27" s="667"/>
      <c r="AN27" s="667"/>
      <c r="AO27" s="725"/>
      <c r="AP27" s="658" t="s">
        <v>294</v>
      </c>
      <c r="AQ27" s="659"/>
      <c r="AR27" s="659"/>
      <c r="AS27" s="659"/>
      <c r="AT27" s="659"/>
      <c r="AU27" s="659"/>
      <c r="AV27" s="659"/>
      <c r="AW27" s="659"/>
      <c r="AX27" s="659"/>
      <c r="AY27" s="659"/>
      <c r="AZ27" s="659"/>
      <c r="BA27" s="659"/>
      <c r="BB27" s="659"/>
      <c r="BC27" s="659"/>
      <c r="BD27" s="659"/>
      <c r="BE27" s="659"/>
      <c r="BF27" s="660"/>
      <c r="BG27" s="661">
        <v>616612</v>
      </c>
      <c r="BH27" s="664"/>
      <c r="BI27" s="664"/>
      <c r="BJ27" s="664"/>
      <c r="BK27" s="664"/>
      <c r="BL27" s="664"/>
      <c r="BM27" s="664"/>
      <c r="BN27" s="665"/>
      <c r="BO27" s="723">
        <v>100</v>
      </c>
      <c r="BP27" s="723"/>
      <c r="BQ27" s="723"/>
      <c r="BR27" s="723"/>
      <c r="BS27" s="669" t="s">
        <v>228</v>
      </c>
      <c r="BT27" s="664"/>
      <c r="BU27" s="664"/>
      <c r="BV27" s="664"/>
      <c r="BW27" s="664"/>
      <c r="BX27" s="664"/>
      <c r="BY27" s="664"/>
      <c r="BZ27" s="664"/>
      <c r="CA27" s="664"/>
      <c r="CB27" s="704"/>
      <c r="CD27" s="705" t="s">
        <v>295</v>
      </c>
      <c r="CE27" s="702"/>
      <c r="CF27" s="702"/>
      <c r="CG27" s="702"/>
      <c r="CH27" s="702"/>
      <c r="CI27" s="702"/>
      <c r="CJ27" s="702"/>
      <c r="CK27" s="702"/>
      <c r="CL27" s="702"/>
      <c r="CM27" s="702"/>
      <c r="CN27" s="702"/>
      <c r="CO27" s="702"/>
      <c r="CP27" s="702"/>
      <c r="CQ27" s="703"/>
      <c r="CR27" s="661">
        <v>395337</v>
      </c>
      <c r="CS27" s="662"/>
      <c r="CT27" s="662"/>
      <c r="CU27" s="662"/>
      <c r="CV27" s="662"/>
      <c r="CW27" s="662"/>
      <c r="CX27" s="662"/>
      <c r="CY27" s="663"/>
      <c r="CZ27" s="666">
        <v>6.4</v>
      </c>
      <c r="DA27" s="695"/>
      <c r="DB27" s="695"/>
      <c r="DC27" s="696"/>
      <c r="DD27" s="669">
        <v>131875</v>
      </c>
      <c r="DE27" s="662"/>
      <c r="DF27" s="662"/>
      <c r="DG27" s="662"/>
      <c r="DH27" s="662"/>
      <c r="DI27" s="662"/>
      <c r="DJ27" s="662"/>
      <c r="DK27" s="663"/>
      <c r="DL27" s="669">
        <v>120183</v>
      </c>
      <c r="DM27" s="662"/>
      <c r="DN27" s="662"/>
      <c r="DO27" s="662"/>
      <c r="DP27" s="662"/>
      <c r="DQ27" s="662"/>
      <c r="DR27" s="662"/>
      <c r="DS27" s="662"/>
      <c r="DT27" s="662"/>
      <c r="DU27" s="662"/>
      <c r="DV27" s="663"/>
      <c r="DW27" s="666">
        <v>3.5</v>
      </c>
      <c r="DX27" s="695"/>
      <c r="DY27" s="695"/>
      <c r="DZ27" s="695"/>
      <c r="EA27" s="695"/>
      <c r="EB27" s="695"/>
      <c r="EC27" s="697"/>
    </row>
    <row r="28" spans="2:133" ht="11.25" customHeight="1" x14ac:dyDescent="0.15">
      <c r="B28" s="766" t="s">
        <v>296</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228</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297</v>
      </c>
      <c r="CE28" s="702"/>
      <c r="CF28" s="702"/>
      <c r="CG28" s="702"/>
      <c r="CH28" s="702"/>
      <c r="CI28" s="702"/>
      <c r="CJ28" s="702"/>
      <c r="CK28" s="702"/>
      <c r="CL28" s="702"/>
      <c r="CM28" s="702"/>
      <c r="CN28" s="702"/>
      <c r="CO28" s="702"/>
      <c r="CP28" s="702"/>
      <c r="CQ28" s="703"/>
      <c r="CR28" s="661">
        <v>759870</v>
      </c>
      <c r="CS28" s="664"/>
      <c r="CT28" s="664"/>
      <c r="CU28" s="664"/>
      <c r="CV28" s="664"/>
      <c r="CW28" s="664"/>
      <c r="CX28" s="664"/>
      <c r="CY28" s="665"/>
      <c r="CZ28" s="666">
        <v>12.4</v>
      </c>
      <c r="DA28" s="695"/>
      <c r="DB28" s="695"/>
      <c r="DC28" s="696"/>
      <c r="DD28" s="669">
        <v>752305</v>
      </c>
      <c r="DE28" s="664"/>
      <c r="DF28" s="664"/>
      <c r="DG28" s="664"/>
      <c r="DH28" s="664"/>
      <c r="DI28" s="664"/>
      <c r="DJ28" s="664"/>
      <c r="DK28" s="665"/>
      <c r="DL28" s="669">
        <v>752305</v>
      </c>
      <c r="DM28" s="664"/>
      <c r="DN28" s="664"/>
      <c r="DO28" s="664"/>
      <c r="DP28" s="664"/>
      <c r="DQ28" s="664"/>
      <c r="DR28" s="664"/>
      <c r="DS28" s="664"/>
      <c r="DT28" s="664"/>
      <c r="DU28" s="664"/>
      <c r="DV28" s="665"/>
      <c r="DW28" s="666">
        <v>21.7</v>
      </c>
      <c r="DX28" s="695"/>
      <c r="DY28" s="695"/>
      <c r="DZ28" s="695"/>
      <c r="EA28" s="695"/>
      <c r="EB28" s="695"/>
      <c r="EC28" s="697"/>
    </row>
    <row r="29" spans="2:133" ht="11.25" customHeight="1" x14ac:dyDescent="0.15">
      <c r="B29" s="658" t="s">
        <v>298</v>
      </c>
      <c r="C29" s="659"/>
      <c r="D29" s="659"/>
      <c r="E29" s="659"/>
      <c r="F29" s="659"/>
      <c r="G29" s="659"/>
      <c r="H29" s="659"/>
      <c r="I29" s="659"/>
      <c r="J29" s="659"/>
      <c r="K29" s="659"/>
      <c r="L29" s="659"/>
      <c r="M29" s="659"/>
      <c r="N29" s="659"/>
      <c r="O29" s="659"/>
      <c r="P29" s="659"/>
      <c r="Q29" s="660"/>
      <c r="R29" s="661">
        <v>481347</v>
      </c>
      <c r="S29" s="664"/>
      <c r="T29" s="664"/>
      <c r="U29" s="664"/>
      <c r="V29" s="664"/>
      <c r="W29" s="664"/>
      <c r="X29" s="664"/>
      <c r="Y29" s="665"/>
      <c r="Z29" s="723">
        <v>7.6</v>
      </c>
      <c r="AA29" s="723"/>
      <c r="AB29" s="723"/>
      <c r="AC29" s="723"/>
      <c r="AD29" s="724" t="s">
        <v>228</v>
      </c>
      <c r="AE29" s="724"/>
      <c r="AF29" s="724"/>
      <c r="AG29" s="724"/>
      <c r="AH29" s="724"/>
      <c r="AI29" s="724"/>
      <c r="AJ29" s="724"/>
      <c r="AK29" s="724"/>
      <c r="AL29" s="666" t="s">
        <v>228</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299</v>
      </c>
      <c r="BH29" s="763"/>
      <c r="BI29" s="763"/>
      <c r="BJ29" s="763"/>
      <c r="BK29" s="763"/>
      <c r="BL29" s="763"/>
      <c r="BM29" s="763"/>
      <c r="BN29" s="763"/>
      <c r="BO29" s="763"/>
      <c r="BP29" s="763"/>
      <c r="BQ29" s="764"/>
      <c r="BR29" s="735" t="s">
        <v>300</v>
      </c>
      <c r="BS29" s="763"/>
      <c r="BT29" s="763"/>
      <c r="BU29" s="763"/>
      <c r="BV29" s="763"/>
      <c r="BW29" s="763"/>
      <c r="BX29" s="763"/>
      <c r="BY29" s="763"/>
      <c r="BZ29" s="763"/>
      <c r="CA29" s="763"/>
      <c r="CB29" s="764"/>
      <c r="CD29" s="745" t="s">
        <v>301</v>
      </c>
      <c r="CE29" s="746"/>
      <c r="CF29" s="705" t="s">
        <v>70</v>
      </c>
      <c r="CG29" s="702"/>
      <c r="CH29" s="702"/>
      <c r="CI29" s="702"/>
      <c r="CJ29" s="702"/>
      <c r="CK29" s="702"/>
      <c r="CL29" s="702"/>
      <c r="CM29" s="702"/>
      <c r="CN29" s="702"/>
      <c r="CO29" s="702"/>
      <c r="CP29" s="702"/>
      <c r="CQ29" s="703"/>
      <c r="CR29" s="661">
        <v>759836</v>
      </c>
      <c r="CS29" s="662"/>
      <c r="CT29" s="662"/>
      <c r="CU29" s="662"/>
      <c r="CV29" s="662"/>
      <c r="CW29" s="662"/>
      <c r="CX29" s="662"/>
      <c r="CY29" s="663"/>
      <c r="CZ29" s="666">
        <v>12.4</v>
      </c>
      <c r="DA29" s="695"/>
      <c r="DB29" s="695"/>
      <c r="DC29" s="696"/>
      <c r="DD29" s="669">
        <v>752271</v>
      </c>
      <c r="DE29" s="662"/>
      <c r="DF29" s="662"/>
      <c r="DG29" s="662"/>
      <c r="DH29" s="662"/>
      <c r="DI29" s="662"/>
      <c r="DJ29" s="662"/>
      <c r="DK29" s="663"/>
      <c r="DL29" s="669">
        <v>752271</v>
      </c>
      <c r="DM29" s="662"/>
      <c r="DN29" s="662"/>
      <c r="DO29" s="662"/>
      <c r="DP29" s="662"/>
      <c r="DQ29" s="662"/>
      <c r="DR29" s="662"/>
      <c r="DS29" s="662"/>
      <c r="DT29" s="662"/>
      <c r="DU29" s="662"/>
      <c r="DV29" s="663"/>
      <c r="DW29" s="666">
        <v>21.7</v>
      </c>
      <c r="DX29" s="695"/>
      <c r="DY29" s="695"/>
      <c r="DZ29" s="695"/>
      <c r="EA29" s="695"/>
      <c r="EB29" s="695"/>
      <c r="EC29" s="697"/>
    </row>
    <row r="30" spans="2:133" ht="11.25" customHeight="1" x14ac:dyDescent="0.15">
      <c r="B30" s="658" t="s">
        <v>302</v>
      </c>
      <c r="C30" s="659"/>
      <c r="D30" s="659"/>
      <c r="E30" s="659"/>
      <c r="F30" s="659"/>
      <c r="G30" s="659"/>
      <c r="H30" s="659"/>
      <c r="I30" s="659"/>
      <c r="J30" s="659"/>
      <c r="K30" s="659"/>
      <c r="L30" s="659"/>
      <c r="M30" s="659"/>
      <c r="N30" s="659"/>
      <c r="O30" s="659"/>
      <c r="P30" s="659"/>
      <c r="Q30" s="660"/>
      <c r="R30" s="661">
        <v>12886</v>
      </c>
      <c r="S30" s="664"/>
      <c r="T30" s="664"/>
      <c r="U30" s="664"/>
      <c r="V30" s="664"/>
      <c r="W30" s="664"/>
      <c r="X30" s="664"/>
      <c r="Y30" s="665"/>
      <c r="Z30" s="723">
        <v>0.2</v>
      </c>
      <c r="AA30" s="723"/>
      <c r="AB30" s="723"/>
      <c r="AC30" s="723"/>
      <c r="AD30" s="724">
        <v>1211</v>
      </c>
      <c r="AE30" s="724"/>
      <c r="AF30" s="724"/>
      <c r="AG30" s="724"/>
      <c r="AH30" s="724"/>
      <c r="AI30" s="724"/>
      <c r="AJ30" s="724"/>
      <c r="AK30" s="724"/>
      <c r="AL30" s="666">
        <v>0</v>
      </c>
      <c r="AM30" s="667"/>
      <c r="AN30" s="667"/>
      <c r="AO30" s="725"/>
      <c r="AP30" s="751" t="s">
        <v>303</v>
      </c>
      <c r="AQ30" s="752"/>
      <c r="AR30" s="752"/>
      <c r="AS30" s="752"/>
      <c r="AT30" s="757" t="s">
        <v>304</v>
      </c>
      <c r="AU30" s="230"/>
      <c r="AV30" s="230"/>
      <c r="AW30" s="230"/>
      <c r="AX30" s="760" t="s">
        <v>183</v>
      </c>
      <c r="AY30" s="761"/>
      <c r="AZ30" s="761"/>
      <c r="BA30" s="761"/>
      <c r="BB30" s="761"/>
      <c r="BC30" s="761"/>
      <c r="BD30" s="761"/>
      <c r="BE30" s="761"/>
      <c r="BF30" s="762"/>
      <c r="BG30" s="741">
        <v>99.3</v>
      </c>
      <c r="BH30" s="742"/>
      <c r="BI30" s="742"/>
      <c r="BJ30" s="742"/>
      <c r="BK30" s="742"/>
      <c r="BL30" s="742"/>
      <c r="BM30" s="743">
        <v>96.9</v>
      </c>
      <c r="BN30" s="742"/>
      <c r="BO30" s="742"/>
      <c r="BP30" s="742"/>
      <c r="BQ30" s="744"/>
      <c r="BR30" s="741">
        <v>99.2</v>
      </c>
      <c r="BS30" s="742"/>
      <c r="BT30" s="742"/>
      <c r="BU30" s="742"/>
      <c r="BV30" s="742"/>
      <c r="BW30" s="742"/>
      <c r="BX30" s="743">
        <v>96.5</v>
      </c>
      <c r="BY30" s="742"/>
      <c r="BZ30" s="742"/>
      <c r="CA30" s="742"/>
      <c r="CB30" s="744"/>
      <c r="CD30" s="747"/>
      <c r="CE30" s="748"/>
      <c r="CF30" s="705" t="s">
        <v>305</v>
      </c>
      <c r="CG30" s="702"/>
      <c r="CH30" s="702"/>
      <c r="CI30" s="702"/>
      <c r="CJ30" s="702"/>
      <c r="CK30" s="702"/>
      <c r="CL30" s="702"/>
      <c r="CM30" s="702"/>
      <c r="CN30" s="702"/>
      <c r="CO30" s="702"/>
      <c r="CP30" s="702"/>
      <c r="CQ30" s="703"/>
      <c r="CR30" s="661">
        <v>718628</v>
      </c>
      <c r="CS30" s="664"/>
      <c r="CT30" s="664"/>
      <c r="CU30" s="664"/>
      <c r="CV30" s="664"/>
      <c r="CW30" s="664"/>
      <c r="CX30" s="664"/>
      <c r="CY30" s="665"/>
      <c r="CZ30" s="666">
        <v>11.7</v>
      </c>
      <c r="DA30" s="695"/>
      <c r="DB30" s="695"/>
      <c r="DC30" s="696"/>
      <c r="DD30" s="669">
        <v>718628</v>
      </c>
      <c r="DE30" s="664"/>
      <c r="DF30" s="664"/>
      <c r="DG30" s="664"/>
      <c r="DH30" s="664"/>
      <c r="DI30" s="664"/>
      <c r="DJ30" s="664"/>
      <c r="DK30" s="665"/>
      <c r="DL30" s="669">
        <v>718628</v>
      </c>
      <c r="DM30" s="664"/>
      <c r="DN30" s="664"/>
      <c r="DO30" s="664"/>
      <c r="DP30" s="664"/>
      <c r="DQ30" s="664"/>
      <c r="DR30" s="664"/>
      <c r="DS30" s="664"/>
      <c r="DT30" s="664"/>
      <c r="DU30" s="664"/>
      <c r="DV30" s="665"/>
      <c r="DW30" s="666">
        <v>20.7</v>
      </c>
      <c r="DX30" s="695"/>
      <c r="DY30" s="695"/>
      <c r="DZ30" s="695"/>
      <c r="EA30" s="695"/>
      <c r="EB30" s="695"/>
      <c r="EC30" s="697"/>
    </row>
    <row r="31" spans="2:133" ht="11.25" customHeight="1" x14ac:dyDescent="0.15">
      <c r="B31" s="658" t="s">
        <v>306</v>
      </c>
      <c r="C31" s="659"/>
      <c r="D31" s="659"/>
      <c r="E31" s="659"/>
      <c r="F31" s="659"/>
      <c r="G31" s="659"/>
      <c r="H31" s="659"/>
      <c r="I31" s="659"/>
      <c r="J31" s="659"/>
      <c r="K31" s="659"/>
      <c r="L31" s="659"/>
      <c r="M31" s="659"/>
      <c r="N31" s="659"/>
      <c r="O31" s="659"/>
      <c r="P31" s="659"/>
      <c r="Q31" s="660"/>
      <c r="R31" s="661">
        <v>11345</v>
      </c>
      <c r="S31" s="664"/>
      <c r="T31" s="664"/>
      <c r="U31" s="664"/>
      <c r="V31" s="664"/>
      <c r="W31" s="664"/>
      <c r="X31" s="664"/>
      <c r="Y31" s="665"/>
      <c r="Z31" s="723">
        <v>0.2</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307</v>
      </c>
      <c r="AV31" s="229"/>
      <c r="AW31" s="229"/>
      <c r="AX31" s="658" t="s">
        <v>308</v>
      </c>
      <c r="AY31" s="659"/>
      <c r="AZ31" s="659"/>
      <c r="BA31" s="659"/>
      <c r="BB31" s="659"/>
      <c r="BC31" s="659"/>
      <c r="BD31" s="659"/>
      <c r="BE31" s="659"/>
      <c r="BF31" s="660"/>
      <c r="BG31" s="739">
        <v>99.3</v>
      </c>
      <c r="BH31" s="662"/>
      <c r="BI31" s="662"/>
      <c r="BJ31" s="662"/>
      <c r="BK31" s="662"/>
      <c r="BL31" s="662"/>
      <c r="BM31" s="667">
        <v>98</v>
      </c>
      <c r="BN31" s="740"/>
      <c r="BO31" s="740"/>
      <c r="BP31" s="740"/>
      <c r="BQ31" s="701"/>
      <c r="BR31" s="739">
        <v>99.2</v>
      </c>
      <c r="BS31" s="662"/>
      <c r="BT31" s="662"/>
      <c r="BU31" s="662"/>
      <c r="BV31" s="662"/>
      <c r="BW31" s="662"/>
      <c r="BX31" s="667">
        <v>98</v>
      </c>
      <c r="BY31" s="740"/>
      <c r="BZ31" s="740"/>
      <c r="CA31" s="740"/>
      <c r="CB31" s="701"/>
      <c r="CD31" s="747"/>
      <c r="CE31" s="748"/>
      <c r="CF31" s="705" t="s">
        <v>309</v>
      </c>
      <c r="CG31" s="702"/>
      <c r="CH31" s="702"/>
      <c r="CI31" s="702"/>
      <c r="CJ31" s="702"/>
      <c r="CK31" s="702"/>
      <c r="CL31" s="702"/>
      <c r="CM31" s="702"/>
      <c r="CN31" s="702"/>
      <c r="CO31" s="702"/>
      <c r="CP31" s="702"/>
      <c r="CQ31" s="703"/>
      <c r="CR31" s="661">
        <v>41208</v>
      </c>
      <c r="CS31" s="662"/>
      <c r="CT31" s="662"/>
      <c r="CU31" s="662"/>
      <c r="CV31" s="662"/>
      <c r="CW31" s="662"/>
      <c r="CX31" s="662"/>
      <c r="CY31" s="663"/>
      <c r="CZ31" s="666">
        <v>0.7</v>
      </c>
      <c r="DA31" s="695"/>
      <c r="DB31" s="695"/>
      <c r="DC31" s="696"/>
      <c r="DD31" s="669">
        <v>33643</v>
      </c>
      <c r="DE31" s="662"/>
      <c r="DF31" s="662"/>
      <c r="DG31" s="662"/>
      <c r="DH31" s="662"/>
      <c r="DI31" s="662"/>
      <c r="DJ31" s="662"/>
      <c r="DK31" s="663"/>
      <c r="DL31" s="669">
        <v>33643</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310</v>
      </c>
      <c r="C32" s="659"/>
      <c r="D32" s="659"/>
      <c r="E32" s="659"/>
      <c r="F32" s="659"/>
      <c r="G32" s="659"/>
      <c r="H32" s="659"/>
      <c r="I32" s="659"/>
      <c r="J32" s="659"/>
      <c r="K32" s="659"/>
      <c r="L32" s="659"/>
      <c r="M32" s="659"/>
      <c r="N32" s="659"/>
      <c r="O32" s="659"/>
      <c r="P32" s="659"/>
      <c r="Q32" s="660"/>
      <c r="R32" s="661">
        <v>619587</v>
      </c>
      <c r="S32" s="664"/>
      <c r="T32" s="664"/>
      <c r="U32" s="664"/>
      <c r="V32" s="664"/>
      <c r="W32" s="664"/>
      <c r="X32" s="664"/>
      <c r="Y32" s="665"/>
      <c r="Z32" s="723">
        <v>9.6999999999999993</v>
      </c>
      <c r="AA32" s="723"/>
      <c r="AB32" s="723"/>
      <c r="AC32" s="723"/>
      <c r="AD32" s="724" t="s">
        <v>127</v>
      </c>
      <c r="AE32" s="724"/>
      <c r="AF32" s="724"/>
      <c r="AG32" s="724"/>
      <c r="AH32" s="724"/>
      <c r="AI32" s="724"/>
      <c r="AJ32" s="724"/>
      <c r="AK32" s="724"/>
      <c r="AL32" s="666" t="s">
        <v>228</v>
      </c>
      <c r="AM32" s="667"/>
      <c r="AN32" s="667"/>
      <c r="AO32" s="725"/>
      <c r="AP32" s="755"/>
      <c r="AQ32" s="756"/>
      <c r="AR32" s="756"/>
      <c r="AS32" s="756"/>
      <c r="AT32" s="759"/>
      <c r="AU32" s="231"/>
      <c r="AV32" s="231"/>
      <c r="AW32" s="231"/>
      <c r="AX32" s="673" t="s">
        <v>311</v>
      </c>
      <c r="AY32" s="674"/>
      <c r="AZ32" s="674"/>
      <c r="BA32" s="674"/>
      <c r="BB32" s="674"/>
      <c r="BC32" s="674"/>
      <c r="BD32" s="674"/>
      <c r="BE32" s="674"/>
      <c r="BF32" s="675"/>
      <c r="BG32" s="738">
        <v>99.2</v>
      </c>
      <c r="BH32" s="677"/>
      <c r="BI32" s="677"/>
      <c r="BJ32" s="677"/>
      <c r="BK32" s="677"/>
      <c r="BL32" s="677"/>
      <c r="BM32" s="721">
        <v>95.7</v>
      </c>
      <c r="BN32" s="677"/>
      <c r="BO32" s="677"/>
      <c r="BP32" s="677"/>
      <c r="BQ32" s="714"/>
      <c r="BR32" s="738">
        <v>99.2</v>
      </c>
      <c r="BS32" s="677"/>
      <c r="BT32" s="677"/>
      <c r="BU32" s="677"/>
      <c r="BV32" s="677"/>
      <c r="BW32" s="677"/>
      <c r="BX32" s="721">
        <v>95.1</v>
      </c>
      <c r="BY32" s="677"/>
      <c r="BZ32" s="677"/>
      <c r="CA32" s="677"/>
      <c r="CB32" s="714"/>
      <c r="CD32" s="749"/>
      <c r="CE32" s="750"/>
      <c r="CF32" s="705" t="s">
        <v>312</v>
      </c>
      <c r="CG32" s="702"/>
      <c r="CH32" s="702"/>
      <c r="CI32" s="702"/>
      <c r="CJ32" s="702"/>
      <c r="CK32" s="702"/>
      <c r="CL32" s="702"/>
      <c r="CM32" s="702"/>
      <c r="CN32" s="702"/>
      <c r="CO32" s="702"/>
      <c r="CP32" s="702"/>
      <c r="CQ32" s="703"/>
      <c r="CR32" s="661">
        <v>34</v>
      </c>
      <c r="CS32" s="664"/>
      <c r="CT32" s="664"/>
      <c r="CU32" s="664"/>
      <c r="CV32" s="664"/>
      <c r="CW32" s="664"/>
      <c r="CX32" s="664"/>
      <c r="CY32" s="665"/>
      <c r="CZ32" s="666">
        <v>0</v>
      </c>
      <c r="DA32" s="695"/>
      <c r="DB32" s="695"/>
      <c r="DC32" s="696"/>
      <c r="DD32" s="669">
        <v>34</v>
      </c>
      <c r="DE32" s="664"/>
      <c r="DF32" s="664"/>
      <c r="DG32" s="664"/>
      <c r="DH32" s="664"/>
      <c r="DI32" s="664"/>
      <c r="DJ32" s="664"/>
      <c r="DK32" s="665"/>
      <c r="DL32" s="669">
        <v>34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313</v>
      </c>
      <c r="C33" s="659"/>
      <c r="D33" s="659"/>
      <c r="E33" s="659"/>
      <c r="F33" s="659"/>
      <c r="G33" s="659"/>
      <c r="H33" s="659"/>
      <c r="I33" s="659"/>
      <c r="J33" s="659"/>
      <c r="K33" s="659"/>
      <c r="L33" s="659"/>
      <c r="M33" s="659"/>
      <c r="N33" s="659"/>
      <c r="O33" s="659"/>
      <c r="P33" s="659"/>
      <c r="Q33" s="660"/>
      <c r="R33" s="661">
        <v>348191</v>
      </c>
      <c r="S33" s="664"/>
      <c r="T33" s="664"/>
      <c r="U33" s="664"/>
      <c r="V33" s="664"/>
      <c r="W33" s="664"/>
      <c r="X33" s="664"/>
      <c r="Y33" s="665"/>
      <c r="Z33" s="723">
        <v>5.5</v>
      </c>
      <c r="AA33" s="723"/>
      <c r="AB33" s="723"/>
      <c r="AC33" s="723"/>
      <c r="AD33" s="724" t="s">
        <v>127</v>
      </c>
      <c r="AE33" s="724"/>
      <c r="AF33" s="724"/>
      <c r="AG33" s="724"/>
      <c r="AH33" s="724"/>
      <c r="AI33" s="724"/>
      <c r="AJ33" s="724"/>
      <c r="AK33" s="724"/>
      <c r="AL33" s="666" t="s">
        <v>228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314</v>
      </c>
      <c r="CE33" s="702"/>
      <c r="CF33" s="702"/>
      <c r="CG33" s="702"/>
      <c r="CH33" s="702"/>
      <c r="CI33" s="702"/>
      <c r="CJ33" s="702"/>
      <c r="CK33" s="702"/>
      <c r="CL33" s="702"/>
      <c r="CM33" s="702"/>
      <c r="CN33" s="702"/>
      <c r="CO33" s="702"/>
      <c r="CP33" s="702"/>
      <c r="CQ33" s="703"/>
      <c r="CR33" s="661">
        <v>3004702</v>
      </c>
      <c r="CS33" s="662"/>
      <c r="CT33" s="662"/>
      <c r="CU33" s="662"/>
      <c r="CV33" s="662"/>
      <c r="CW33" s="662"/>
      <c r="CX33" s="662"/>
      <c r="CY33" s="663"/>
      <c r="CZ33" s="666">
        <v>48.9</v>
      </c>
      <c r="DA33" s="695"/>
      <c r="DB33" s="695"/>
      <c r="DC33" s="696"/>
      <c r="DD33" s="669">
        <v>2501998</v>
      </c>
      <c r="DE33" s="662"/>
      <c r="DF33" s="662"/>
      <c r="DG33" s="662"/>
      <c r="DH33" s="662"/>
      <c r="DI33" s="662"/>
      <c r="DJ33" s="662"/>
      <c r="DK33" s="663"/>
      <c r="DL33" s="669">
        <v>1492278</v>
      </c>
      <c r="DM33" s="662"/>
      <c r="DN33" s="662"/>
      <c r="DO33" s="662"/>
      <c r="DP33" s="662"/>
      <c r="DQ33" s="662"/>
      <c r="DR33" s="662"/>
      <c r="DS33" s="662"/>
      <c r="DT33" s="662"/>
      <c r="DU33" s="662"/>
      <c r="DV33" s="663"/>
      <c r="DW33" s="666">
        <v>43</v>
      </c>
      <c r="DX33" s="695"/>
      <c r="DY33" s="695"/>
      <c r="DZ33" s="695"/>
      <c r="EA33" s="695"/>
      <c r="EB33" s="695"/>
      <c r="EC33" s="697"/>
    </row>
    <row r="34" spans="2:133" ht="11.25" customHeight="1" x14ac:dyDescent="0.15">
      <c r="B34" s="658" t="s">
        <v>315</v>
      </c>
      <c r="C34" s="659"/>
      <c r="D34" s="659"/>
      <c r="E34" s="659"/>
      <c r="F34" s="659"/>
      <c r="G34" s="659"/>
      <c r="H34" s="659"/>
      <c r="I34" s="659"/>
      <c r="J34" s="659"/>
      <c r="K34" s="659"/>
      <c r="L34" s="659"/>
      <c r="M34" s="659"/>
      <c r="N34" s="659"/>
      <c r="O34" s="659"/>
      <c r="P34" s="659"/>
      <c r="Q34" s="660"/>
      <c r="R34" s="661">
        <v>59872</v>
      </c>
      <c r="S34" s="664"/>
      <c r="T34" s="664"/>
      <c r="U34" s="664"/>
      <c r="V34" s="664"/>
      <c r="W34" s="664"/>
      <c r="X34" s="664"/>
      <c r="Y34" s="665"/>
      <c r="Z34" s="723">
        <v>0.9</v>
      </c>
      <c r="AA34" s="723"/>
      <c r="AB34" s="723"/>
      <c r="AC34" s="723"/>
      <c r="AD34" s="724">
        <v>67</v>
      </c>
      <c r="AE34" s="724"/>
      <c r="AF34" s="724"/>
      <c r="AG34" s="724"/>
      <c r="AH34" s="724"/>
      <c r="AI34" s="724"/>
      <c r="AJ34" s="724"/>
      <c r="AK34" s="724"/>
      <c r="AL34" s="666">
        <v>0</v>
      </c>
      <c r="AM34" s="667"/>
      <c r="AN34" s="667"/>
      <c r="AO34" s="725"/>
      <c r="AP34" s="234"/>
      <c r="AQ34" s="735" t="s">
        <v>316</v>
      </c>
      <c r="AR34" s="736"/>
      <c r="AS34" s="736"/>
      <c r="AT34" s="736"/>
      <c r="AU34" s="736"/>
      <c r="AV34" s="736"/>
      <c r="AW34" s="736"/>
      <c r="AX34" s="736"/>
      <c r="AY34" s="736"/>
      <c r="AZ34" s="736"/>
      <c r="BA34" s="736"/>
      <c r="BB34" s="736"/>
      <c r="BC34" s="736"/>
      <c r="BD34" s="736"/>
      <c r="BE34" s="736"/>
      <c r="BF34" s="737"/>
      <c r="BG34" s="735" t="s">
        <v>317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318</v>
      </c>
      <c r="CE34" s="702"/>
      <c r="CF34" s="702"/>
      <c r="CG34" s="702"/>
      <c r="CH34" s="702"/>
      <c r="CI34" s="702"/>
      <c r="CJ34" s="702"/>
      <c r="CK34" s="702"/>
      <c r="CL34" s="702"/>
      <c r="CM34" s="702"/>
      <c r="CN34" s="702"/>
      <c r="CO34" s="702"/>
      <c r="CP34" s="702"/>
      <c r="CQ34" s="703"/>
      <c r="CR34" s="661">
        <v>1069133</v>
      </c>
      <c r="CS34" s="664"/>
      <c r="CT34" s="664"/>
      <c r="CU34" s="664"/>
      <c r="CV34" s="664"/>
      <c r="CW34" s="664"/>
      <c r="CX34" s="664"/>
      <c r="CY34" s="665"/>
      <c r="CZ34" s="666">
        <v>17.399999999999999</v>
      </c>
      <c r="DA34" s="695"/>
      <c r="DB34" s="695"/>
      <c r="DC34" s="696"/>
      <c r="DD34" s="669">
        <v>824759</v>
      </c>
      <c r="DE34" s="664"/>
      <c r="DF34" s="664"/>
      <c r="DG34" s="664"/>
      <c r="DH34" s="664"/>
      <c r="DI34" s="664"/>
      <c r="DJ34" s="664"/>
      <c r="DK34" s="665"/>
      <c r="DL34" s="669">
        <v>601199</v>
      </c>
      <c r="DM34" s="664"/>
      <c r="DN34" s="664"/>
      <c r="DO34" s="664"/>
      <c r="DP34" s="664"/>
      <c r="DQ34" s="664"/>
      <c r="DR34" s="664"/>
      <c r="DS34" s="664"/>
      <c r="DT34" s="664"/>
      <c r="DU34" s="664"/>
      <c r="DV34" s="665"/>
      <c r="DW34" s="666">
        <v>17.3</v>
      </c>
      <c r="DX34" s="695"/>
      <c r="DY34" s="695"/>
      <c r="DZ34" s="695"/>
      <c r="EA34" s="695"/>
      <c r="EB34" s="695"/>
      <c r="EC34" s="697"/>
    </row>
    <row r="35" spans="2:133" ht="11.25" customHeight="1" x14ac:dyDescent="0.15">
      <c r="B35" s="658" t="s">
        <v>319</v>
      </c>
      <c r="C35" s="659"/>
      <c r="D35" s="659"/>
      <c r="E35" s="659"/>
      <c r="F35" s="659"/>
      <c r="G35" s="659"/>
      <c r="H35" s="659"/>
      <c r="I35" s="659"/>
      <c r="J35" s="659"/>
      <c r="K35" s="659"/>
      <c r="L35" s="659"/>
      <c r="M35" s="659"/>
      <c r="N35" s="659"/>
      <c r="O35" s="659"/>
      <c r="P35" s="659"/>
      <c r="Q35" s="660"/>
      <c r="R35" s="661">
        <v>661100</v>
      </c>
      <c r="S35" s="664"/>
      <c r="T35" s="664"/>
      <c r="U35" s="664"/>
      <c r="V35" s="664"/>
      <c r="W35" s="664"/>
      <c r="X35" s="664"/>
      <c r="Y35" s="665"/>
      <c r="Z35" s="723">
        <v>10.4</v>
      </c>
      <c r="AA35" s="723"/>
      <c r="AB35" s="723"/>
      <c r="AC35" s="723"/>
      <c r="AD35" s="724" t="s">
        <v>127</v>
      </c>
      <c r="AE35" s="724"/>
      <c r="AF35" s="724"/>
      <c r="AG35" s="724"/>
      <c r="AH35" s="724"/>
      <c r="AI35" s="724"/>
      <c r="AJ35" s="724"/>
      <c r="AK35" s="724"/>
      <c r="AL35" s="666" t="s">
        <v>228</v>
      </c>
      <c r="AM35" s="667"/>
      <c r="AN35" s="667"/>
      <c r="AO35" s="725"/>
      <c r="AP35" s="234"/>
      <c r="AQ35" s="729" t="s">
        <v>320</v>
      </c>
      <c r="AR35" s="730"/>
      <c r="AS35" s="730"/>
      <c r="AT35" s="730"/>
      <c r="AU35" s="730"/>
      <c r="AV35" s="730"/>
      <c r="AW35" s="730"/>
      <c r="AX35" s="730"/>
      <c r="AY35" s="731"/>
      <c r="AZ35" s="726">
        <v>818456</v>
      </c>
      <c r="BA35" s="727"/>
      <c r="BB35" s="727"/>
      <c r="BC35" s="727"/>
      <c r="BD35" s="727"/>
      <c r="BE35" s="727"/>
      <c r="BF35" s="728"/>
      <c r="BG35" s="732" t="s">
        <v>321</v>
      </c>
      <c r="BH35" s="733"/>
      <c r="BI35" s="733"/>
      <c r="BJ35" s="733"/>
      <c r="BK35" s="733"/>
      <c r="BL35" s="733"/>
      <c r="BM35" s="733"/>
      <c r="BN35" s="733"/>
      <c r="BO35" s="733"/>
      <c r="BP35" s="733"/>
      <c r="BQ35" s="733"/>
      <c r="BR35" s="733"/>
      <c r="BS35" s="733"/>
      <c r="BT35" s="733"/>
      <c r="BU35" s="734"/>
      <c r="BV35" s="726">
        <v>13540</v>
      </c>
      <c r="BW35" s="727"/>
      <c r="BX35" s="727"/>
      <c r="BY35" s="727"/>
      <c r="BZ35" s="727"/>
      <c r="CA35" s="727"/>
      <c r="CB35" s="728"/>
      <c r="CD35" s="705" t="s">
        <v>322</v>
      </c>
      <c r="CE35" s="702"/>
      <c r="CF35" s="702"/>
      <c r="CG35" s="702"/>
      <c r="CH35" s="702"/>
      <c r="CI35" s="702"/>
      <c r="CJ35" s="702"/>
      <c r="CK35" s="702"/>
      <c r="CL35" s="702"/>
      <c r="CM35" s="702"/>
      <c r="CN35" s="702"/>
      <c r="CO35" s="702"/>
      <c r="CP35" s="702"/>
      <c r="CQ35" s="703"/>
      <c r="CR35" s="661">
        <v>151021</v>
      </c>
      <c r="CS35" s="662"/>
      <c r="CT35" s="662"/>
      <c r="CU35" s="662"/>
      <c r="CV35" s="662"/>
      <c r="CW35" s="662"/>
      <c r="CX35" s="662"/>
      <c r="CY35" s="663"/>
      <c r="CZ35" s="666">
        <v>2.5</v>
      </c>
      <c r="DA35" s="695"/>
      <c r="DB35" s="695"/>
      <c r="DC35" s="696"/>
      <c r="DD35" s="669">
        <v>112621</v>
      </c>
      <c r="DE35" s="662"/>
      <c r="DF35" s="662"/>
      <c r="DG35" s="662"/>
      <c r="DH35" s="662"/>
      <c r="DI35" s="662"/>
      <c r="DJ35" s="662"/>
      <c r="DK35" s="663"/>
      <c r="DL35" s="669">
        <v>26206</v>
      </c>
      <c r="DM35" s="662"/>
      <c r="DN35" s="662"/>
      <c r="DO35" s="662"/>
      <c r="DP35" s="662"/>
      <c r="DQ35" s="662"/>
      <c r="DR35" s="662"/>
      <c r="DS35" s="662"/>
      <c r="DT35" s="662"/>
      <c r="DU35" s="662"/>
      <c r="DV35" s="663"/>
      <c r="DW35" s="666">
        <v>0.8</v>
      </c>
      <c r="DX35" s="695"/>
      <c r="DY35" s="695"/>
      <c r="DZ35" s="695"/>
      <c r="EA35" s="695"/>
      <c r="EB35" s="695"/>
      <c r="EC35" s="697"/>
    </row>
    <row r="36" spans="2:133" ht="11.25" customHeight="1" x14ac:dyDescent="0.15">
      <c r="B36" s="658" t="s">
        <v>323</v>
      </c>
      <c r="C36" s="659"/>
      <c r="D36" s="659"/>
      <c r="E36" s="659"/>
      <c r="F36" s="659"/>
      <c r="G36" s="659"/>
      <c r="H36" s="659"/>
      <c r="I36" s="659"/>
      <c r="J36" s="659"/>
      <c r="K36" s="659"/>
      <c r="L36" s="659"/>
      <c r="M36" s="659"/>
      <c r="N36" s="659"/>
      <c r="O36" s="659"/>
      <c r="P36" s="659"/>
      <c r="Q36" s="660"/>
      <c r="R36" s="661" t="s">
        <v>228</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324</v>
      </c>
      <c r="AR36" s="699"/>
      <c r="AS36" s="699"/>
      <c r="AT36" s="699"/>
      <c r="AU36" s="699"/>
      <c r="AV36" s="699"/>
      <c r="AW36" s="699"/>
      <c r="AX36" s="699"/>
      <c r="AY36" s="700"/>
      <c r="AZ36" s="661">
        <v>218128</v>
      </c>
      <c r="BA36" s="664"/>
      <c r="BB36" s="664"/>
      <c r="BC36" s="664"/>
      <c r="BD36" s="662"/>
      <c r="BE36" s="662"/>
      <c r="BF36" s="701"/>
      <c r="BG36" s="705" t="s">
        <v>325</v>
      </c>
      <c r="BH36" s="702"/>
      <c r="BI36" s="702"/>
      <c r="BJ36" s="702"/>
      <c r="BK36" s="702"/>
      <c r="BL36" s="702"/>
      <c r="BM36" s="702"/>
      <c r="BN36" s="702"/>
      <c r="BO36" s="702"/>
      <c r="BP36" s="702"/>
      <c r="BQ36" s="702"/>
      <c r="BR36" s="702"/>
      <c r="BS36" s="702"/>
      <c r="BT36" s="702"/>
      <c r="BU36" s="703"/>
      <c r="BV36" s="661">
        <v>5129</v>
      </c>
      <c r="BW36" s="664"/>
      <c r="BX36" s="664"/>
      <c r="BY36" s="664"/>
      <c r="BZ36" s="664"/>
      <c r="CA36" s="664"/>
      <c r="CB36" s="704"/>
      <c r="CD36" s="705" t="s">
        <v>326</v>
      </c>
      <c r="CE36" s="702"/>
      <c r="CF36" s="702"/>
      <c r="CG36" s="702"/>
      <c r="CH36" s="702"/>
      <c r="CI36" s="702"/>
      <c r="CJ36" s="702"/>
      <c r="CK36" s="702"/>
      <c r="CL36" s="702"/>
      <c r="CM36" s="702"/>
      <c r="CN36" s="702"/>
      <c r="CO36" s="702"/>
      <c r="CP36" s="702"/>
      <c r="CQ36" s="703"/>
      <c r="CR36" s="661">
        <v>636775</v>
      </c>
      <c r="CS36" s="664"/>
      <c r="CT36" s="664"/>
      <c r="CU36" s="664"/>
      <c r="CV36" s="664"/>
      <c r="CW36" s="664"/>
      <c r="CX36" s="664"/>
      <c r="CY36" s="665"/>
      <c r="CZ36" s="666">
        <v>10.4</v>
      </c>
      <c r="DA36" s="695"/>
      <c r="DB36" s="695"/>
      <c r="DC36" s="696"/>
      <c r="DD36" s="669">
        <v>503919</v>
      </c>
      <c r="DE36" s="664"/>
      <c r="DF36" s="664"/>
      <c r="DG36" s="664"/>
      <c r="DH36" s="664"/>
      <c r="DI36" s="664"/>
      <c r="DJ36" s="664"/>
      <c r="DK36" s="665"/>
      <c r="DL36" s="669">
        <v>310684</v>
      </c>
      <c r="DM36" s="664"/>
      <c r="DN36" s="664"/>
      <c r="DO36" s="664"/>
      <c r="DP36" s="664"/>
      <c r="DQ36" s="664"/>
      <c r="DR36" s="664"/>
      <c r="DS36" s="664"/>
      <c r="DT36" s="664"/>
      <c r="DU36" s="664"/>
      <c r="DV36" s="665"/>
      <c r="DW36" s="666">
        <v>8.9</v>
      </c>
      <c r="DX36" s="695"/>
      <c r="DY36" s="695"/>
      <c r="DZ36" s="695"/>
      <c r="EA36" s="695"/>
      <c r="EB36" s="695"/>
      <c r="EC36" s="697"/>
    </row>
    <row r="37" spans="2:133" ht="11.25" customHeight="1" x14ac:dyDescent="0.15">
      <c r="B37" s="658" t="s">
        <v>327</v>
      </c>
      <c r="C37" s="659"/>
      <c r="D37" s="659"/>
      <c r="E37" s="659"/>
      <c r="F37" s="659"/>
      <c r="G37" s="659"/>
      <c r="H37" s="659"/>
      <c r="I37" s="659"/>
      <c r="J37" s="659"/>
      <c r="K37" s="659"/>
      <c r="L37" s="659"/>
      <c r="M37" s="659"/>
      <c r="N37" s="659"/>
      <c r="O37" s="659"/>
      <c r="P37" s="659"/>
      <c r="Q37" s="660"/>
      <c r="R37" s="661">
        <v>136500</v>
      </c>
      <c r="S37" s="664"/>
      <c r="T37" s="664"/>
      <c r="U37" s="664"/>
      <c r="V37" s="664"/>
      <c r="W37" s="664"/>
      <c r="X37" s="664"/>
      <c r="Y37" s="665"/>
      <c r="Z37" s="723">
        <v>2.1</v>
      </c>
      <c r="AA37" s="723"/>
      <c r="AB37" s="723"/>
      <c r="AC37" s="723"/>
      <c r="AD37" s="724" t="s">
        <v>228</v>
      </c>
      <c r="AE37" s="724"/>
      <c r="AF37" s="724"/>
      <c r="AG37" s="724"/>
      <c r="AH37" s="724"/>
      <c r="AI37" s="724"/>
      <c r="AJ37" s="724"/>
      <c r="AK37" s="724"/>
      <c r="AL37" s="666" t="s">
        <v>127</v>
      </c>
      <c r="AM37" s="667"/>
      <c r="AN37" s="667"/>
      <c r="AO37" s="725"/>
      <c r="AQ37" s="698" t="s">
        <v>328</v>
      </c>
      <c r="AR37" s="699"/>
      <c r="AS37" s="699"/>
      <c r="AT37" s="699"/>
      <c r="AU37" s="699"/>
      <c r="AV37" s="699"/>
      <c r="AW37" s="699"/>
      <c r="AX37" s="699"/>
      <c r="AY37" s="700"/>
      <c r="AZ37" s="661">
        <v>94800</v>
      </c>
      <c r="BA37" s="664"/>
      <c r="BB37" s="664"/>
      <c r="BC37" s="664"/>
      <c r="BD37" s="662"/>
      <c r="BE37" s="662"/>
      <c r="BF37" s="701"/>
      <c r="BG37" s="705" t="s">
        <v>329</v>
      </c>
      <c r="BH37" s="702"/>
      <c r="BI37" s="702"/>
      <c r="BJ37" s="702"/>
      <c r="BK37" s="702"/>
      <c r="BL37" s="702"/>
      <c r="BM37" s="702"/>
      <c r="BN37" s="702"/>
      <c r="BO37" s="702"/>
      <c r="BP37" s="702"/>
      <c r="BQ37" s="702"/>
      <c r="BR37" s="702"/>
      <c r="BS37" s="702"/>
      <c r="BT37" s="702"/>
      <c r="BU37" s="703"/>
      <c r="BV37" s="661">
        <v>1098</v>
      </c>
      <c r="BW37" s="664"/>
      <c r="BX37" s="664"/>
      <c r="BY37" s="664"/>
      <c r="BZ37" s="664"/>
      <c r="CA37" s="664"/>
      <c r="CB37" s="704"/>
      <c r="CD37" s="705" t="s">
        <v>330</v>
      </c>
      <c r="CE37" s="702"/>
      <c r="CF37" s="702"/>
      <c r="CG37" s="702"/>
      <c r="CH37" s="702"/>
      <c r="CI37" s="702"/>
      <c r="CJ37" s="702"/>
      <c r="CK37" s="702"/>
      <c r="CL37" s="702"/>
      <c r="CM37" s="702"/>
      <c r="CN37" s="702"/>
      <c r="CO37" s="702"/>
      <c r="CP37" s="702"/>
      <c r="CQ37" s="703"/>
      <c r="CR37" s="661">
        <v>241023</v>
      </c>
      <c r="CS37" s="662"/>
      <c r="CT37" s="662"/>
      <c r="CU37" s="662"/>
      <c r="CV37" s="662"/>
      <c r="CW37" s="662"/>
      <c r="CX37" s="662"/>
      <c r="CY37" s="663"/>
      <c r="CZ37" s="666">
        <v>3.9</v>
      </c>
      <c r="DA37" s="695"/>
      <c r="DB37" s="695"/>
      <c r="DC37" s="696"/>
      <c r="DD37" s="669">
        <v>229023</v>
      </c>
      <c r="DE37" s="662"/>
      <c r="DF37" s="662"/>
      <c r="DG37" s="662"/>
      <c r="DH37" s="662"/>
      <c r="DI37" s="662"/>
      <c r="DJ37" s="662"/>
      <c r="DK37" s="663"/>
      <c r="DL37" s="669">
        <v>212795</v>
      </c>
      <c r="DM37" s="662"/>
      <c r="DN37" s="662"/>
      <c r="DO37" s="662"/>
      <c r="DP37" s="662"/>
      <c r="DQ37" s="662"/>
      <c r="DR37" s="662"/>
      <c r="DS37" s="662"/>
      <c r="DT37" s="662"/>
      <c r="DU37" s="662"/>
      <c r="DV37" s="663"/>
      <c r="DW37" s="666">
        <v>6.1</v>
      </c>
      <c r="DX37" s="695"/>
      <c r="DY37" s="695"/>
      <c r="DZ37" s="695"/>
      <c r="EA37" s="695"/>
      <c r="EB37" s="695"/>
      <c r="EC37" s="697"/>
    </row>
    <row r="38" spans="2:133" ht="11.25" customHeight="1" x14ac:dyDescent="0.15">
      <c r="B38" s="673" t="s">
        <v>331</v>
      </c>
      <c r="C38" s="674"/>
      <c r="D38" s="674"/>
      <c r="E38" s="674"/>
      <c r="F38" s="674"/>
      <c r="G38" s="674"/>
      <c r="H38" s="674"/>
      <c r="I38" s="674"/>
      <c r="J38" s="674"/>
      <c r="K38" s="674"/>
      <c r="L38" s="674"/>
      <c r="M38" s="674"/>
      <c r="N38" s="674"/>
      <c r="O38" s="674"/>
      <c r="P38" s="674"/>
      <c r="Q38" s="675"/>
      <c r="R38" s="676">
        <v>6359659</v>
      </c>
      <c r="S38" s="713"/>
      <c r="T38" s="713"/>
      <c r="U38" s="713"/>
      <c r="V38" s="713"/>
      <c r="W38" s="713"/>
      <c r="X38" s="713"/>
      <c r="Y38" s="718"/>
      <c r="Z38" s="719">
        <v>100</v>
      </c>
      <c r="AA38" s="719"/>
      <c r="AB38" s="719"/>
      <c r="AC38" s="719"/>
      <c r="AD38" s="720">
        <v>3336747</v>
      </c>
      <c r="AE38" s="720"/>
      <c r="AF38" s="720"/>
      <c r="AG38" s="720"/>
      <c r="AH38" s="720"/>
      <c r="AI38" s="720"/>
      <c r="AJ38" s="720"/>
      <c r="AK38" s="720"/>
      <c r="AL38" s="679">
        <v>100</v>
      </c>
      <c r="AM38" s="721"/>
      <c r="AN38" s="721"/>
      <c r="AO38" s="722"/>
      <c r="AQ38" s="698" t="s">
        <v>332</v>
      </c>
      <c r="AR38" s="699"/>
      <c r="AS38" s="699"/>
      <c r="AT38" s="699"/>
      <c r="AU38" s="699"/>
      <c r="AV38" s="699"/>
      <c r="AW38" s="699"/>
      <c r="AX38" s="699"/>
      <c r="AY38" s="700"/>
      <c r="AZ38" s="661">
        <v>38213</v>
      </c>
      <c r="BA38" s="664"/>
      <c r="BB38" s="664"/>
      <c r="BC38" s="664"/>
      <c r="BD38" s="662"/>
      <c r="BE38" s="662"/>
      <c r="BF38" s="701"/>
      <c r="BG38" s="705" t="s">
        <v>333</v>
      </c>
      <c r="BH38" s="702"/>
      <c r="BI38" s="702"/>
      <c r="BJ38" s="702"/>
      <c r="BK38" s="702"/>
      <c r="BL38" s="702"/>
      <c r="BM38" s="702"/>
      <c r="BN38" s="702"/>
      <c r="BO38" s="702"/>
      <c r="BP38" s="702"/>
      <c r="BQ38" s="702"/>
      <c r="BR38" s="702"/>
      <c r="BS38" s="702"/>
      <c r="BT38" s="702"/>
      <c r="BU38" s="703"/>
      <c r="BV38" s="661">
        <v>1732</v>
      </c>
      <c r="BW38" s="664"/>
      <c r="BX38" s="664"/>
      <c r="BY38" s="664"/>
      <c r="BZ38" s="664"/>
      <c r="CA38" s="664"/>
      <c r="CB38" s="704"/>
      <c r="CD38" s="705" t="s">
        <v>334</v>
      </c>
      <c r="CE38" s="702"/>
      <c r="CF38" s="702"/>
      <c r="CG38" s="702"/>
      <c r="CH38" s="702"/>
      <c r="CI38" s="702"/>
      <c r="CJ38" s="702"/>
      <c r="CK38" s="702"/>
      <c r="CL38" s="702"/>
      <c r="CM38" s="702"/>
      <c r="CN38" s="702"/>
      <c r="CO38" s="702"/>
      <c r="CP38" s="702"/>
      <c r="CQ38" s="703"/>
      <c r="CR38" s="661">
        <v>723656</v>
      </c>
      <c r="CS38" s="664"/>
      <c r="CT38" s="664"/>
      <c r="CU38" s="664"/>
      <c r="CV38" s="664"/>
      <c r="CW38" s="664"/>
      <c r="CX38" s="664"/>
      <c r="CY38" s="665"/>
      <c r="CZ38" s="666">
        <v>11.8</v>
      </c>
      <c r="DA38" s="695"/>
      <c r="DB38" s="695"/>
      <c r="DC38" s="696"/>
      <c r="DD38" s="669">
        <v>663209</v>
      </c>
      <c r="DE38" s="664"/>
      <c r="DF38" s="664"/>
      <c r="DG38" s="664"/>
      <c r="DH38" s="664"/>
      <c r="DI38" s="664"/>
      <c r="DJ38" s="664"/>
      <c r="DK38" s="665"/>
      <c r="DL38" s="669">
        <v>554189</v>
      </c>
      <c r="DM38" s="664"/>
      <c r="DN38" s="664"/>
      <c r="DO38" s="664"/>
      <c r="DP38" s="664"/>
      <c r="DQ38" s="664"/>
      <c r="DR38" s="664"/>
      <c r="DS38" s="664"/>
      <c r="DT38" s="664"/>
      <c r="DU38" s="664"/>
      <c r="DV38" s="665"/>
      <c r="DW38" s="666">
        <v>16</v>
      </c>
      <c r="DX38" s="695"/>
      <c r="DY38" s="695"/>
      <c r="DZ38" s="695"/>
      <c r="EA38" s="695"/>
      <c r="EB38" s="695"/>
      <c r="EC38" s="697"/>
    </row>
    <row r="39" spans="2:133" ht="11.25" customHeight="1" x14ac:dyDescent="0.15">
      <c r="AQ39" s="698" t="s">
        <v>335</v>
      </c>
      <c r="AR39" s="699"/>
      <c r="AS39" s="699"/>
      <c r="AT39" s="699"/>
      <c r="AU39" s="699"/>
      <c r="AV39" s="699"/>
      <c r="AW39" s="699"/>
      <c r="AX39" s="699"/>
      <c r="AY39" s="700"/>
      <c r="AZ39" s="661" t="s">
        <v>127</v>
      </c>
      <c r="BA39" s="664"/>
      <c r="BB39" s="664"/>
      <c r="BC39" s="664"/>
      <c r="BD39" s="662"/>
      <c r="BE39" s="662"/>
      <c r="BF39" s="701"/>
      <c r="BG39" s="706" t="s">
        <v>336</v>
      </c>
      <c r="BH39" s="707"/>
      <c r="BI39" s="707"/>
      <c r="BJ39" s="707"/>
      <c r="BK39" s="707"/>
      <c r="BL39" s="235"/>
      <c r="BM39" s="702" t="s">
        <v>337</v>
      </c>
      <c r="BN39" s="702"/>
      <c r="BO39" s="702"/>
      <c r="BP39" s="702"/>
      <c r="BQ39" s="702"/>
      <c r="BR39" s="702"/>
      <c r="BS39" s="702"/>
      <c r="BT39" s="702"/>
      <c r="BU39" s="703"/>
      <c r="BV39" s="661">
        <v>88</v>
      </c>
      <c r="BW39" s="664"/>
      <c r="BX39" s="664"/>
      <c r="BY39" s="664"/>
      <c r="BZ39" s="664"/>
      <c r="CA39" s="664"/>
      <c r="CB39" s="704"/>
      <c r="CD39" s="705" t="s">
        <v>338</v>
      </c>
      <c r="CE39" s="702"/>
      <c r="CF39" s="702"/>
      <c r="CG39" s="702"/>
      <c r="CH39" s="702"/>
      <c r="CI39" s="702"/>
      <c r="CJ39" s="702"/>
      <c r="CK39" s="702"/>
      <c r="CL39" s="702"/>
      <c r="CM39" s="702"/>
      <c r="CN39" s="702"/>
      <c r="CO39" s="702"/>
      <c r="CP39" s="702"/>
      <c r="CQ39" s="703"/>
      <c r="CR39" s="661">
        <v>397965</v>
      </c>
      <c r="CS39" s="662"/>
      <c r="CT39" s="662"/>
      <c r="CU39" s="662"/>
      <c r="CV39" s="662"/>
      <c r="CW39" s="662"/>
      <c r="CX39" s="662"/>
      <c r="CY39" s="663"/>
      <c r="CZ39" s="666">
        <v>6.5</v>
      </c>
      <c r="DA39" s="695"/>
      <c r="DB39" s="695"/>
      <c r="DC39" s="696"/>
      <c r="DD39" s="669">
        <v>397490</v>
      </c>
      <c r="DE39" s="662"/>
      <c r="DF39" s="662"/>
      <c r="DG39" s="662"/>
      <c r="DH39" s="662"/>
      <c r="DI39" s="662"/>
      <c r="DJ39" s="662"/>
      <c r="DK39" s="663"/>
      <c r="DL39" s="669" t="s">
        <v>127</v>
      </c>
      <c r="DM39" s="662"/>
      <c r="DN39" s="662"/>
      <c r="DO39" s="662"/>
      <c r="DP39" s="662"/>
      <c r="DQ39" s="662"/>
      <c r="DR39" s="662"/>
      <c r="DS39" s="662"/>
      <c r="DT39" s="662"/>
      <c r="DU39" s="662"/>
      <c r="DV39" s="663"/>
      <c r="DW39" s="666" t="s">
        <v>228</v>
      </c>
      <c r="DX39" s="695"/>
      <c r="DY39" s="695"/>
      <c r="DZ39" s="695"/>
      <c r="EA39" s="695"/>
      <c r="EB39" s="695"/>
      <c r="EC39" s="697"/>
    </row>
    <row r="40" spans="2:133" ht="11.25" customHeight="1" x14ac:dyDescent="0.15">
      <c r="AQ40" s="698" t="s">
        <v>339</v>
      </c>
      <c r="AR40" s="699"/>
      <c r="AS40" s="699"/>
      <c r="AT40" s="699"/>
      <c r="AU40" s="699"/>
      <c r="AV40" s="699"/>
      <c r="AW40" s="699"/>
      <c r="AX40" s="699"/>
      <c r="AY40" s="700"/>
      <c r="AZ40" s="661">
        <v>117881</v>
      </c>
      <c r="BA40" s="664"/>
      <c r="BB40" s="664"/>
      <c r="BC40" s="664"/>
      <c r="BD40" s="662"/>
      <c r="BE40" s="662"/>
      <c r="BF40" s="701"/>
      <c r="BG40" s="706"/>
      <c r="BH40" s="707"/>
      <c r="BI40" s="707"/>
      <c r="BJ40" s="707"/>
      <c r="BK40" s="707"/>
      <c r="BL40" s="235"/>
      <c r="BM40" s="702" t="s">
        <v>340</v>
      </c>
      <c r="BN40" s="702"/>
      <c r="BO40" s="702"/>
      <c r="BP40" s="702"/>
      <c r="BQ40" s="702"/>
      <c r="BR40" s="702"/>
      <c r="BS40" s="702"/>
      <c r="BT40" s="702"/>
      <c r="BU40" s="703"/>
      <c r="BV40" s="661" t="s">
        <v>228</v>
      </c>
      <c r="BW40" s="664"/>
      <c r="BX40" s="664"/>
      <c r="BY40" s="664"/>
      <c r="BZ40" s="664"/>
      <c r="CA40" s="664"/>
      <c r="CB40" s="704"/>
      <c r="CD40" s="705" t="s">
        <v>341</v>
      </c>
      <c r="CE40" s="702"/>
      <c r="CF40" s="702"/>
      <c r="CG40" s="702"/>
      <c r="CH40" s="702"/>
      <c r="CI40" s="702"/>
      <c r="CJ40" s="702"/>
      <c r="CK40" s="702"/>
      <c r="CL40" s="702"/>
      <c r="CM40" s="702"/>
      <c r="CN40" s="702"/>
      <c r="CO40" s="702"/>
      <c r="CP40" s="702"/>
      <c r="CQ40" s="703"/>
      <c r="CR40" s="661">
        <v>26152</v>
      </c>
      <c r="CS40" s="664"/>
      <c r="CT40" s="664"/>
      <c r="CU40" s="664"/>
      <c r="CV40" s="664"/>
      <c r="CW40" s="664"/>
      <c r="CX40" s="664"/>
      <c r="CY40" s="665"/>
      <c r="CZ40" s="666">
        <v>0.4</v>
      </c>
      <c r="DA40" s="695"/>
      <c r="DB40" s="695"/>
      <c r="DC40" s="696"/>
      <c r="DD40" s="669" t="s">
        <v>127</v>
      </c>
      <c r="DE40" s="664"/>
      <c r="DF40" s="664"/>
      <c r="DG40" s="664"/>
      <c r="DH40" s="664"/>
      <c r="DI40" s="664"/>
      <c r="DJ40" s="664"/>
      <c r="DK40" s="665"/>
      <c r="DL40" s="669" t="s">
        <v>127</v>
      </c>
      <c r="DM40" s="664"/>
      <c r="DN40" s="664"/>
      <c r="DO40" s="664"/>
      <c r="DP40" s="664"/>
      <c r="DQ40" s="664"/>
      <c r="DR40" s="664"/>
      <c r="DS40" s="664"/>
      <c r="DT40" s="664"/>
      <c r="DU40" s="664"/>
      <c r="DV40" s="665"/>
      <c r="DW40" s="666" t="s">
        <v>228</v>
      </c>
      <c r="DX40" s="695"/>
      <c r="DY40" s="695"/>
      <c r="DZ40" s="695"/>
      <c r="EA40" s="695"/>
      <c r="EB40" s="695"/>
      <c r="EC40" s="697"/>
    </row>
    <row r="41" spans="2:133" ht="11.25" customHeight="1" x14ac:dyDescent="0.15">
      <c r="AQ41" s="710" t="s">
        <v>342</v>
      </c>
      <c r="AR41" s="711"/>
      <c r="AS41" s="711"/>
      <c r="AT41" s="711"/>
      <c r="AU41" s="711"/>
      <c r="AV41" s="711"/>
      <c r="AW41" s="711"/>
      <c r="AX41" s="711"/>
      <c r="AY41" s="712"/>
      <c r="AZ41" s="676">
        <v>349434</v>
      </c>
      <c r="BA41" s="713"/>
      <c r="BB41" s="713"/>
      <c r="BC41" s="713"/>
      <c r="BD41" s="677"/>
      <c r="BE41" s="677"/>
      <c r="BF41" s="714"/>
      <c r="BG41" s="708"/>
      <c r="BH41" s="709"/>
      <c r="BI41" s="709"/>
      <c r="BJ41" s="709"/>
      <c r="BK41" s="709"/>
      <c r="BL41" s="236"/>
      <c r="BM41" s="715" t="s">
        <v>343</v>
      </c>
      <c r="BN41" s="715"/>
      <c r="BO41" s="715"/>
      <c r="BP41" s="715"/>
      <c r="BQ41" s="715"/>
      <c r="BR41" s="715"/>
      <c r="BS41" s="715"/>
      <c r="BT41" s="715"/>
      <c r="BU41" s="716"/>
      <c r="BV41" s="676">
        <v>320</v>
      </c>
      <c r="BW41" s="713"/>
      <c r="BX41" s="713"/>
      <c r="BY41" s="713"/>
      <c r="BZ41" s="713"/>
      <c r="CA41" s="713"/>
      <c r="CB41" s="717"/>
      <c r="CD41" s="705" t="s">
        <v>344</v>
      </c>
      <c r="CE41" s="702"/>
      <c r="CF41" s="702"/>
      <c r="CG41" s="702"/>
      <c r="CH41" s="702"/>
      <c r="CI41" s="702"/>
      <c r="CJ41" s="702"/>
      <c r="CK41" s="702"/>
      <c r="CL41" s="702"/>
      <c r="CM41" s="702"/>
      <c r="CN41" s="702"/>
      <c r="CO41" s="702"/>
      <c r="CP41" s="702"/>
      <c r="CQ41" s="703"/>
      <c r="CR41" s="661" t="s">
        <v>228</v>
      </c>
      <c r="CS41" s="662"/>
      <c r="CT41" s="662"/>
      <c r="CU41" s="662"/>
      <c r="CV41" s="662"/>
      <c r="CW41" s="662"/>
      <c r="CX41" s="662"/>
      <c r="CY41" s="663"/>
      <c r="CZ41" s="666" t="s">
        <v>127</v>
      </c>
      <c r="DA41" s="695"/>
      <c r="DB41" s="695"/>
      <c r="DC41" s="696"/>
      <c r="DD41" s="669" t="s">
        <v>228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346</v>
      </c>
      <c r="CE42" s="659"/>
      <c r="CF42" s="659"/>
      <c r="CG42" s="659"/>
      <c r="CH42" s="659"/>
      <c r="CI42" s="659"/>
      <c r="CJ42" s="659"/>
      <c r="CK42" s="659"/>
      <c r="CL42" s="659"/>
      <c r="CM42" s="659"/>
      <c r="CN42" s="659"/>
      <c r="CO42" s="659"/>
      <c r="CP42" s="659"/>
      <c r="CQ42" s="660"/>
      <c r="CR42" s="661">
        <v>1037193</v>
      </c>
      <c r="CS42" s="664"/>
      <c r="CT42" s="664"/>
      <c r="CU42" s="664"/>
      <c r="CV42" s="664"/>
      <c r="CW42" s="664"/>
      <c r="CX42" s="664"/>
      <c r="CY42" s="665"/>
      <c r="CZ42" s="666">
        <v>16.899999999999999</v>
      </c>
      <c r="DA42" s="667"/>
      <c r="DB42" s="667"/>
      <c r="DC42" s="668"/>
      <c r="DD42" s="669">
        <v>144027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348</v>
      </c>
      <c r="CE43" s="659"/>
      <c r="CF43" s="659"/>
      <c r="CG43" s="659"/>
      <c r="CH43" s="659"/>
      <c r="CI43" s="659"/>
      <c r="CJ43" s="659"/>
      <c r="CK43" s="659"/>
      <c r="CL43" s="659"/>
      <c r="CM43" s="659"/>
      <c r="CN43" s="659"/>
      <c r="CO43" s="659"/>
      <c r="CP43" s="659"/>
      <c r="CQ43" s="660"/>
      <c r="CR43" s="661">
        <v>45544</v>
      </c>
      <c r="CS43" s="662"/>
      <c r="CT43" s="662"/>
      <c r="CU43" s="662"/>
      <c r="CV43" s="662"/>
      <c r="CW43" s="662"/>
      <c r="CX43" s="662"/>
      <c r="CY43" s="663"/>
      <c r="CZ43" s="666">
        <v>0.7</v>
      </c>
      <c r="DA43" s="695"/>
      <c r="DB43" s="695"/>
      <c r="DC43" s="696"/>
      <c r="DD43" s="669">
        <v>45544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349</v>
      </c>
      <c r="CD44" s="689" t="s">
        <v>301</v>
      </c>
      <c r="CE44" s="690"/>
      <c r="CF44" s="658" t="s">
        <v>350</v>
      </c>
      <c r="CG44" s="659"/>
      <c r="CH44" s="659"/>
      <c r="CI44" s="659"/>
      <c r="CJ44" s="659"/>
      <c r="CK44" s="659"/>
      <c r="CL44" s="659"/>
      <c r="CM44" s="659"/>
      <c r="CN44" s="659"/>
      <c r="CO44" s="659"/>
      <c r="CP44" s="659"/>
      <c r="CQ44" s="660"/>
      <c r="CR44" s="661">
        <v>1006801</v>
      </c>
      <c r="CS44" s="664"/>
      <c r="CT44" s="664"/>
      <c r="CU44" s="664"/>
      <c r="CV44" s="664"/>
      <c r="CW44" s="664"/>
      <c r="CX44" s="664"/>
      <c r="CY44" s="665"/>
      <c r="CZ44" s="666">
        <v>16.399999999999999</v>
      </c>
      <c r="DA44" s="667"/>
      <c r="DB44" s="667"/>
      <c r="DC44" s="668"/>
      <c r="DD44" s="669">
        <v>132278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351</v>
      </c>
      <c r="CG45" s="659"/>
      <c r="CH45" s="659"/>
      <c r="CI45" s="659"/>
      <c r="CJ45" s="659"/>
      <c r="CK45" s="659"/>
      <c r="CL45" s="659"/>
      <c r="CM45" s="659"/>
      <c r="CN45" s="659"/>
      <c r="CO45" s="659"/>
      <c r="CP45" s="659"/>
      <c r="CQ45" s="660"/>
      <c r="CR45" s="661">
        <v>486812</v>
      </c>
      <c r="CS45" s="662"/>
      <c r="CT45" s="662"/>
      <c r="CU45" s="662"/>
      <c r="CV45" s="662"/>
      <c r="CW45" s="662"/>
      <c r="CX45" s="662"/>
      <c r="CY45" s="663"/>
      <c r="CZ45" s="666">
        <v>7.9</v>
      </c>
      <c r="DA45" s="695"/>
      <c r="DB45" s="695"/>
      <c r="DC45" s="696"/>
      <c r="DD45" s="669">
        <v>42753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352</v>
      </c>
      <c r="CG46" s="659"/>
      <c r="CH46" s="659"/>
      <c r="CI46" s="659"/>
      <c r="CJ46" s="659"/>
      <c r="CK46" s="659"/>
      <c r="CL46" s="659"/>
      <c r="CM46" s="659"/>
      <c r="CN46" s="659"/>
      <c r="CO46" s="659"/>
      <c r="CP46" s="659"/>
      <c r="CQ46" s="660"/>
      <c r="CR46" s="661">
        <v>510395</v>
      </c>
      <c r="CS46" s="664"/>
      <c r="CT46" s="664"/>
      <c r="CU46" s="664"/>
      <c r="CV46" s="664"/>
      <c r="CW46" s="664"/>
      <c r="CX46" s="664"/>
      <c r="CY46" s="665"/>
      <c r="CZ46" s="666">
        <v>8.3000000000000007</v>
      </c>
      <c r="DA46" s="667"/>
      <c r="DB46" s="667"/>
      <c r="DC46" s="668"/>
      <c r="DD46" s="669">
        <v>88831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353</v>
      </c>
      <c r="CG47" s="659"/>
      <c r="CH47" s="659"/>
      <c r="CI47" s="659"/>
      <c r="CJ47" s="659"/>
      <c r="CK47" s="659"/>
      <c r="CL47" s="659"/>
      <c r="CM47" s="659"/>
      <c r="CN47" s="659"/>
      <c r="CO47" s="659"/>
      <c r="CP47" s="659"/>
      <c r="CQ47" s="660"/>
      <c r="CR47" s="661">
        <v>30392</v>
      </c>
      <c r="CS47" s="662"/>
      <c r="CT47" s="662"/>
      <c r="CU47" s="662"/>
      <c r="CV47" s="662"/>
      <c r="CW47" s="662"/>
      <c r="CX47" s="662"/>
      <c r="CY47" s="663"/>
      <c r="CZ47" s="666">
        <v>0.5</v>
      </c>
      <c r="DA47" s="695"/>
      <c r="DB47" s="695"/>
      <c r="DC47" s="696"/>
      <c r="DD47" s="669">
        <v>11749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354</v>
      </c>
      <c r="CG48" s="659"/>
      <c r="CH48" s="659"/>
      <c r="CI48" s="659"/>
      <c r="CJ48" s="659"/>
      <c r="CK48" s="659"/>
      <c r="CL48" s="659"/>
      <c r="CM48" s="659"/>
      <c r="CN48" s="659"/>
      <c r="CO48" s="659"/>
      <c r="CP48" s="659"/>
      <c r="CQ48" s="660"/>
      <c r="CR48" s="661" t="s">
        <v>228</v>
      </c>
      <c r="CS48" s="664"/>
      <c r="CT48" s="664"/>
      <c r="CU48" s="664"/>
      <c r="CV48" s="664"/>
      <c r="CW48" s="664"/>
      <c r="CX48" s="664"/>
      <c r="CY48" s="665"/>
      <c r="CZ48" s="666" t="s">
        <v>228</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355</v>
      </c>
      <c r="CE49" s="674"/>
      <c r="CF49" s="674"/>
      <c r="CG49" s="674"/>
      <c r="CH49" s="674"/>
      <c r="CI49" s="674"/>
      <c r="CJ49" s="674"/>
      <c r="CK49" s="674"/>
      <c r="CL49" s="674"/>
      <c r="CM49" s="674"/>
      <c r="CN49" s="674"/>
      <c r="CO49" s="674"/>
      <c r="CP49" s="674"/>
      <c r="CQ49" s="675"/>
      <c r="CR49" s="676">
        <v>6141825</v>
      </c>
      <c r="CS49" s="677"/>
      <c r="CT49" s="677"/>
      <c r="CU49" s="677"/>
      <c r="CV49" s="677"/>
      <c r="CW49" s="677"/>
      <c r="CX49" s="677"/>
      <c r="CY49" s="678"/>
      <c r="CZ49" s="679">
        <v>100</v>
      </c>
      <c r="DA49" s="680"/>
      <c r="DB49" s="680"/>
      <c r="DC49" s="681"/>
      <c r="DD49" s="682">
        <v>4438185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TXQTZY0IVqz0zC84Lr9wiu4ZCl8npvVsMJw9V4QbPxXphaPJnjTLEcCgPQaeMscvQnsGUhYgMLQVxbBUq+vH9w==" saltValue="jF8+0Yip09n+SRa1HmXbb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Normal="70" zoomScaleSheetLayoutView="10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357</v>
      </c>
      <c r="DK2" s="1200"/>
      <c r="DL2" s="1200"/>
      <c r="DM2" s="1200"/>
      <c r="DN2" s="1200"/>
      <c r="DO2" s="1201"/>
      <c r="DP2" s="249"/>
      <c r="DQ2" s="1199" t="s">
        <v>358</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359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361</v>
      </c>
      <c r="B5" s="1085"/>
      <c r="C5" s="1085"/>
      <c r="D5" s="1085"/>
      <c r="E5" s="1085"/>
      <c r="F5" s="1085"/>
      <c r="G5" s="1085"/>
      <c r="H5" s="1085"/>
      <c r="I5" s="1085"/>
      <c r="J5" s="1085"/>
      <c r="K5" s="1085"/>
      <c r="L5" s="1085"/>
      <c r="M5" s="1085"/>
      <c r="N5" s="1085"/>
      <c r="O5" s="1085"/>
      <c r="P5" s="1086"/>
      <c r="Q5" s="1090" t="s">
        <v>362</v>
      </c>
      <c r="R5" s="1091"/>
      <c r="S5" s="1091"/>
      <c r="T5" s="1091"/>
      <c r="U5" s="1092"/>
      <c r="V5" s="1090" t="s">
        <v>363</v>
      </c>
      <c r="W5" s="1091"/>
      <c r="X5" s="1091"/>
      <c r="Y5" s="1091"/>
      <c r="Z5" s="1092"/>
      <c r="AA5" s="1090" t="s">
        <v>364</v>
      </c>
      <c r="AB5" s="1091"/>
      <c r="AC5" s="1091"/>
      <c r="AD5" s="1091"/>
      <c r="AE5" s="1091"/>
      <c r="AF5" s="1202" t="s">
        <v>365</v>
      </c>
      <c r="AG5" s="1091"/>
      <c r="AH5" s="1091"/>
      <c r="AI5" s="1091"/>
      <c r="AJ5" s="1106"/>
      <c r="AK5" s="1091" t="s">
        <v>366</v>
      </c>
      <c r="AL5" s="1091"/>
      <c r="AM5" s="1091"/>
      <c r="AN5" s="1091"/>
      <c r="AO5" s="1092"/>
      <c r="AP5" s="1090" t="s">
        <v>367</v>
      </c>
      <c r="AQ5" s="1091"/>
      <c r="AR5" s="1091"/>
      <c r="AS5" s="1091"/>
      <c r="AT5" s="1092"/>
      <c r="AU5" s="1090" t="s">
        <v>368</v>
      </c>
      <c r="AV5" s="1091"/>
      <c r="AW5" s="1091"/>
      <c r="AX5" s="1091"/>
      <c r="AY5" s="1106"/>
      <c r="AZ5" s="256"/>
      <c r="BA5" s="256"/>
      <c r="BB5" s="256"/>
      <c r="BC5" s="256"/>
      <c r="BD5" s="256"/>
      <c r="BE5" s="257"/>
      <c r="BF5" s="257"/>
      <c r="BG5" s="257"/>
      <c r="BH5" s="257"/>
      <c r="BI5" s="257"/>
      <c r="BJ5" s="257"/>
      <c r="BK5" s="257"/>
      <c r="BL5" s="257"/>
      <c r="BM5" s="257"/>
      <c r="BN5" s="257"/>
      <c r="BO5" s="257"/>
      <c r="BP5" s="257"/>
      <c r="BQ5" s="1084" t="s">
        <v>369</v>
      </c>
      <c r="BR5" s="1085"/>
      <c r="BS5" s="1085"/>
      <c r="BT5" s="1085"/>
      <c r="BU5" s="1085"/>
      <c r="BV5" s="1085"/>
      <c r="BW5" s="1085"/>
      <c r="BX5" s="1085"/>
      <c r="BY5" s="1085"/>
      <c r="BZ5" s="1085"/>
      <c r="CA5" s="1085"/>
      <c r="CB5" s="1085"/>
      <c r="CC5" s="1085"/>
      <c r="CD5" s="1085"/>
      <c r="CE5" s="1085"/>
      <c r="CF5" s="1085"/>
      <c r="CG5" s="1086"/>
      <c r="CH5" s="1090" t="s">
        <v>370</v>
      </c>
      <c r="CI5" s="1091"/>
      <c r="CJ5" s="1091"/>
      <c r="CK5" s="1091"/>
      <c r="CL5" s="1092"/>
      <c r="CM5" s="1090" t="s">
        <v>371</v>
      </c>
      <c r="CN5" s="1091"/>
      <c r="CO5" s="1091"/>
      <c r="CP5" s="1091"/>
      <c r="CQ5" s="1092"/>
      <c r="CR5" s="1090" t="s">
        <v>372</v>
      </c>
      <c r="CS5" s="1091"/>
      <c r="CT5" s="1091"/>
      <c r="CU5" s="1091"/>
      <c r="CV5" s="1092"/>
      <c r="CW5" s="1090" t="s">
        <v>373</v>
      </c>
      <c r="CX5" s="1091"/>
      <c r="CY5" s="1091"/>
      <c r="CZ5" s="1091"/>
      <c r="DA5" s="1092"/>
      <c r="DB5" s="1090" t="s">
        <v>374</v>
      </c>
      <c r="DC5" s="1091"/>
      <c r="DD5" s="1091"/>
      <c r="DE5" s="1091"/>
      <c r="DF5" s="1092"/>
      <c r="DG5" s="1187" t="s">
        <v>375</v>
      </c>
      <c r="DH5" s="1188"/>
      <c r="DI5" s="1188"/>
      <c r="DJ5" s="1188"/>
      <c r="DK5" s="1189"/>
      <c r="DL5" s="1187" t="s">
        <v>376</v>
      </c>
      <c r="DM5" s="1188"/>
      <c r="DN5" s="1188"/>
      <c r="DO5" s="1188"/>
      <c r="DP5" s="1189"/>
      <c r="DQ5" s="1090" t="s">
        <v>377</v>
      </c>
      <c r="DR5" s="1091"/>
      <c r="DS5" s="1091"/>
      <c r="DT5" s="1091"/>
      <c r="DU5" s="1092"/>
      <c r="DV5" s="1090" t="s">
        <v>368</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378</v>
      </c>
      <c r="C7" s="1140"/>
      <c r="D7" s="1140"/>
      <c r="E7" s="1140"/>
      <c r="F7" s="1140"/>
      <c r="G7" s="1140"/>
      <c r="H7" s="1140"/>
      <c r="I7" s="1140"/>
      <c r="J7" s="1140"/>
      <c r="K7" s="1140"/>
      <c r="L7" s="1140"/>
      <c r="M7" s="1140"/>
      <c r="N7" s="1140"/>
      <c r="O7" s="1140"/>
      <c r="P7" s="1141"/>
      <c r="Q7" s="1193">
        <v>6360</v>
      </c>
      <c r="R7" s="1194"/>
      <c r="S7" s="1194"/>
      <c r="T7" s="1194"/>
      <c r="U7" s="1194"/>
      <c r="V7" s="1194">
        <v>6142</v>
      </c>
      <c r="W7" s="1194"/>
      <c r="X7" s="1194"/>
      <c r="Y7" s="1194"/>
      <c r="Z7" s="1194"/>
      <c r="AA7" s="1194">
        <v>218</v>
      </c>
      <c r="AB7" s="1194"/>
      <c r="AC7" s="1194"/>
      <c r="AD7" s="1194"/>
      <c r="AE7" s="1195"/>
      <c r="AF7" s="1196">
        <v>202</v>
      </c>
      <c r="AG7" s="1197"/>
      <c r="AH7" s="1197"/>
      <c r="AI7" s="1197"/>
      <c r="AJ7" s="1198"/>
      <c r="AK7" s="1180">
        <v>620</v>
      </c>
      <c r="AL7" s="1181"/>
      <c r="AM7" s="1181"/>
      <c r="AN7" s="1181"/>
      <c r="AO7" s="1181"/>
      <c r="AP7" s="1181">
        <v>7504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594</v>
      </c>
      <c r="BT7" s="1185"/>
      <c r="BU7" s="1185"/>
      <c r="BV7" s="1185"/>
      <c r="BW7" s="1185"/>
      <c r="BX7" s="1185"/>
      <c r="BY7" s="1185"/>
      <c r="BZ7" s="1185"/>
      <c r="CA7" s="1185"/>
      <c r="CB7" s="1185"/>
      <c r="CC7" s="1185"/>
      <c r="CD7" s="1185"/>
      <c r="CE7" s="1185"/>
      <c r="CF7" s="1185"/>
      <c r="CG7" s="1186"/>
      <c r="CH7" s="1177">
        <v>0.75</v>
      </c>
      <c r="CI7" s="1178"/>
      <c r="CJ7" s="1178"/>
      <c r="CK7" s="1178"/>
      <c r="CL7" s="1179"/>
      <c r="CM7" s="1177">
        <v>38</v>
      </c>
      <c r="CN7" s="1178"/>
      <c r="CO7" s="1178"/>
      <c r="CP7" s="1178"/>
      <c r="CQ7" s="1179"/>
      <c r="CR7" s="1177">
        <v>30</v>
      </c>
      <c r="CS7" s="1178"/>
      <c r="CT7" s="1178"/>
      <c r="CU7" s="1178"/>
      <c r="CV7" s="1179"/>
      <c r="CW7" s="1177">
        <v>0</v>
      </c>
      <c r="CX7" s="1178"/>
      <c r="CY7" s="1178"/>
      <c r="CZ7" s="1178"/>
      <c r="DA7" s="1179"/>
      <c r="DB7" s="1177">
        <v>0</v>
      </c>
      <c r="DC7" s="1178"/>
      <c r="DD7" s="1178"/>
      <c r="DE7" s="1178"/>
      <c r="DF7" s="1179"/>
      <c r="DG7" s="1177">
        <v>0</v>
      </c>
      <c r="DH7" s="1178"/>
      <c r="DI7" s="1178"/>
      <c r="DJ7" s="1178"/>
      <c r="DK7" s="1179"/>
      <c r="DL7" s="1177">
        <v>0</v>
      </c>
      <c r="DM7" s="1178"/>
      <c r="DN7" s="1178"/>
      <c r="DO7" s="1178"/>
      <c r="DP7" s="1179"/>
      <c r="DQ7" s="1177">
        <v>0</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379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380</v>
      </c>
      <c r="B23" s="1033" t="s">
        <v>381</v>
      </c>
      <c r="C23" s="1034"/>
      <c r="D23" s="1034"/>
      <c r="E23" s="1034"/>
      <c r="F23" s="1034"/>
      <c r="G23" s="1034"/>
      <c r="H23" s="1034"/>
      <c r="I23" s="1034"/>
      <c r="J23" s="1034"/>
      <c r="K23" s="1034"/>
      <c r="L23" s="1034"/>
      <c r="M23" s="1034"/>
      <c r="N23" s="1034"/>
      <c r="O23" s="1034"/>
      <c r="P23" s="1035"/>
      <c r="Q23" s="1157">
        <v>6360</v>
      </c>
      <c r="R23" s="1158"/>
      <c r="S23" s="1158"/>
      <c r="T23" s="1158"/>
      <c r="U23" s="1158"/>
      <c r="V23" s="1158">
        <v>6142</v>
      </c>
      <c r="W23" s="1158"/>
      <c r="X23" s="1158"/>
      <c r="Y23" s="1158"/>
      <c r="Z23" s="1158"/>
      <c r="AA23" s="1158">
        <v>218</v>
      </c>
      <c r="AB23" s="1158"/>
      <c r="AC23" s="1158"/>
      <c r="AD23" s="1158"/>
      <c r="AE23" s="1159"/>
      <c r="AF23" s="1160">
        <v>202</v>
      </c>
      <c r="AG23" s="1158"/>
      <c r="AH23" s="1158"/>
      <c r="AI23" s="1158"/>
      <c r="AJ23" s="1161"/>
      <c r="AK23" s="1162"/>
      <c r="AL23" s="1163"/>
      <c r="AM23" s="1163"/>
      <c r="AN23" s="1163"/>
      <c r="AO23" s="1163"/>
      <c r="AP23" s="1158">
        <v>7504</v>
      </c>
      <c r="AQ23" s="1158"/>
      <c r="AR23" s="1158"/>
      <c r="AS23" s="1158"/>
      <c r="AT23" s="1158"/>
      <c r="AU23" s="1164"/>
      <c r="AV23" s="1164"/>
      <c r="AW23" s="1164"/>
      <c r="AX23" s="1164"/>
      <c r="AY23" s="1165"/>
      <c r="AZ23" s="1154" t="s">
        <v>382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361</v>
      </c>
      <c r="B26" s="1085"/>
      <c r="C26" s="1085"/>
      <c r="D26" s="1085"/>
      <c r="E26" s="1085"/>
      <c r="F26" s="1085"/>
      <c r="G26" s="1085"/>
      <c r="H26" s="1085"/>
      <c r="I26" s="1085"/>
      <c r="J26" s="1085"/>
      <c r="K26" s="1085"/>
      <c r="L26" s="1085"/>
      <c r="M26" s="1085"/>
      <c r="N26" s="1085"/>
      <c r="O26" s="1085"/>
      <c r="P26" s="1086"/>
      <c r="Q26" s="1090" t="s">
        <v>385</v>
      </c>
      <c r="R26" s="1091"/>
      <c r="S26" s="1091"/>
      <c r="T26" s="1091"/>
      <c r="U26" s="1092"/>
      <c r="V26" s="1090" t="s">
        <v>386</v>
      </c>
      <c r="W26" s="1091"/>
      <c r="X26" s="1091"/>
      <c r="Y26" s="1091"/>
      <c r="Z26" s="1092"/>
      <c r="AA26" s="1090" t="s">
        <v>387</v>
      </c>
      <c r="AB26" s="1091"/>
      <c r="AC26" s="1091"/>
      <c r="AD26" s="1091"/>
      <c r="AE26" s="1091"/>
      <c r="AF26" s="1148" t="s">
        <v>388</v>
      </c>
      <c r="AG26" s="1097"/>
      <c r="AH26" s="1097"/>
      <c r="AI26" s="1097"/>
      <c r="AJ26" s="1149"/>
      <c r="AK26" s="1091" t="s">
        <v>389</v>
      </c>
      <c r="AL26" s="1091"/>
      <c r="AM26" s="1091"/>
      <c r="AN26" s="1091"/>
      <c r="AO26" s="1092"/>
      <c r="AP26" s="1090" t="s">
        <v>390</v>
      </c>
      <c r="AQ26" s="1091"/>
      <c r="AR26" s="1091"/>
      <c r="AS26" s="1091"/>
      <c r="AT26" s="1092"/>
      <c r="AU26" s="1090" t="s">
        <v>391</v>
      </c>
      <c r="AV26" s="1091"/>
      <c r="AW26" s="1091"/>
      <c r="AX26" s="1091"/>
      <c r="AY26" s="1092"/>
      <c r="AZ26" s="1090" t="s">
        <v>392</v>
      </c>
      <c r="BA26" s="1091"/>
      <c r="BB26" s="1091"/>
      <c r="BC26" s="1091"/>
      <c r="BD26" s="1092"/>
      <c r="BE26" s="1090" t="s">
        <v>368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393</v>
      </c>
      <c r="C28" s="1140"/>
      <c r="D28" s="1140"/>
      <c r="E28" s="1140"/>
      <c r="F28" s="1140"/>
      <c r="G28" s="1140"/>
      <c r="H28" s="1140"/>
      <c r="I28" s="1140"/>
      <c r="J28" s="1140"/>
      <c r="K28" s="1140"/>
      <c r="L28" s="1140"/>
      <c r="M28" s="1140"/>
      <c r="N28" s="1140"/>
      <c r="O28" s="1140"/>
      <c r="P28" s="1141"/>
      <c r="Q28" s="1142">
        <v>834</v>
      </c>
      <c r="R28" s="1143"/>
      <c r="S28" s="1143"/>
      <c r="T28" s="1143"/>
      <c r="U28" s="1143"/>
      <c r="V28" s="1143">
        <v>820</v>
      </c>
      <c r="W28" s="1143"/>
      <c r="X28" s="1143"/>
      <c r="Y28" s="1143"/>
      <c r="Z28" s="1143"/>
      <c r="AA28" s="1143">
        <v>14</v>
      </c>
      <c r="AB28" s="1143"/>
      <c r="AC28" s="1143"/>
      <c r="AD28" s="1143"/>
      <c r="AE28" s="1144"/>
      <c r="AF28" s="1145">
        <v>14</v>
      </c>
      <c r="AG28" s="1143"/>
      <c r="AH28" s="1143"/>
      <c r="AI28" s="1143"/>
      <c r="AJ28" s="1146"/>
      <c r="AK28" s="1147">
        <v>102</v>
      </c>
      <c r="AL28" s="1135"/>
      <c r="AM28" s="1135"/>
      <c r="AN28" s="1135"/>
      <c r="AO28" s="1135"/>
      <c r="AP28" s="1135">
        <v>0</v>
      </c>
      <c r="AQ28" s="1135"/>
      <c r="AR28" s="1135"/>
      <c r="AS28" s="1135"/>
      <c r="AT28" s="1135"/>
      <c r="AU28" s="1135">
        <v>0</v>
      </c>
      <c r="AV28" s="1135"/>
      <c r="AW28" s="1135"/>
      <c r="AX28" s="1135"/>
      <c r="AY28" s="1135"/>
      <c r="AZ28" s="1136">
        <v>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394</v>
      </c>
      <c r="C29" s="1127"/>
      <c r="D29" s="1127"/>
      <c r="E29" s="1127"/>
      <c r="F29" s="1127"/>
      <c r="G29" s="1127"/>
      <c r="H29" s="1127"/>
      <c r="I29" s="1127"/>
      <c r="J29" s="1127"/>
      <c r="K29" s="1127"/>
      <c r="L29" s="1127"/>
      <c r="M29" s="1127"/>
      <c r="N29" s="1127"/>
      <c r="O29" s="1127"/>
      <c r="P29" s="1128"/>
      <c r="Q29" s="1132">
        <v>313</v>
      </c>
      <c r="R29" s="1133"/>
      <c r="S29" s="1133"/>
      <c r="T29" s="1133"/>
      <c r="U29" s="1133"/>
      <c r="V29" s="1133">
        <v>290</v>
      </c>
      <c r="W29" s="1133"/>
      <c r="X29" s="1133"/>
      <c r="Y29" s="1133"/>
      <c r="Z29" s="1133"/>
      <c r="AA29" s="1133">
        <v>23</v>
      </c>
      <c r="AB29" s="1133"/>
      <c r="AC29" s="1133"/>
      <c r="AD29" s="1133"/>
      <c r="AE29" s="1134"/>
      <c r="AF29" s="1108">
        <v>23</v>
      </c>
      <c r="AG29" s="1109"/>
      <c r="AH29" s="1109"/>
      <c r="AI29" s="1109"/>
      <c r="AJ29" s="1110"/>
      <c r="AK29" s="1069">
        <v>49</v>
      </c>
      <c r="AL29" s="1060"/>
      <c r="AM29" s="1060"/>
      <c r="AN29" s="1060"/>
      <c r="AO29" s="1060"/>
      <c r="AP29" s="1060">
        <v>312</v>
      </c>
      <c r="AQ29" s="1060"/>
      <c r="AR29" s="1060"/>
      <c r="AS29" s="1060"/>
      <c r="AT29" s="1060"/>
      <c r="AU29" s="1060">
        <v>312</v>
      </c>
      <c r="AV29" s="1060"/>
      <c r="AW29" s="1060"/>
      <c r="AX29" s="1060"/>
      <c r="AY29" s="1060"/>
      <c r="AZ29" s="1131">
        <v>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395</v>
      </c>
      <c r="C30" s="1127"/>
      <c r="D30" s="1127"/>
      <c r="E30" s="1127"/>
      <c r="F30" s="1127"/>
      <c r="G30" s="1127"/>
      <c r="H30" s="1127"/>
      <c r="I30" s="1127"/>
      <c r="J30" s="1127"/>
      <c r="K30" s="1127"/>
      <c r="L30" s="1127"/>
      <c r="M30" s="1127"/>
      <c r="N30" s="1127"/>
      <c r="O30" s="1127"/>
      <c r="P30" s="1128"/>
      <c r="Q30" s="1132">
        <v>1198</v>
      </c>
      <c r="R30" s="1133"/>
      <c r="S30" s="1133"/>
      <c r="T30" s="1133"/>
      <c r="U30" s="1133"/>
      <c r="V30" s="1133">
        <v>1168</v>
      </c>
      <c r="W30" s="1133"/>
      <c r="X30" s="1133"/>
      <c r="Y30" s="1133"/>
      <c r="Z30" s="1133"/>
      <c r="AA30" s="1133">
        <v>31</v>
      </c>
      <c r="AB30" s="1133"/>
      <c r="AC30" s="1133"/>
      <c r="AD30" s="1133"/>
      <c r="AE30" s="1134"/>
      <c r="AF30" s="1108">
        <v>31</v>
      </c>
      <c r="AG30" s="1109"/>
      <c r="AH30" s="1109"/>
      <c r="AI30" s="1109"/>
      <c r="AJ30" s="1110"/>
      <c r="AK30" s="1069">
        <v>203</v>
      </c>
      <c r="AL30" s="1060"/>
      <c r="AM30" s="1060"/>
      <c r="AN30" s="1060"/>
      <c r="AO30" s="1060"/>
      <c r="AP30" s="1060">
        <v>0</v>
      </c>
      <c r="AQ30" s="1060"/>
      <c r="AR30" s="1060"/>
      <c r="AS30" s="1060"/>
      <c r="AT30" s="1060"/>
      <c r="AU30" s="1060">
        <v>0</v>
      </c>
      <c r="AV30" s="1060"/>
      <c r="AW30" s="1060"/>
      <c r="AX30" s="1060"/>
      <c r="AY30" s="1060"/>
      <c r="AZ30" s="1131">
        <v>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396</v>
      </c>
      <c r="C31" s="1127"/>
      <c r="D31" s="1127"/>
      <c r="E31" s="1127"/>
      <c r="F31" s="1127"/>
      <c r="G31" s="1127"/>
      <c r="H31" s="1127"/>
      <c r="I31" s="1127"/>
      <c r="J31" s="1127"/>
      <c r="K31" s="1127"/>
      <c r="L31" s="1127"/>
      <c r="M31" s="1127"/>
      <c r="N31" s="1127"/>
      <c r="O31" s="1127"/>
      <c r="P31" s="1128"/>
      <c r="Q31" s="1132">
        <v>107</v>
      </c>
      <c r="R31" s="1133"/>
      <c r="S31" s="1133"/>
      <c r="T31" s="1133"/>
      <c r="U31" s="1133"/>
      <c r="V31" s="1133">
        <v>107</v>
      </c>
      <c r="W31" s="1133"/>
      <c r="X31" s="1133"/>
      <c r="Y31" s="1133"/>
      <c r="Z31" s="1133"/>
      <c r="AA31" s="1133">
        <v>0</v>
      </c>
      <c r="AB31" s="1133"/>
      <c r="AC31" s="1133"/>
      <c r="AD31" s="1133"/>
      <c r="AE31" s="1134"/>
      <c r="AF31" s="1108">
        <v>0</v>
      </c>
      <c r="AG31" s="1109"/>
      <c r="AH31" s="1109"/>
      <c r="AI31" s="1109"/>
      <c r="AJ31" s="1110"/>
      <c r="AK31" s="1069">
        <v>38</v>
      </c>
      <c r="AL31" s="1060"/>
      <c r="AM31" s="1060"/>
      <c r="AN31" s="1060"/>
      <c r="AO31" s="1060"/>
      <c r="AP31" s="1060">
        <v>0</v>
      </c>
      <c r="AQ31" s="1060"/>
      <c r="AR31" s="1060"/>
      <c r="AS31" s="1060"/>
      <c r="AT31" s="1060"/>
      <c r="AU31" s="1060">
        <v>0</v>
      </c>
      <c r="AV31" s="1060"/>
      <c r="AW31" s="1060"/>
      <c r="AX31" s="1060"/>
      <c r="AY31" s="1060"/>
      <c r="AZ31" s="1131">
        <v>0</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397</v>
      </c>
      <c r="C32" s="1127"/>
      <c r="D32" s="1127"/>
      <c r="E32" s="1127"/>
      <c r="F32" s="1127"/>
      <c r="G32" s="1127"/>
      <c r="H32" s="1127"/>
      <c r="I32" s="1127"/>
      <c r="J32" s="1127"/>
      <c r="K32" s="1127"/>
      <c r="L32" s="1127"/>
      <c r="M32" s="1127"/>
      <c r="N32" s="1127"/>
      <c r="O32" s="1127"/>
      <c r="P32" s="1128"/>
      <c r="Q32" s="1132">
        <v>166</v>
      </c>
      <c r="R32" s="1133"/>
      <c r="S32" s="1133"/>
      <c r="T32" s="1133"/>
      <c r="U32" s="1133"/>
      <c r="V32" s="1133">
        <v>158</v>
      </c>
      <c r="W32" s="1133"/>
      <c r="X32" s="1133"/>
      <c r="Y32" s="1133"/>
      <c r="Z32" s="1133"/>
      <c r="AA32" s="1133">
        <v>8</v>
      </c>
      <c r="AB32" s="1133"/>
      <c r="AC32" s="1133"/>
      <c r="AD32" s="1133"/>
      <c r="AE32" s="1134"/>
      <c r="AF32" s="1108">
        <v>165</v>
      </c>
      <c r="AG32" s="1109"/>
      <c r="AH32" s="1109"/>
      <c r="AI32" s="1109"/>
      <c r="AJ32" s="1110"/>
      <c r="AK32" s="1069">
        <v>95</v>
      </c>
      <c r="AL32" s="1060"/>
      <c r="AM32" s="1060"/>
      <c r="AN32" s="1060"/>
      <c r="AO32" s="1060"/>
      <c r="AP32" s="1060">
        <v>943</v>
      </c>
      <c r="AQ32" s="1060"/>
      <c r="AR32" s="1060"/>
      <c r="AS32" s="1060"/>
      <c r="AT32" s="1060"/>
      <c r="AU32" s="1060">
        <v>593</v>
      </c>
      <c r="AV32" s="1060"/>
      <c r="AW32" s="1060"/>
      <c r="AX32" s="1060"/>
      <c r="AY32" s="1060"/>
      <c r="AZ32" s="1131">
        <v>0</v>
      </c>
      <c r="BA32" s="1131"/>
      <c r="BB32" s="1131"/>
      <c r="BC32" s="1131"/>
      <c r="BD32" s="1131"/>
      <c r="BE32" s="1121" t="s">
        <v>398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399</v>
      </c>
      <c r="C33" s="1127"/>
      <c r="D33" s="1127"/>
      <c r="E33" s="1127"/>
      <c r="F33" s="1127"/>
      <c r="G33" s="1127"/>
      <c r="H33" s="1127"/>
      <c r="I33" s="1127"/>
      <c r="J33" s="1127"/>
      <c r="K33" s="1127"/>
      <c r="L33" s="1127"/>
      <c r="M33" s="1127"/>
      <c r="N33" s="1127"/>
      <c r="O33" s="1127"/>
      <c r="P33" s="1128"/>
      <c r="Q33" s="1132">
        <v>82</v>
      </c>
      <c r="R33" s="1133"/>
      <c r="S33" s="1133"/>
      <c r="T33" s="1133"/>
      <c r="U33" s="1133"/>
      <c r="V33" s="1133">
        <v>78</v>
      </c>
      <c r="W33" s="1133"/>
      <c r="X33" s="1133"/>
      <c r="Y33" s="1133"/>
      <c r="Z33" s="1133"/>
      <c r="AA33" s="1133">
        <v>4</v>
      </c>
      <c r="AB33" s="1133"/>
      <c r="AC33" s="1133"/>
      <c r="AD33" s="1133"/>
      <c r="AE33" s="1134"/>
      <c r="AF33" s="1108">
        <v>4</v>
      </c>
      <c r="AG33" s="1109"/>
      <c r="AH33" s="1109"/>
      <c r="AI33" s="1109"/>
      <c r="AJ33" s="1110"/>
      <c r="AK33" s="1069">
        <v>38</v>
      </c>
      <c r="AL33" s="1060"/>
      <c r="AM33" s="1060"/>
      <c r="AN33" s="1060"/>
      <c r="AO33" s="1060"/>
      <c r="AP33" s="1060">
        <v>184</v>
      </c>
      <c r="AQ33" s="1060"/>
      <c r="AR33" s="1060"/>
      <c r="AS33" s="1060"/>
      <c r="AT33" s="1060"/>
      <c r="AU33" s="1060">
        <v>164</v>
      </c>
      <c r="AV33" s="1060"/>
      <c r="AW33" s="1060"/>
      <c r="AX33" s="1060"/>
      <c r="AY33" s="1060"/>
      <c r="AZ33" s="1131">
        <v>0</v>
      </c>
      <c r="BA33" s="1131"/>
      <c r="BB33" s="1131"/>
      <c r="BC33" s="1131"/>
      <c r="BD33" s="1131"/>
      <c r="BE33" s="1121" t="s">
        <v>400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401</v>
      </c>
      <c r="C34" s="1127"/>
      <c r="D34" s="1127"/>
      <c r="E34" s="1127"/>
      <c r="F34" s="1127"/>
      <c r="G34" s="1127"/>
      <c r="H34" s="1127"/>
      <c r="I34" s="1127"/>
      <c r="J34" s="1127"/>
      <c r="K34" s="1127"/>
      <c r="L34" s="1127"/>
      <c r="M34" s="1127"/>
      <c r="N34" s="1127"/>
      <c r="O34" s="1127"/>
      <c r="P34" s="1128"/>
      <c r="Q34" s="1132">
        <v>160</v>
      </c>
      <c r="R34" s="1133"/>
      <c r="S34" s="1133"/>
      <c r="T34" s="1133"/>
      <c r="U34" s="1133"/>
      <c r="V34" s="1133">
        <v>155</v>
      </c>
      <c r="W34" s="1133"/>
      <c r="X34" s="1133"/>
      <c r="Y34" s="1133"/>
      <c r="Z34" s="1133"/>
      <c r="AA34" s="1133">
        <v>5</v>
      </c>
      <c r="AB34" s="1133"/>
      <c r="AC34" s="1133"/>
      <c r="AD34" s="1133"/>
      <c r="AE34" s="1134"/>
      <c r="AF34" s="1108">
        <v>5</v>
      </c>
      <c r="AG34" s="1109"/>
      <c r="AH34" s="1109"/>
      <c r="AI34" s="1109"/>
      <c r="AJ34" s="1110"/>
      <c r="AK34" s="1069">
        <v>109</v>
      </c>
      <c r="AL34" s="1060"/>
      <c r="AM34" s="1060"/>
      <c r="AN34" s="1060"/>
      <c r="AO34" s="1060"/>
      <c r="AP34" s="1060">
        <v>1041</v>
      </c>
      <c r="AQ34" s="1060"/>
      <c r="AR34" s="1060"/>
      <c r="AS34" s="1060"/>
      <c r="AT34" s="1060"/>
      <c r="AU34" s="1060">
        <v>1041</v>
      </c>
      <c r="AV34" s="1060"/>
      <c r="AW34" s="1060"/>
      <c r="AX34" s="1060"/>
      <c r="AY34" s="1060"/>
      <c r="AZ34" s="1131">
        <v>0</v>
      </c>
      <c r="BA34" s="1131"/>
      <c r="BB34" s="1131"/>
      <c r="BC34" s="1131"/>
      <c r="BD34" s="1131"/>
      <c r="BE34" s="1121" t="s">
        <v>400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402</v>
      </c>
      <c r="C35" s="1127"/>
      <c r="D35" s="1127"/>
      <c r="E35" s="1127"/>
      <c r="F35" s="1127"/>
      <c r="G35" s="1127"/>
      <c r="H35" s="1127"/>
      <c r="I35" s="1127"/>
      <c r="J35" s="1127"/>
      <c r="K35" s="1127"/>
      <c r="L35" s="1127"/>
      <c r="M35" s="1127"/>
      <c r="N35" s="1127"/>
      <c r="O35" s="1127"/>
      <c r="P35" s="1128"/>
      <c r="Q35" s="1132">
        <v>132</v>
      </c>
      <c r="R35" s="1133"/>
      <c r="S35" s="1133"/>
      <c r="T35" s="1133"/>
      <c r="U35" s="1133"/>
      <c r="V35" s="1133">
        <v>129</v>
      </c>
      <c r="W35" s="1133"/>
      <c r="X35" s="1133"/>
      <c r="Y35" s="1133"/>
      <c r="Z35" s="1133"/>
      <c r="AA35" s="1133">
        <v>3</v>
      </c>
      <c r="AB35" s="1133"/>
      <c r="AC35" s="1133"/>
      <c r="AD35" s="1133"/>
      <c r="AE35" s="1134"/>
      <c r="AF35" s="1108">
        <v>3</v>
      </c>
      <c r="AG35" s="1109"/>
      <c r="AH35" s="1109"/>
      <c r="AI35" s="1109"/>
      <c r="AJ35" s="1110"/>
      <c r="AK35" s="1069">
        <v>82</v>
      </c>
      <c r="AL35" s="1060"/>
      <c r="AM35" s="1060"/>
      <c r="AN35" s="1060"/>
      <c r="AO35" s="1060"/>
      <c r="AP35" s="1060">
        <v>735</v>
      </c>
      <c r="AQ35" s="1060"/>
      <c r="AR35" s="1060"/>
      <c r="AS35" s="1060"/>
      <c r="AT35" s="1060"/>
      <c r="AU35" s="1060">
        <v>727</v>
      </c>
      <c r="AV35" s="1060"/>
      <c r="AW35" s="1060"/>
      <c r="AX35" s="1060"/>
      <c r="AY35" s="1060"/>
      <c r="AZ35" s="1131">
        <v>0</v>
      </c>
      <c r="BA35" s="1131"/>
      <c r="BB35" s="1131"/>
      <c r="BC35" s="1131"/>
      <c r="BD35" s="1131"/>
      <c r="BE35" s="1121" t="s">
        <v>403</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404</v>
      </c>
      <c r="C36" s="1127"/>
      <c r="D36" s="1127"/>
      <c r="E36" s="1127"/>
      <c r="F36" s="1127"/>
      <c r="G36" s="1127"/>
      <c r="H36" s="1127"/>
      <c r="I36" s="1127"/>
      <c r="J36" s="1127"/>
      <c r="K36" s="1127"/>
      <c r="L36" s="1127"/>
      <c r="M36" s="1127"/>
      <c r="N36" s="1127"/>
      <c r="O36" s="1127"/>
      <c r="P36" s="1128"/>
      <c r="Q36" s="1132">
        <v>59</v>
      </c>
      <c r="R36" s="1133"/>
      <c r="S36" s="1133"/>
      <c r="T36" s="1133"/>
      <c r="U36" s="1133"/>
      <c r="V36" s="1133">
        <v>55</v>
      </c>
      <c r="W36" s="1133"/>
      <c r="X36" s="1133"/>
      <c r="Y36" s="1133"/>
      <c r="Z36" s="1133"/>
      <c r="AA36" s="1133">
        <v>3</v>
      </c>
      <c r="AB36" s="1133"/>
      <c r="AC36" s="1133"/>
      <c r="AD36" s="1133"/>
      <c r="AE36" s="1134"/>
      <c r="AF36" s="1108">
        <v>3</v>
      </c>
      <c r="AG36" s="1109"/>
      <c r="AH36" s="1109"/>
      <c r="AI36" s="1109"/>
      <c r="AJ36" s="1110"/>
      <c r="AK36" s="1069">
        <v>28</v>
      </c>
      <c r="AL36" s="1060"/>
      <c r="AM36" s="1060"/>
      <c r="AN36" s="1060"/>
      <c r="AO36" s="1060"/>
      <c r="AP36" s="1060">
        <v>148</v>
      </c>
      <c r="AQ36" s="1060"/>
      <c r="AR36" s="1060"/>
      <c r="AS36" s="1060"/>
      <c r="AT36" s="1060"/>
      <c r="AU36" s="1060">
        <v>147</v>
      </c>
      <c r="AV36" s="1060"/>
      <c r="AW36" s="1060"/>
      <c r="AX36" s="1060"/>
      <c r="AY36" s="1060"/>
      <c r="AZ36" s="1131">
        <v>0</v>
      </c>
      <c r="BA36" s="1131"/>
      <c r="BB36" s="1131"/>
      <c r="BC36" s="1131"/>
      <c r="BD36" s="1131"/>
      <c r="BE36" s="1121" t="s">
        <v>403</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405</v>
      </c>
      <c r="C37" s="1127"/>
      <c r="D37" s="1127"/>
      <c r="E37" s="1127"/>
      <c r="F37" s="1127"/>
      <c r="G37" s="1127"/>
      <c r="H37" s="1127"/>
      <c r="I37" s="1127"/>
      <c r="J37" s="1127"/>
      <c r="K37" s="1127"/>
      <c r="L37" s="1127"/>
      <c r="M37" s="1127"/>
      <c r="N37" s="1127"/>
      <c r="O37" s="1127"/>
      <c r="P37" s="1128"/>
      <c r="Q37" s="1132">
        <v>0</v>
      </c>
      <c r="R37" s="1133"/>
      <c r="S37" s="1133"/>
      <c r="T37" s="1133"/>
      <c r="U37" s="1133"/>
      <c r="V37" s="1133">
        <v>0</v>
      </c>
      <c r="W37" s="1133"/>
      <c r="X37" s="1133"/>
      <c r="Y37" s="1133"/>
      <c r="Z37" s="1133"/>
      <c r="AA37" s="1133">
        <v>0</v>
      </c>
      <c r="AB37" s="1133"/>
      <c r="AC37" s="1133"/>
      <c r="AD37" s="1133"/>
      <c r="AE37" s="1134"/>
      <c r="AF37" s="1108">
        <v>4</v>
      </c>
      <c r="AG37" s="1109"/>
      <c r="AH37" s="1109"/>
      <c r="AI37" s="1109"/>
      <c r="AJ37" s="1110"/>
      <c r="AK37" s="1069">
        <v>0</v>
      </c>
      <c r="AL37" s="1060"/>
      <c r="AM37" s="1060"/>
      <c r="AN37" s="1060"/>
      <c r="AO37" s="1060"/>
      <c r="AP37" s="1060">
        <v>0</v>
      </c>
      <c r="AQ37" s="1060"/>
      <c r="AR37" s="1060"/>
      <c r="AS37" s="1060"/>
      <c r="AT37" s="1060"/>
      <c r="AU37" s="1060">
        <v>0</v>
      </c>
      <c r="AV37" s="1060"/>
      <c r="AW37" s="1060"/>
      <c r="AX37" s="1060"/>
      <c r="AY37" s="1060"/>
      <c r="AZ37" s="1131">
        <v>0</v>
      </c>
      <c r="BA37" s="1131"/>
      <c r="BB37" s="1131"/>
      <c r="BC37" s="1131"/>
      <c r="BD37" s="1131"/>
      <c r="BE37" s="1121" t="s">
        <v>406</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407</v>
      </c>
      <c r="C38" s="1127"/>
      <c r="D38" s="1127"/>
      <c r="E38" s="1127"/>
      <c r="F38" s="1127"/>
      <c r="G38" s="1127"/>
      <c r="H38" s="1127"/>
      <c r="I38" s="1127"/>
      <c r="J38" s="1127"/>
      <c r="K38" s="1127"/>
      <c r="L38" s="1127"/>
      <c r="M38" s="1127"/>
      <c r="N38" s="1127"/>
      <c r="O38" s="1127"/>
      <c r="P38" s="1128"/>
      <c r="Q38" s="1132">
        <v>13</v>
      </c>
      <c r="R38" s="1133"/>
      <c r="S38" s="1133"/>
      <c r="T38" s="1133"/>
      <c r="U38" s="1133"/>
      <c r="V38" s="1133">
        <v>4</v>
      </c>
      <c r="W38" s="1133"/>
      <c r="X38" s="1133"/>
      <c r="Y38" s="1133"/>
      <c r="Z38" s="1133"/>
      <c r="AA38" s="1133">
        <v>10</v>
      </c>
      <c r="AB38" s="1133"/>
      <c r="AC38" s="1133"/>
      <c r="AD38" s="1133"/>
      <c r="AE38" s="1134"/>
      <c r="AF38" s="1108">
        <v>10</v>
      </c>
      <c r="AG38" s="1109"/>
      <c r="AH38" s="1109"/>
      <c r="AI38" s="1109"/>
      <c r="AJ38" s="1110"/>
      <c r="AK38" s="1069">
        <v>0</v>
      </c>
      <c r="AL38" s="1060"/>
      <c r="AM38" s="1060"/>
      <c r="AN38" s="1060"/>
      <c r="AO38" s="1060"/>
      <c r="AP38" s="1060">
        <v>0</v>
      </c>
      <c r="AQ38" s="1060"/>
      <c r="AR38" s="1060"/>
      <c r="AS38" s="1060"/>
      <c r="AT38" s="1060"/>
      <c r="AU38" s="1060">
        <v>0</v>
      </c>
      <c r="AV38" s="1060"/>
      <c r="AW38" s="1060"/>
      <c r="AX38" s="1060"/>
      <c r="AY38" s="1060"/>
      <c r="AZ38" s="1131">
        <v>0</v>
      </c>
      <c r="BA38" s="1131"/>
      <c r="BB38" s="1131"/>
      <c r="BC38" s="1131"/>
      <c r="BD38" s="1131"/>
      <c r="BE38" s="1121" t="s">
        <v>403</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380</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262</v>
      </c>
      <c r="AG63" s="1048"/>
      <c r="AH63" s="1048"/>
      <c r="AI63" s="1048"/>
      <c r="AJ63" s="1119"/>
      <c r="AK63" s="1120"/>
      <c r="AL63" s="1052"/>
      <c r="AM63" s="1052"/>
      <c r="AN63" s="1052"/>
      <c r="AO63" s="1052"/>
      <c r="AP63" s="1048">
        <v>3363</v>
      </c>
      <c r="AQ63" s="1048"/>
      <c r="AR63" s="1048"/>
      <c r="AS63" s="1048"/>
      <c r="AT63" s="1048"/>
      <c r="AU63" s="1048">
        <v>2984</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412</v>
      </c>
      <c r="R66" s="1091"/>
      <c r="S66" s="1091"/>
      <c r="T66" s="1091"/>
      <c r="U66" s="1092"/>
      <c r="V66" s="1090" t="s">
        <v>413</v>
      </c>
      <c r="W66" s="1091"/>
      <c r="X66" s="1091"/>
      <c r="Y66" s="1091"/>
      <c r="Z66" s="1092"/>
      <c r="AA66" s="1090" t="s">
        <v>414</v>
      </c>
      <c r="AB66" s="1091"/>
      <c r="AC66" s="1091"/>
      <c r="AD66" s="1091"/>
      <c r="AE66" s="1092"/>
      <c r="AF66" s="1096" t="s">
        <v>415</v>
      </c>
      <c r="AG66" s="1097"/>
      <c r="AH66" s="1097"/>
      <c r="AI66" s="1097"/>
      <c r="AJ66" s="1098"/>
      <c r="AK66" s="1090" t="s">
        <v>416</v>
      </c>
      <c r="AL66" s="1085"/>
      <c r="AM66" s="1085"/>
      <c r="AN66" s="1085"/>
      <c r="AO66" s="1086"/>
      <c r="AP66" s="1090" t="s">
        <v>417</v>
      </c>
      <c r="AQ66" s="1091"/>
      <c r="AR66" s="1091"/>
      <c r="AS66" s="1091"/>
      <c r="AT66" s="1092"/>
      <c r="AU66" s="1090" t="s">
        <v>418</v>
      </c>
      <c r="AV66" s="1091"/>
      <c r="AW66" s="1091"/>
      <c r="AX66" s="1091"/>
      <c r="AY66" s="1092"/>
      <c r="AZ66" s="1090" t="s">
        <v>368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584</v>
      </c>
      <c r="C68" s="1075"/>
      <c r="D68" s="1075"/>
      <c r="E68" s="1075"/>
      <c r="F68" s="1075"/>
      <c r="G68" s="1075"/>
      <c r="H68" s="1075"/>
      <c r="I68" s="1075"/>
      <c r="J68" s="1075"/>
      <c r="K68" s="1075"/>
      <c r="L68" s="1075"/>
      <c r="M68" s="1075"/>
      <c r="N68" s="1075"/>
      <c r="O68" s="1075"/>
      <c r="P68" s="1076"/>
      <c r="Q68" s="1077">
        <v>2296</v>
      </c>
      <c r="R68" s="1071"/>
      <c r="S68" s="1071"/>
      <c r="T68" s="1071"/>
      <c r="U68" s="1071"/>
      <c r="V68" s="1071">
        <v>2255</v>
      </c>
      <c r="W68" s="1071"/>
      <c r="X68" s="1071"/>
      <c r="Y68" s="1071"/>
      <c r="Z68" s="1071"/>
      <c r="AA68" s="1071">
        <v>41</v>
      </c>
      <c r="AB68" s="1071"/>
      <c r="AC68" s="1071"/>
      <c r="AD68" s="1071"/>
      <c r="AE68" s="1071"/>
      <c r="AF68" s="1071">
        <v>40</v>
      </c>
      <c r="AG68" s="1071"/>
      <c r="AH68" s="1071"/>
      <c r="AI68" s="1071"/>
      <c r="AJ68" s="1071"/>
      <c r="AK68" s="1071">
        <v>30</v>
      </c>
      <c r="AL68" s="1071"/>
      <c r="AM68" s="1071"/>
      <c r="AN68" s="1071"/>
      <c r="AO68" s="1071"/>
      <c r="AP68" s="1071">
        <v>1508</v>
      </c>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102</v>
      </c>
      <c r="R69" s="1060"/>
      <c r="S69" s="1060"/>
      <c r="T69" s="1060"/>
      <c r="U69" s="1060"/>
      <c r="V69" s="1060">
        <v>98</v>
      </c>
      <c r="W69" s="1060"/>
      <c r="X69" s="1060"/>
      <c r="Y69" s="1060"/>
      <c r="Z69" s="1060"/>
      <c r="AA69" s="1060">
        <v>4</v>
      </c>
      <c r="AB69" s="1060"/>
      <c r="AC69" s="1060"/>
      <c r="AD69" s="1060"/>
      <c r="AE69" s="1060"/>
      <c r="AF69" s="1060">
        <v>4</v>
      </c>
      <c r="AG69" s="1060"/>
      <c r="AH69" s="1060"/>
      <c r="AI69" s="1060"/>
      <c r="AJ69" s="1060"/>
      <c r="AK69" s="1060">
        <v>10</v>
      </c>
      <c r="AL69" s="1060"/>
      <c r="AM69" s="1060"/>
      <c r="AN69" s="1060"/>
      <c r="AO69" s="1060"/>
      <c r="AP69" s="1060">
        <v>0</v>
      </c>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586</v>
      </c>
      <c r="C70" s="1064"/>
      <c r="D70" s="1064"/>
      <c r="E70" s="1064"/>
      <c r="F70" s="1064"/>
      <c r="G70" s="1064"/>
      <c r="H70" s="1064"/>
      <c r="I70" s="1064"/>
      <c r="J70" s="1064"/>
      <c r="K70" s="1064"/>
      <c r="L70" s="1064"/>
      <c r="M70" s="1064"/>
      <c r="N70" s="1064"/>
      <c r="O70" s="1064"/>
      <c r="P70" s="1065"/>
      <c r="Q70" s="1066">
        <v>31</v>
      </c>
      <c r="R70" s="1060"/>
      <c r="S70" s="1060"/>
      <c r="T70" s="1060"/>
      <c r="U70" s="1060"/>
      <c r="V70" s="1060">
        <v>30</v>
      </c>
      <c r="W70" s="1060"/>
      <c r="X70" s="1060"/>
      <c r="Y70" s="1060"/>
      <c r="Z70" s="1060"/>
      <c r="AA70" s="1060">
        <v>1</v>
      </c>
      <c r="AB70" s="1060"/>
      <c r="AC70" s="1060"/>
      <c r="AD70" s="1060"/>
      <c r="AE70" s="1060"/>
      <c r="AF70" s="1060">
        <v>1</v>
      </c>
      <c r="AG70" s="1060"/>
      <c r="AH70" s="1060"/>
      <c r="AI70" s="1060"/>
      <c r="AJ70" s="1060"/>
      <c r="AK70" s="1060">
        <v>2</v>
      </c>
      <c r="AL70" s="1060"/>
      <c r="AM70" s="1060"/>
      <c r="AN70" s="1060"/>
      <c r="AO70" s="1060"/>
      <c r="AP70" s="1060">
        <v>0</v>
      </c>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587</v>
      </c>
      <c r="C71" s="1064"/>
      <c r="D71" s="1064"/>
      <c r="E71" s="1064"/>
      <c r="F71" s="1064"/>
      <c r="G71" s="1064"/>
      <c r="H71" s="1064"/>
      <c r="I71" s="1064"/>
      <c r="J71" s="1064"/>
      <c r="K71" s="1064"/>
      <c r="L71" s="1064"/>
      <c r="M71" s="1064"/>
      <c r="N71" s="1064"/>
      <c r="O71" s="1064"/>
      <c r="P71" s="1065"/>
      <c r="Q71" s="1066">
        <v>9184</v>
      </c>
      <c r="R71" s="1060"/>
      <c r="S71" s="1060"/>
      <c r="T71" s="1060"/>
      <c r="U71" s="1060"/>
      <c r="V71" s="1060">
        <v>9066</v>
      </c>
      <c r="W71" s="1060"/>
      <c r="X71" s="1060"/>
      <c r="Y71" s="1060"/>
      <c r="Z71" s="1060"/>
      <c r="AA71" s="1060">
        <v>118</v>
      </c>
      <c r="AB71" s="1060"/>
      <c r="AC71" s="1060"/>
      <c r="AD71" s="1060"/>
      <c r="AE71" s="1060"/>
      <c r="AF71" s="1060">
        <v>0</v>
      </c>
      <c r="AG71" s="1060"/>
      <c r="AH71" s="1060"/>
      <c r="AI71" s="1060"/>
      <c r="AJ71" s="1060"/>
      <c r="AK71" s="1060">
        <v>15</v>
      </c>
      <c r="AL71" s="1060"/>
      <c r="AM71" s="1060"/>
      <c r="AN71" s="1060"/>
      <c r="AO71" s="1060"/>
      <c r="AP71" s="1060">
        <v>0</v>
      </c>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588</v>
      </c>
      <c r="C72" s="1064"/>
      <c r="D72" s="1064"/>
      <c r="E72" s="1064"/>
      <c r="F72" s="1064"/>
      <c r="G72" s="1064"/>
      <c r="H72" s="1064"/>
      <c r="I72" s="1064"/>
      <c r="J72" s="1064"/>
      <c r="K72" s="1064"/>
      <c r="L72" s="1064"/>
      <c r="M72" s="1064"/>
      <c r="N72" s="1064"/>
      <c r="O72" s="1064"/>
      <c r="P72" s="1065"/>
      <c r="Q72" s="1066">
        <v>1536</v>
      </c>
      <c r="R72" s="1060"/>
      <c r="S72" s="1060"/>
      <c r="T72" s="1060"/>
      <c r="U72" s="1060"/>
      <c r="V72" s="1060">
        <v>1535</v>
      </c>
      <c r="W72" s="1060"/>
      <c r="X72" s="1060"/>
      <c r="Y72" s="1060"/>
      <c r="Z72" s="1060"/>
      <c r="AA72" s="1060">
        <v>1</v>
      </c>
      <c r="AB72" s="1060"/>
      <c r="AC72" s="1060"/>
      <c r="AD72" s="1060"/>
      <c r="AE72" s="1060"/>
      <c r="AF72" s="1060">
        <v>0</v>
      </c>
      <c r="AG72" s="1060"/>
      <c r="AH72" s="1060"/>
      <c r="AI72" s="1060"/>
      <c r="AJ72" s="1060"/>
      <c r="AK72" s="1060">
        <v>0</v>
      </c>
      <c r="AL72" s="1060"/>
      <c r="AM72" s="1060"/>
      <c r="AN72" s="1060"/>
      <c r="AO72" s="1060"/>
      <c r="AP72" s="1060">
        <v>0</v>
      </c>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6">
        <v>1</v>
      </c>
      <c r="R73" s="1060"/>
      <c r="S73" s="1060"/>
      <c r="T73" s="1060"/>
      <c r="U73" s="1060"/>
      <c r="V73" s="1060">
        <v>1</v>
      </c>
      <c r="W73" s="1060"/>
      <c r="X73" s="1060"/>
      <c r="Y73" s="1060"/>
      <c r="Z73" s="1060"/>
      <c r="AA73" s="1060">
        <v>0</v>
      </c>
      <c r="AB73" s="1060"/>
      <c r="AC73" s="1060"/>
      <c r="AD73" s="1060"/>
      <c r="AE73" s="1060"/>
      <c r="AF73" s="1060">
        <v>0</v>
      </c>
      <c r="AG73" s="1060"/>
      <c r="AH73" s="1060"/>
      <c r="AI73" s="1060"/>
      <c r="AJ73" s="1060"/>
      <c r="AK73" s="1060">
        <v>0</v>
      </c>
      <c r="AL73" s="1060"/>
      <c r="AM73" s="1060"/>
      <c r="AN73" s="1060"/>
      <c r="AO73" s="1060"/>
      <c r="AP73" s="1060">
        <v>0</v>
      </c>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590</v>
      </c>
      <c r="C74" s="1064"/>
      <c r="D74" s="1064"/>
      <c r="E74" s="1064"/>
      <c r="F74" s="1064"/>
      <c r="G74" s="1064"/>
      <c r="H74" s="1064"/>
      <c r="I74" s="1064"/>
      <c r="J74" s="1064"/>
      <c r="K74" s="1064"/>
      <c r="L74" s="1064"/>
      <c r="M74" s="1064"/>
      <c r="N74" s="1064"/>
      <c r="O74" s="1064"/>
      <c r="P74" s="1065"/>
      <c r="Q74" s="1066">
        <v>60</v>
      </c>
      <c r="R74" s="1060"/>
      <c r="S74" s="1060"/>
      <c r="T74" s="1060"/>
      <c r="U74" s="1060"/>
      <c r="V74" s="1060">
        <v>59</v>
      </c>
      <c r="W74" s="1060"/>
      <c r="X74" s="1060"/>
      <c r="Y74" s="1060"/>
      <c r="Z74" s="1060"/>
      <c r="AA74" s="1060">
        <v>1</v>
      </c>
      <c r="AB74" s="1060"/>
      <c r="AC74" s="1060"/>
      <c r="AD74" s="1060"/>
      <c r="AE74" s="1060"/>
      <c r="AF74" s="1060">
        <v>0</v>
      </c>
      <c r="AG74" s="1060"/>
      <c r="AH74" s="1060"/>
      <c r="AI74" s="1060"/>
      <c r="AJ74" s="1060"/>
      <c r="AK74" s="1060">
        <v>24</v>
      </c>
      <c r="AL74" s="1060"/>
      <c r="AM74" s="1060"/>
      <c r="AN74" s="1060"/>
      <c r="AO74" s="1060"/>
      <c r="AP74" s="1060">
        <v>0</v>
      </c>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591</v>
      </c>
      <c r="C75" s="1064"/>
      <c r="D75" s="1064"/>
      <c r="E75" s="1064"/>
      <c r="F75" s="1064"/>
      <c r="G75" s="1064"/>
      <c r="H75" s="1064"/>
      <c r="I75" s="1064"/>
      <c r="J75" s="1064"/>
      <c r="K75" s="1064"/>
      <c r="L75" s="1064"/>
      <c r="M75" s="1064"/>
      <c r="N75" s="1064"/>
      <c r="O75" s="1064"/>
      <c r="P75" s="1065"/>
      <c r="Q75" s="1067">
        <v>39</v>
      </c>
      <c r="R75" s="1068"/>
      <c r="S75" s="1068"/>
      <c r="T75" s="1068"/>
      <c r="U75" s="1069"/>
      <c r="V75" s="1070">
        <v>37</v>
      </c>
      <c r="W75" s="1068"/>
      <c r="X75" s="1068"/>
      <c r="Y75" s="1068"/>
      <c r="Z75" s="1069"/>
      <c r="AA75" s="1070">
        <v>2</v>
      </c>
      <c r="AB75" s="1068"/>
      <c r="AC75" s="1068"/>
      <c r="AD75" s="1068"/>
      <c r="AE75" s="1069"/>
      <c r="AF75" s="1070">
        <v>0</v>
      </c>
      <c r="AG75" s="1068"/>
      <c r="AH75" s="1068"/>
      <c r="AI75" s="1068"/>
      <c r="AJ75" s="1069"/>
      <c r="AK75" s="1070">
        <v>0</v>
      </c>
      <c r="AL75" s="1068"/>
      <c r="AM75" s="1068"/>
      <c r="AN75" s="1068"/>
      <c r="AO75" s="1069"/>
      <c r="AP75" s="1070">
        <v>0</v>
      </c>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592</v>
      </c>
      <c r="C76" s="1064"/>
      <c r="D76" s="1064"/>
      <c r="E76" s="1064"/>
      <c r="F76" s="1064"/>
      <c r="G76" s="1064"/>
      <c r="H76" s="1064"/>
      <c r="I76" s="1064"/>
      <c r="J76" s="1064"/>
      <c r="K76" s="1064"/>
      <c r="L76" s="1064"/>
      <c r="M76" s="1064"/>
      <c r="N76" s="1064"/>
      <c r="O76" s="1064"/>
      <c r="P76" s="1065"/>
      <c r="Q76" s="1067">
        <v>1174</v>
      </c>
      <c r="R76" s="1068"/>
      <c r="S76" s="1068"/>
      <c r="T76" s="1068"/>
      <c r="U76" s="1069"/>
      <c r="V76" s="1070">
        <v>1130</v>
      </c>
      <c r="W76" s="1068"/>
      <c r="X76" s="1068"/>
      <c r="Y76" s="1068"/>
      <c r="Z76" s="1069"/>
      <c r="AA76" s="1070">
        <v>44</v>
      </c>
      <c r="AB76" s="1068"/>
      <c r="AC76" s="1068"/>
      <c r="AD76" s="1068"/>
      <c r="AE76" s="1069"/>
      <c r="AF76" s="1070">
        <v>44</v>
      </c>
      <c r="AG76" s="1068"/>
      <c r="AH76" s="1068"/>
      <c r="AI76" s="1068"/>
      <c r="AJ76" s="1069"/>
      <c r="AK76" s="1070">
        <v>0</v>
      </c>
      <c r="AL76" s="1068"/>
      <c r="AM76" s="1068"/>
      <c r="AN76" s="1068"/>
      <c r="AO76" s="1069"/>
      <c r="AP76" s="1070">
        <v>0</v>
      </c>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593</v>
      </c>
      <c r="C77" s="1064"/>
      <c r="D77" s="1064"/>
      <c r="E77" s="1064"/>
      <c r="F77" s="1064"/>
      <c r="G77" s="1064"/>
      <c r="H77" s="1064"/>
      <c r="I77" s="1064"/>
      <c r="J77" s="1064"/>
      <c r="K77" s="1064"/>
      <c r="L77" s="1064"/>
      <c r="M77" s="1064"/>
      <c r="N77" s="1064"/>
      <c r="O77" s="1064"/>
      <c r="P77" s="1065"/>
      <c r="Q77" s="1067">
        <v>250623</v>
      </c>
      <c r="R77" s="1068"/>
      <c r="S77" s="1068"/>
      <c r="T77" s="1068"/>
      <c r="U77" s="1069"/>
      <c r="V77" s="1070">
        <v>237946</v>
      </c>
      <c r="W77" s="1068"/>
      <c r="X77" s="1068"/>
      <c r="Y77" s="1068"/>
      <c r="Z77" s="1069"/>
      <c r="AA77" s="1070">
        <v>12677</v>
      </c>
      <c r="AB77" s="1068"/>
      <c r="AC77" s="1068"/>
      <c r="AD77" s="1068"/>
      <c r="AE77" s="1069"/>
      <c r="AF77" s="1070">
        <v>12677</v>
      </c>
      <c r="AG77" s="1068"/>
      <c r="AH77" s="1068"/>
      <c r="AI77" s="1068"/>
      <c r="AJ77" s="1069"/>
      <c r="AK77" s="1070">
        <v>923</v>
      </c>
      <c r="AL77" s="1068"/>
      <c r="AM77" s="1068"/>
      <c r="AN77" s="1068"/>
      <c r="AO77" s="1069"/>
      <c r="AP77" s="1070">
        <v>0</v>
      </c>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380</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12766</v>
      </c>
      <c r="AG88" s="1048"/>
      <c r="AH88" s="1048"/>
      <c r="AI88" s="1048"/>
      <c r="AJ88" s="1048"/>
      <c r="AK88" s="1052"/>
      <c r="AL88" s="1052"/>
      <c r="AM88" s="1052"/>
      <c r="AN88" s="1052"/>
      <c r="AO88" s="1052"/>
      <c r="AP88" s="1048">
        <v>1508</v>
      </c>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30</v>
      </c>
      <c r="CS102" s="1040"/>
      <c r="CT102" s="1040"/>
      <c r="CU102" s="1040"/>
      <c r="CV102" s="1041"/>
      <c r="CW102" s="1039">
        <v>0</v>
      </c>
      <c r="CX102" s="1040"/>
      <c r="CY102" s="1040"/>
      <c r="CZ102" s="1040"/>
      <c r="DA102" s="1041"/>
      <c r="DB102" s="1039">
        <v>0</v>
      </c>
      <c r="DC102" s="1040"/>
      <c r="DD102" s="1040"/>
      <c r="DE102" s="1040"/>
      <c r="DF102" s="1041"/>
      <c r="DG102" s="1039">
        <v>0</v>
      </c>
      <c r="DH102" s="1040"/>
      <c r="DI102" s="1040"/>
      <c r="DJ102" s="1040"/>
      <c r="DK102" s="1041"/>
      <c r="DL102" s="1039">
        <v>0</v>
      </c>
      <c r="DM102" s="1040"/>
      <c r="DN102" s="1040"/>
      <c r="DO102" s="1040"/>
      <c r="DP102" s="1041"/>
      <c r="DQ102" s="1039">
        <v>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300</v>
      </c>
      <c r="AG109" s="983"/>
      <c r="AH109" s="983"/>
      <c r="AI109" s="983"/>
      <c r="AJ109" s="984"/>
      <c r="AK109" s="985" t="s">
        <v>299</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300</v>
      </c>
      <c r="BW109" s="983"/>
      <c r="BX109" s="983"/>
      <c r="BY109" s="983"/>
      <c r="BZ109" s="984"/>
      <c r="CA109" s="985" t="s">
        <v>299</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300</v>
      </c>
      <c r="DM109" s="983"/>
      <c r="DN109" s="983"/>
      <c r="DO109" s="983"/>
      <c r="DP109" s="984"/>
      <c r="DQ109" s="985" t="s">
        <v>299</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711153</v>
      </c>
      <c r="AB110" s="976"/>
      <c r="AC110" s="976"/>
      <c r="AD110" s="976"/>
      <c r="AE110" s="977"/>
      <c r="AF110" s="978">
        <v>752608</v>
      </c>
      <c r="AG110" s="976"/>
      <c r="AH110" s="976"/>
      <c r="AI110" s="976"/>
      <c r="AJ110" s="977"/>
      <c r="AK110" s="978">
        <v>759836</v>
      </c>
      <c r="AL110" s="976"/>
      <c r="AM110" s="976"/>
      <c r="AN110" s="976"/>
      <c r="AO110" s="977"/>
      <c r="AP110" s="979">
        <v>27.4</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7513648</v>
      </c>
      <c r="BR110" s="923"/>
      <c r="BS110" s="923"/>
      <c r="BT110" s="923"/>
      <c r="BU110" s="923"/>
      <c r="BV110" s="923">
        <v>7561518</v>
      </c>
      <c r="BW110" s="923"/>
      <c r="BX110" s="923"/>
      <c r="BY110" s="923"/>
      <c r="BZ110" s="923"/>
      <c r="CA110" s="923">
        <v>7503990</v>
      </c>
      <c r="CB110" s="923"/>
      <c r="CC110" s="923"/>
      <c r="CD110" s="923"/>
      <c r="CE110" s="923"/>
      <c r="CF110" s="947">
        <v>271</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127</v>
      </c>
      <c r="DM110" s="923"/>
      <c r="DN110" s="923"/>
      <c r="DO110" s="923"/>
      <c r="DP110" s="923"/>
      <c r="DQ110" s="923" t="s">
        <v>127</v>
      </c>
      <c r="DR110" s="923"/>
      <c r="DS110" s="923"/>
      <c r="DT110" s="923"/>
      <c r="DU110" s="923"/>
      <c r="DV110" s="924" t="s">
        <v>127</v>
      </c>
      <c r="DW110" s="924"/>
      <c r="DX110" s="924"/>
      <c r="DY110" s="924"/>
      <c r="DZ110" s="925"/>
    </row>
    <row r="111" spans="1:131" s="246" customFormat="1" ht="26.25" customHeight="1" x14ac:dyDescent="0.15">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435</v>
      </c>
      <c r="AG111" s="1004"/>
      <c r="AH111" s="1004"/>
      <c r="AI111" s="1004"/>
      <c r="AJ111" s="1005"/>
      <c r="AK111" s="1006" t="s">
        <v>127</v>
      </c>
      <c r="AL111" s="1004"/>
      <c r="AM111" s="1004"/>
      <c r="AN111" s="1004"/>
      <c r="AO111" s="1005"/>
      <c r="AP111" s="1007" t="s">
        <v>435</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10823</v>
      </c>
      <c r="BR111" s="895"/>
      <c r="BS111" s="895"/>
      <c r="BT111" s="895"/>
      <c r="BU111" s="895"/>
      <c r="BV111" s="895">
        <v>4328</v>
      </c>
      <c r="BW111" s="895"/>
      <c r="BX111" s="895"/>
      <c r="BY111" s="895"/>
      <c r="BZ111" s="895"/>
      <c r="CA111" s="895" t="s">
        <v>438</v>
      </c>
      <c r="CB111" s="895"/>
      <c r="CC111" s="895"/>
      <c r="CD111" s="895"/>
      <c r="CE111" s="895"/>
      <c r="CF111" s="956" t="s">
        <v>439</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435</v>
      </c>
      <c r="DM111" s="895"/>
      <c r="DN111" s="895"/>
      <c r="DO111" s="895"/>
      <c r="DP111" s="895"/>
      <c r="DQ111" s="895" t="s">
        <v>439</v>
      </c>
      <c r="DR111" s="895"/>
      <c r="DS111" s="895"/>
      <c r="DT111" s="895"/>
      <c r="DU111" s="895"/>
      <c r="DV111" s="872" t="s">
        <v>441</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438</v>
      </c>
      <c r="AG112" s="858"/>
      <c r="AH112" s="858"/>
      <c r="AI112" s="858"/>
      <c r="AJ112" s="859"/>
      <c r="AK112" s="860" t="s">
        <v>438</v>
      </c>
      <c r="AL112" s="858"/>
      <c r="AM112" s="858"/>
      <c r="AN112" s="858"/>
      <c r="AO112" s="859"/>
      <c r="AP112" s="905" t="s">
        <v>439</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2878047</v>
      </c>
      <c r="BR112" s="895"/>
      <c r="BS112" s="895"/>
      <c r="BT112" s="895"/>
      <c r="BU112" s="895"/>
      <c r="BV112" s="895">
        <v>2790347</v>
      </c>
      <c r="BW112" s="895"/>
      <c r="BX112" s="895"/>
      <c r="BY112" s="895"/>
      <c r="BZ112" s="895"/>
      <c r="CA112" s="895">
        <v>2718026</v>
      </c>
      <c r="CB112" s="895"/>
      <c r="CC112" s="895"/>
      <c r="CD112" s="895"/>
      <c r="CE112" s="895"/>
      <c r="CF112" s="956">
        <v>98.2</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435</v>
      </c>
      <c r="DH112" s="895"/>
      <c r="DI112" s="895"/>
      <c r="DJ112" s="895"/>
      <c r="DK112" s="895"/>
      <c r="DL112" s="895" t="s">
        <v>127</v>
      </c>
      <c r="DM112" s="895"/>
      <c r="DN112" s="895"/>
      <c r="DO112" s="895"/>
      <c r="DP112" s="895"/>
      <c r="DQ112" s="895" t="s">
        <v>127</v>
      </c>
      <c r="DR112" s="895"/>
      <c r="DS112" s="895"/>
      <c r="DT112" s="895"/>
      <c r="DU112" s="895"/>
      <c r="DV112" s="872" t="s">
        <v>446</v>
      </c>
      <c r="DW112" s="872"/>
      <c r="DX112" s="872"/>
      <c r="DY112" s="872"/>
      <c r="DZ112" s="873"/>
    </row>
    <row r="113" spans="1:130" s="246" customFormat="1" ht="26.25" customHeight="1" x14ac:dyDescent="0.15">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283462</v>
      </c>
      <c r="AB113" s="1004"/>
      <c r="AC113" s="1004"/>
      <c r="AD113" s="1004"/>
      <c r="AE113" s="1005"/>
      <c r="AF113" s="1006">
        <v>287121</v>
      </c>
      <c r="AG113" s="1004"/>
      <c r="AH113" s="1004"/>
      <c r="AI113" s="1004"/>
      <c r="AJ113" s="1005"/>
      <c r="AK113" s="1006">
        <v>279872</v>
      </c>
      <c r="AL113" s="1004"/>
      <c r="AM113" s="1004"/>
      <c r="AN113" s="1004"/>
      <c r="AO113" s="1005"/>
      <c r="AP113" s="1007">
        <v>10.1</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98015</v>
      </c>
      <c r="BR113" s="895"/>
      <c r="BS113" s="895"/>
      <c r="BT113" s="895"/>
      <c r="BU113" s="895"/>
      <c r="BV113" s="895">
        <v>95743</v>
      </c>
      <c r="BW113" s="895"/>
      <c r="BX113" s="895"/>
      <c r="BY113" s="895"/>
      <c r="BZ113" s="895"/>
      <c r="CA113" s="895">
        <v>126648</v>
      </c>
      <c r="CB113" s="895"/>
      <c r="CC113" s="895"/>
      <c r="CD113" s="895"/>
      <c r="CE113" s="895"/>
      <c r="CF113" s="956">
        <v>4.5999999999999996</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438</v>
      </c>
      <c r="DH113" s="858"/>
      <c r="DI113" s="858"/>
      <c r="DJ113" s="858"/>
      <c r="DK113" s="859"/>
      <c r="DL113" s="860" t="s">
        <v>435</v>
      </c>
      <c r="DM113" s="858"/>
      <c r="DN113" s="858"/>
      <c r="DO113" s="858"/>
      <c r="DP113" s="859"/>
      <c r="DQ113" s="860" t="s">
        <v>439</v>
      </c>
      <c r="DR113" s="858"/>
      <c r="DS113" s="858"/>
      <c r="DT113" s="858"/>
      <c r="DU113" s="859"/>
      <c r="DV113" s="905" t="s">
        <v>438</v>
      </c>
      <c r="DW113" s="906"/>
      <c r="DX113" s="906"/>
      <c r="DY113" s="906"/>
      <c r="DZ113" s="907"/>
    </row>
    <row r="114" spans="1:130" s="246" customFormat="1" ht="26.25" customHeight="1" x14ac:dyDescent="0.15">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8427</v>
      </c>
      <c r="AB114" s="858"/>
      <c r="AC114" s="858"/>
      <c r="AD114" s="858"/>
      <c r="AE114" s="859"/>
      <c r="AF114" s="860">
        <v>21711</v>
      </c>
      <c r="AG114" s="858"/>
      <c r="AH114" s="858"/>
      <c r="AI114" s="858"/>
      <c r="AJ114" s="859"/>
      <c r="AK114" s="860">
        <v>15055</v>
      </c>
      <c r="AL114" s="858"/>
      <c r="AM114" s="858"/>
      <c r="AN114" s="858"/>
      <c r="AO114" s="859"/>
      <c r="AP114" s="905">
        <v>0.5</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974523</v>
      </c>
      <c r="BR114" s="895"/>
      <c r="BS114" s="895"/>
      <c r="BT114" s="895"/>
      <c r="BU114" s="895"/>
      <c r="BV114" s="895">
        <v>954592</v>
      </c>
      <c r="BW114" s="895"/>
      <c r="BX114" s="895"/>
      <c r="BY114" s="895"/>
      <c r="BZ114" s="895"/>
      <c r="CA114" s="895">
        <v>898418</v>
      </c>
      <c r="CB114" s="895"/>
      <c r="CC114" s="895"/>
      <c r="CD114" s="895"/>
      <c r="CE114" s="895"/>
      <c r="CF114" s="956">
        <v>32.5</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439</v>
      </c>
      <c r="DH114" s="858"/>
      <c r="DI114" s="858"/>
      <c r="DJ114" s="858"/>
      <c r="DK114" s="859"/>
      <c r="DL114" s="860" t="s">
        <v>435</v>
      </c>
      <c r="DM114" s="858"/>
      <c r="DN114" s="858"/>
      <c r="DO114" s="858"/>
      <c r="DP114" s="859"/>
      <c r="DQ114" s="860" t="s">
        <v>127</v>
      </c>
      <c r="DR114" s="858"/>
      <c r="DS114" s="858"/>
      <c r="DT114" s="858"/>
      <c r="DU114" s="859"/>
      <c r="DV114" s="905" t="s">
        <v>438</v>
      </c>
      <c r="DW114" s="906"/>
      <c r="DX114" s="906"/>
      <c r="DY114" s="906"/>
      <c r="DZ114" s="907"/>
    </row>
    <row r="115" spans="1:130" s="246" customFormat="1" ht="26.25" customHeight="1" x14ac:dyDescent="0.15">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7023</v>
      </c>
      <c r="AB115" s="1004"/>
      <c r="AC115" s="1004"/>
      <c r="AD115" s="1004"/>
      <c r="AE115" s="1005"/>
      <c r="AF115" s="1006">
        <v>7017</v>
      </c>
      <c r="AG115" s="1004"/>
      <c r="AH115" s="1004"/>
      <c r="AI115" s="1004"/>
      <c r="AJ115" s="1005"/>
      <c r="AK115" s="1006">
        <v>4676</v>
      </c>
      <c r="AL115" s="1004"/>
      <c r="AM115" s="1004"/>
      <c r="AN115" s="1004"/>
      <c r="AO115" s="1005"/>
      <c r="AP115" s="1007">
        <v>0.2</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t="s">
        <v>439</v>
      </c>
      <c r="BR115" s="895"/>
      <c r="BS115" s="895"/>
      <c r="BT115" s="895"/>
      <c r="BU115" s="895"/>
      <c r="BV115" s="895" t="s">
        <v>127</v>
      </c>
      <c r="BW115" s="895"/>
      <c r="BX115" s="895"/>
      <c r="BY115" s="895"/>
      <c r="BZ115" s="895"/>
      <c r="CA115" s="895" t="s">
        <v>127</v>
      </c>
      <c r="CB115" s="895"/>
      <c r="CC115" s="895"/>
      <c r="CD115" s="895"/>
      <c r="CE115" s="895"/>
      <c r="CF115" s="956" t="s">
        <v>439</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441</v>
      </c>
      <c r="DH115" s="858"/>
      <c r="DI115" s="858"/>
      <c r="DJ115" s="858"/>
      <c r="DK115" s="859"/>
      <c r="DL115" s="860" t="s">
        <v>127</v>
      </c>
      <c r="DM115" s="858"/>
      <c r="DN115" s="858"/>
      <c r="DO115" s="858"/>
      <c r="DP115" s="859"/>
      <c r="DQ115" s="860" t="s">
        <v>456</v>
      </c>
      <c r="DR115" s="858"/>
      <c r="DS115" s="858"/>
      <c r="DT115" s="858"/>
      <c r="DU115" s="859"/>
      <c r="DV115" s="905" t="s">
        <v>127</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12</v>
      </c>
      <c r="AB116" s="858"/>
      <c r="AC116" s="858"/>
      <c r="AD116" s="858"/>
      <c r="AE116" s="859"/>
      <c r="AF116" s="860">
        <v>12</v>
      </c>
      <c r="AG116" s="858"/>
      <c r="AH116" s="858"/>
      <c r="AI116" s="858"/>
      <c r="AJ116" s="859"/>
      <c r="AK116" s="860">
        <v>34</v>
      </c>
      <c r="AL116" s="858"/>
      <c r="AM116" s="858"/>
      <c r="AN116" s="858"/>
      <c r="AO116" s="859"/>
      <c r="AP116" s="905">
        <v>0</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435</v>
      </c>
      <c r="CB116" s="895"/>
      <c r="CC116" s="895"/>
      <c r="CD116" s="895"/>
      <c r="CE116" s="895"/>
      <c r="CF116" s="956" t="s">
        <v>439</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10823</v>
      </c>
      <c r="DH116" s="858"/>
      <c r="DI116" s="858"/>
      <c r="DJ116" s="858"/>
      <c r="DK116" s="859"/>
      <c r="DL116" s="860">
        <v>4328</v>
      </c>
      <c r="DM116" s="858"/>
      <c r="DN116" s="858"/>
      <c r="DO116" s="858"/>
      <c r="DP116" s="859"/>
      <c r="DQ116" s="860" t="s">
        <v>438</v>
      </c>
      <c r="DR116" s="858"/>
      <c r="DS116" s="858"/>
      <c r="DT116" s="858"/>
      <c r="DU116" s="859"/>
      <c r="DV116" s="905" t="s">
        <v>127</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1010077</v>
      </c>
      <c r="AB117" s="990"/>
      <c r="AC117" s="990"/>
      <c r="AD117" s="990"/>
      <c r="AE117" s="991"/>
      <c r="AF117" s="992">
        <v>1068469</v>
      </c>
      <c r="AG117" s="990"/>
      <c r="AH117" s="990"/>
      <c r="AI117" s="990"/>
      <c r="AJ117" s="991"/>
      <c r="AK117" s="992">
        <v>1059473</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439</v>
      </c>
      <c r="BR117" s="895"/>
      <c r="BS117" s="895"/>
      <c r="BT117" s="895"/>
      <c r="BU117" s="895"/>
      <c r="BV117" s="895" t="s">
        <v>127</v>
      </c>
      <c r="BW117" s="895"/>
      <c r="BX117" s="895"/>
      <c r="BY117" s="895"/>
      <c r="BZ117" s="895"/>
      <c r="CA117" s="895" t="s">
        <v>435</v>
      </c>
      <c r="CB117" s="895"/>
      <c r="CC117" s="895"/>
      <c r="CD117" s="895"/>
      <c r="CE117" s="895"/>
      <c r="CF117" s="956" t="s">
        <v>439</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439</v>
      </c>
      <c r="DH117" s="858"/>
      <c r="DI117" s="858"/>
      <c r="DJ117" s="858"/>
      <c r="DK117" s="859"/>
      <c r="DL117" s="860" t="s">
        <v>127</v>
      </c>
      <c r="DM117" s="858"/>
      <c r="DN117" s="858"/>
      <c r="DO117" s="858"/>
      <c r="DP117" s="859"/>
      <c r="DQ117" s="860" t="s">
        <v>127</v>
      </c>
      <c r="DR117" s="858"/>
      <c r="DS117" s="858"/>
      <c r="DT117" s="858"/>
      <c r="DU117" s="859"/>
      <c r="DV117" s="905" t="s">
        <v>435</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300</v>
      </c>
      <c r="AG118" s="983"/>
      <c r="AH118" s="983"/>
      <c r="AI118" s="983"/>
      <c r="AJ118" s="984"/>
      <c r="AK118" s="985" t="s">
        <v>299</v>
      </c>
      <c r="AL118" s="983"/>
      <c r="AM118" s="983"/>
      <c r="AN118" s="983"/>
      <c r="AO118" s="984"/>
      <c r="AP118" s="986" t="s">
        <v>429</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435</v>
      </c>
      <c r="CB118" s="926"/>
      <c r="CC118" s="926"/>
      <c r="CD118" s="926"/>
      <c r="CE118" s="926"/>
      <c r="CF118" s="956" t="s">
        <v>439</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127</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439</v>
      </c>
      <c r="AB119" s="976"/>
      <c r="AC119" s="976"/>
      <c r="AD119" s="976"/>
      <c r="AE119" s="977"/>
      <c r="AF119" s="978" t="s">
        <v>127</v>
      </c>
      <c r="AG119" s="976"/>
      <c r="AH119" s="976"/>
      <c r="AI119" s="976"/>
      <c r="AJ119" s="977"/>
      <c r="AK119" s="978" t="s">
        <v>439</v>
      </c>
      <c r="AL119" s="976"/>
      <c r="AM119" s="976"/>
      <c r="AN119" s="976"/>
      <c r="AO119" s="977"/>
      <c r="AP119" s="979" t="s">
        <v>446</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465</v>
      </c>
      <c r="BP119" s="959"/>
      <c r="BQ119" s="963">
        <v>11475056</v>
      </c>
      <c r="BR119" s="926"/>
      <c r="BS119" s="926"/>
      <c r="BT119" s="926"/>
      <c r="BU119" s="926"/>
      <c r="BV119" s="926">
        <v>11406528</v>
      </c>
      <c r="BW119" s="926"/>
      <c r="BX119" s="926"/>
      <c r="BY119" s="926"/>
      <c r="BZ119" s="926"/>
      <c r="CA119" s="926">
        <v>11247082</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127</v>
      </c>
      <c r="DM119" s="841"/>
      <c r="DN119" s="841"/>
      <c r="DO119" s="841"/>
      <c r="DP119" s="842"/>
      <c r="DQ119" s="843" t="s">
        <v>439</v>
      </c>
      <c r="DR119" s="841"/>
      <c r="DS119" s="841"/>
      <c r="DT119" s="841"/>
      <c r="DU119" s="842"/>
      <c r="DV119" s="929" t="s">
        <v>439</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439</v>
      </c>
      <c r="AG120" s="858"/>
      <c r="AH120" s="858"/>
      <c r="AI120" s="858"/>
      <c r="AJ120" s="859"/>
      <c r="AK120" s="860" t="s">
        <v>439</v>
      </c>
      <c r="AL120" s="858"/>
      <c r="AM120" s="858"/>
      <c r="AN120" s="858"/>
      <c r="AO120" s="859"/>
      <c r="AP120" s="905" t="s">
        <v>127</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1856344</v>
      </c>
      <c r="BR120" s="923"/>
      <c r="BS120" s="923"/>
      <c r="BT120" s="923"/>
      <c r="BU120" s="923"/>
      <c r="BV120" s="923">
        <v>1316298</v>
      </c>
      <c r="BW120" s="923"/>
      <c r="BX120" s="923"/>
      <c r="BY120" s="923"/>
      <c r="BZ120" s="923"/>
      <c r="CA120" s="923">
        <v>1085688</v>
      </c>
      <c r="CB120" s="923"/>
      <c r="CC120" s="923"/>
      <c r="CD120" s="923"/>
      <c r="CE120" s="923"/>
      <c r="CF120" s="947">
        <v>39.200000000000003</v>
      </c>
      <c r="CG120" s="948"/>
      <c r="CH120" s="948"/>
      <c r="CI120" s="948"/>
      <c r="CJ120" s="948"/>
      <c r="CK120" s="949" t="s">
        <v>469</v>
      </c>
      <c r="CL120" s="933"/>
      <c r="CM120" s="933"/>
      <c r="CN120" s="933"/>
      <c r="CO120" s="934"/>
      <c r="CP120" s="953" t="s">
        <v>401</v>
      </c>
      <c r="CQ120" s="954"/>
      <c r="CR120" s="954"/>
      <c r="CS120" s="954"/>
      <c r="CT120" s="954"/>
      <c r="CU120" s="954"/>
      <c r="CV120" s="954"/>
      <c r="CW120" s="954"/>
      <c r="CX120" s="954"/>
      <c r="CY120" s="954"/>
      <c r="CZ120" s="954"/>
      <c r="DA120" s="954"/>
      <c r="DB120" s="954"/>
      <c r="DC120" s="954"/>
      <c r="DD120" s="954"/>
      <c r="DE120" s="954"/>
      <c r="DF120" s="955"/>
      <c r="DG120" s="942">
        <v>1097939</v>
      </c>
      <c r="DH120" s="923"/>
      <c r="DI120" s="923"/>
      <c r="DJ120" s="923"/>
      <c r="DK120" s="923"/>
      <c r="DL120" s="923">
        <v>1067245</v>
      </c>
      <c r="DM120" s="923"/>
      <c r="DN120" s="923"/>
      <c r="DO120" s="923"/>
      <c r="DP120" s="923"/>
      <c r="DQ120" s="923">
        <v>1041484</v>
      </c>
      <c r="DR120" s="923"/>
      <c r="DS120" s="923"/>
      <c r="DT120" s="923"/>
      <c r="DU120" s="923"/>
      <c r="DV120" s="924">
        <v>37.6</v>
      </c>
      <c r="DW120" s="924"/>
      <c r="DX120" s="924"/>
      <c r="DY120" s="924"/>
      <c r="DZ120" s="925"/>
    </row>
    <row r="121" spans="1:130" s="246" customFormat="1" ht="26.25" customHeight="1" x14ac:dyDescent="0.15">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127</v>
      </c>
      <c r="AG121" s="858"/>
      <c r="AH121" s="858"/>
      <c r="AI121" s="858"/>
      <c r="AJ121" s="859"/>
      <c r="AK121" s="860" t="s">
        <v>127</v>
      </c>
      <c r="AL121" s="858"/>
      <c r="AM121" s="858"/>
      <c r="AN121" s="858"/>
      <c r="AO121" s="859"/>
      <c r="AP121" s="905" t="s">
        <v>127</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46565</v>
      </c>
      <c r="BR121" s="895"/>
      <c r="BS121" s="895"/>
      <c r="BT121" s="895"/>
      <c r="BU121" s="895"/>
      <c r="BV121" s="895">
        <v>51262</v>
      </c>
      <c r="BW121" s="895"/>
      <c r="BX121" s="895"/>
      <c r="BY121" s="895"/>
      <c r="BZ121" s="895"/>
      <c r="CA121" s="895">
        <v>70315</v>
      </c>
      <c r="CB121" s="895"/>
      <c r="CC121" s="895"/>
      <c r="CD121" s="895"/>
      <c r="CE121" s="895"/>
      <c r="CF121" s="956">
        <v>2.5</v>
      </c>
      <c r="CG121" s="957"/>
      <c r="CH121" s="957"/>
      <c r="CI121" s="957"/>
      <c r="CJ121" s="957"/>
      <c r="CK121" s="950"/>
      <c r="CL121" s="936"/>
      <c r="CM121" s="936"/>
      <c r="CN121" s="936"/>
      <c r="CO121" s="937"/>
      <c r="CP121" s="916" t="s">
        <v>402</v>
      </c>
      <c r="CQ121" s="917"/>
      <c r="CR121" s="917"/>
      <c r="CS121" s="917"/>
      <c r="CT121" s="917"/>
      <c r="CU121" s="917"/>
      <c r="CV121" s="917"/>
      <c r="CW121" s="917"/>
      <c r="CX121" s="917"/>
      <c r="CY121" s="917"/>
      <c r="CZ121" s="917"/>
      <c r="DA121" s="917"/>
      <c r="DB121" s="917"/>
      <c r="DC121" s="917"/>
      <c r="DD121" s="917"/>
      <c r="DE121" s="917"/>
      <c r="DF121" s="918"/>
      <c r="DG121" s="894">
        <v>719737</v>
      </c>
      <c r="DH121" s="895"/>
      <c r="DI121" s="895"/>
      <c r="DJ121" s="895"/>
      <c r="DK121" s="895"/>
      <c r="DL121" s="895">
        <v>722502</v>
      </c>
      <c r="DM121" s="895"/>
      <c r="DN121" s="895"/>
      <c r="DO121" s="895"/>
      <c r="DP121" s="895"/>
      <c r="DQ121" s="895">
        <v>726871</v>
      </c>
      <c r="DR121" s="895"/>
      <c r="DS121" s="895"/>
      <c r="DT121" s="895"/>
      <c r="DU121" s="895"/>
      <c r="DV121" s="872">
        <v>26.3</v>
      </c>
      <c r="DW121" s="872"/>
      <c r="DX121" s="872"/>
      <c r="DY121" s="872"/>
      <c r="DZ121" s="873"/>
    </row>
    <row r="122" spans="1:130" s="246" customFormat="1" ht="26.25" customHeight="1" x14ac:dyDescent="0.15">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439</v>
      </c>
      <c r="AB122" s="858"/>
      <c r="AC122" s="858"/>
      <c r="AD122" s="858"/>
      <c r="AE122" s="859"/>
      <c r="AF122" s="860" t="s">
        <v>127</v>
      </c>
      <c r="AG122" s="858"/>
      <c r="AH122" s="858"/>
      <c r="AI122" s="858"/>
      <c r="AJ122" s="859"/>
      <c r="AK122" s="860" t="s">
        <v>127</v>
      </c>
      <c r="AL122" s="858"/>
      <c r="AM122" s="858"/>
      <c r="AN122" s="858"/>
      <c r="AO122" s="859"/>
      <c r="AP122" s="905" t="s">
        <v>127</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6978689</v>
      </c>
      <c r="BR122" s="926"/>
      <c r="BS122" s="926"/>
      <c r="BT122" s="926"/>
      <c r="BU122" s="926"/>
      <c r="BV122" s="926">
        <v>6926041</v>
      </c>
      <c r="BW122" s="926"/>
      <c r="BX122" s="926"/>
      <c r="BY122" s="926"/>
      <c r="BZ122" s="926"/>
      <c r="CA122" s="926">
        <v>6888194</v>
      </c>
      <c r="CB122" s="926"/>
      <c r="CC122" s="926"/>
      <c r="CD122" s="926"/>
      <c r="CE122" s="926"/>
      <c r="CF122" s="927">
        <v>248.8</v>
      </c>
      <c r="CG122" s="928"/>
      <c r="CH122" s="928"/>
      <c r="CI122" s="928"/>
      <c r="CJ122" s="928"/>
      <c r="CK122" s="950"/>
      <c r="CL122" s="936"/>
      <c r="CM122" s="936"/>
      <c r="CN122" s="936"/>
      <c r="CO122" s="937"/>
      <c r="CP122" s="916" t="s">
        <v>473</v>
      </c>
      <c r="CQ122" s="917"/>
      <c r="CR122" s="917"/>
      <c r="CS122" s="917"/>
      <c r="CT122" s="917"/>
      <c r="CU122" s="917"/>
      <c r="CV122" s="917"/>
      <c r="CW122" s="917"/>
      <c r="CX122" s="917"/>
      <c r="CY122" s="917"/>
      <c r="CZ122" s="917"/>
      <c r="DA122" s="917"/>
      <c r="DB122" s="917"/>
      <c r="DC122" s="917"/>
      <c r="DD122" s="917"/>
      <c r="DE122" s="917"/>
      <c r="DF122" s="918"/>
      <c r="DG122" s="894">
        <v>684050</v>
      </c>
      <c r="DH122" s="895"/>
      <c r="DI122" s="895"/>
      <c r="DJ122" s="895"/>
      <c r="DK122" s="895"/>
      <c r="DL122" s="895">
        <v>649659</v>
      </c>
      <c r="DM122" s="895"/>
      <c r="DN122" s="895"/>
      <c r="DO122" s="895"/>
      <c r="DP122" s="895"/>
      <c r="DQ122" s="895">
        <v>592930</v>
      </c>
      <c r="DR122" s="895"/>
      <c r="DS122" s="895"/>
      <c r="DT122" s="895"/>
      <c r="DU122" s="895"/>
      <c r="DV122" s="872">
        <v>21.4</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7000</v>
      </c>
      <c r="AB123" s="858"/>
      <c r="AC123" s="858"/>
      <c r="AD123" s="858"/>
      <c r="AE123" s="859"/>
      <c r="AF123" s="860">
        <v>7000</v>
      </c>
      <c r="AG123" s="858"/>
      <c r="AH123" s="858"/>
      <c r="AI123" s="858"/>
      <c r="AJ123" s="859"/>
      <c r="AK123" s="860">
        <v>4665</v>
      </c>
      <c r="AL123" s="858"/>
      <c r="AM123" s="858"/>
      <c r="AN123" s="858"/>
      <c r="AO123" s="859"/>
      <c r="AP123" s="905">
        <v>0.2</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474</v>
      </c>
      <c r="BP123" s="959"/>
      <c r="BQ123" s="913">
        <v>8881598</v>
      </c>
      <c r="BR123" s="914"/>
      <c r="BS123" s="914"/>
      <c r="BT123" s="914"/>
      <c r="BU123" s="914"/>
      <c r="BV123" s="914">
        <v>8293601</v>
      </c>
      <c r="BW123" s="914"/>
      <c r="BX123" s="914"/>
      <c r="BY123" s="914"/>
      <c r="BZ123" s="914"/>
      <c r="CA123" s="914">
        <v>8044197</v>
      </c>
      <c r="CB123" s="914"/>
      <c r="CC123" s="914"/>
      <c r="CD123" s="914"/>
      <c r="CE123" s="914"/>
      <c r="CF123" s="824"/>
      <c r="CG123" s="825"/>
      <c r="CH123" s="825"/>
      <c r="CI123" s="825"/>
      <c r="CJ123" s="915"/>
      <c r="CK123" s="950"/>
      <c r="CL123" s="936"/>
      <c r="CM123" s="936"/>
      <c r="CN123" s="936"/>
      <c r="CO123" s="937"/>
      <c r="CP123" s="916" t="s">
        <v>475</v>
      </c>
      <c r="CQ123" s="917"/>
      <c r="CR123" s="917"/>
      <c r="CS123" s="917"/>
      <c r="CT123" s="917"/>
      <c r="CU123" s="917"/>
      <c r="CV123" s="917"/>
      <c r="CW123" s="917"/>
      <c r="CX123" s="917"/>
      <c r="CY123" s="917"/>
      <c r="CZ123" s="917"/>
      <c r="DA123" s="917"/>
      <c r="DB123" s="917"/>
      <c r="DC123" s="917"/>
      <c r="DD123" s="917"/>
      <c r="DE123" s="917"/>
      <c r="DF123" s="918"/>
      <c r="DG123" s="857">
        <v>204346</v>
      </c>
      <c r="DH123" s="858"/>
      <c r="DI123" s="858"/>
      <c r="DJ123" s="858"/>
      <c r="DK123" s="859"/>
      <c r="DL123" s="860">
        <v>178057</v>
      </c>
      <c r="DM123" s="858"/>
      <c r="DN123" s="858"/>
      <c r="DO123" s="858"/>
      <c r="DP123" s="859"/>
      <c r="DQ123" s="860">
        <v>164217</v>
      </c>
      <c r="DR123" s="858"/>
      <c r="DS123" s="858"/>
      <c r="DT123" s="858"/>
      <c r="DU123" s="859"/>
      <c r="DV123" s="905">
        <v>5.9</v>
      </c>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446</v>
      </c>
      <c r="AB124" s="858"/>
      <c r="AC124" s="858"/>
      <c r="AD124" s="858"/>
      <c r="AE124" s="859"/>
      <c r="AF124" s="860" t="s">
        <v>446</v>
      </c>
      <c r="AG124" s="858"/>
      <c r="AH124" s="858"/>
      <c r="AI124" s="858"/>
      <c r="AJ124" s="859"/>
      <c r="AK124" s="860" t="s">
        <v>127</v>
      </c>
      <c r="AL124" s="858"/>
      <c r="AM124" s="858"/>
      <c r="AN124" s="858"/>
      <c r="AO124" s="859"/>
      <c r="AP124" s="905" t="s">
        <v>446</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89.1</v>
      </c>
      <c r="BR124" s="912"/>
      <c r="BS124" s="912"/>
      <c r="BT124" s="912"/>
      <c r="BU124" s="912"/>
      <c r="BV124" s="912">
        <v>111.4</v>
      </c>
      <c r="BW124" s="912"/>
      <c r="BX124" s="912"/>
      <c r="BY124" s="912"/>
      <c r="BZ124" s="912"/>
      <c r="CA124" s="912">
        <v>115.6</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v>171975</v>
      </c>
      <c r="DH124" s="841"/>
      <c r="DI124" s="841"/>
      <c r="DJ124" s="841"/>
      <c r="DK124" s="842"/>
      <c r="DL124" s="843">
        <v>172884</v>
      </c>
      <c r="DM124" s="841"/>
      <c r="DN124" s="841"/>
      <c r="DO124" s="841"/>
      <c r="DP124" s="842"/>
      <c r="DQ124" s="843">
        <v>192524</v>
      </c>
      <c r="DR124" s="841"/>
      <c r="DS124" s="841"/>
      <c r="DT124" s="841"/>
      <c r="DU124" s="842"/>
      <c r="DV124" s="929">
        <v>7</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435</v>
      </c>
      <c r="AB125" s="858"/>
      <c r="AC125" s="858"/>
      <c r="AD125" s="858"/>
      <c r="AE125" s="859"/>
      <c r="AF125" s="860" t="s">
        <v>435</v>
      </c>
      <c r="AG125" s="858"/>
      <c r="AH125" s="858"/>
      <c r="AI125" s="858"/>
      <c r="AJ125" s="859"/>
      <c r="AK125" s="860" t="s">
        <v>435</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435</v>
      </c>
      <c r="DH125" s="923"/>
      <c r="DI125" s="923"/>
      <c r="DJ125" s="923"/>
      <c r="DK125" s="923"/>
      <c r="DL125" s="923" t="s">
        <v>435</v>
      </c>
      <c r="DM125" s="923"/>
      <c r="DN125" s="923"/>
      <c r="DO125" s="923"/>
      <c r="DP125" s="923"/>
      <c r="DQ125" s="923" t="s">
        <v>435</v>
      </c>
      <c r="DR125" s="923"/>
      <c r="DS125" s="923"/>
      <c r="DT125" s="923"/>
      <c r="DU125" s="923"/>
      <c r="DV125" s="924" t="s">
        <v>435</v>
      </c>
      <c r="DW125" s="924"/>
      <c r="DX125" s="924"/>
      <c r="DY125" s="924"/>
      <c r="DZ125" s="925"/>
    </row>
    <row r="126" spans="1:130" s="246"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435</v>
      </c>
      <c r="AB126" s="858"/>
      <c r="AC126" s="858"/>
      <c r="AD126" s="858"/>
      <c r="AE126" s="859"/>
      <c r="AF126" s="860" t="s">
        <v>435</v>
      </c>
      <c r="AG126" s="858"/>
      <c r="AH126" s="858"/>
      <c r="AI126" s="858"/>
      <c r="AJ126" s="859"/>
      <c r="AK126" s="860" t="s">
        <v>435</v>
      </c>
      <c r="AL126" s="858"/>
      <c r="AM126" s="858"/>
      <c r="AN126" s="858"/>
      <c r="AO126" s="859"/>
      <c r="AP126" s="905" t="s">
        <v>435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435</v>
      </c>
      <c r="DH126" s="895"/>
      <c r="DI126" s="895"/>
      <c r="DJ126" s="895"/>
      <c r="DK126" s="895"/>
      <c r="DL126" s="895" t="s">
        <v>435</v>
      </c>
      <c r="DM126" s="895"/>
      <c r="DN126" s="895"/>
      <c r="DO126" s="895"/>
      <c r="DP126" s="895"/>
      <c r="DQ126" s="895" t="s">
        <v>435</v>
      </c>
      <c r="DR126" s="895"/>
      <c r="DS126" s="895"/>
      <c r="DT126" s="895"/>
      <c r="DU126" s="895"/>
      <c r="DV126" s="872" t="s">
        <v>435</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23</v>
      </c>
      <c r="AB127" s="858"/>
      <c r="AC127" s="858"/>
      <c r="AD127" s="858"/>
      <c r="AE127" s="859"/>
      <c r="AF127" s="860">
        <v>17</v>
      </c>
      <c r="AG127" s="858"/>
      <c r="AH127" s="858"/>
      <c r="AI127" s="858"/>
      <c r="AJ127" s="859"/>
      <c r="AK127" s="860">
        <v>11</v>
      </c>
      <c r="AL127" s="858"/>
      <c r="AM127" s="858"/>
      <c r="AN127" s="858"/>
      <c r="AO127" s="859"/>
      <c r="AP127" s="905">
        <v>0</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435</v>
      </c>
      <c r="DH127" s="895"/>
      <c r="DI127" s="895"/>
      <c r="DJ127" s="895"/>
      <c r="DK127" s="895"/>
      <c r="DL127" s="895" t="s">
        <v>435</v>
      </c>
      <c r="DM127" s="895"/>
      <c r="DN127" s="895"/>
      <c r="DO127" s="895"/>
      <c r="DP127" s="895"/>
      <c r="DQ127" s="895" t="s">
        <v>435</v>
      </c>
      <c r="DR127" s="895"/>
      <c r="DS127" s="895"/>
      <c r="DT127" s="895"/>
      <c r="DU127" s="895"/>
      <c r="DV127" s="872" t="s">
        <v>127</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6904</v>
      </c>
      <c r="AB128" s="879"/>
      <c r="AC128" s="879"/>
      <c r="AD128" s="879"/>
      <c r="AE128" s="880"/>
      <c r="AF128" s="881">
        <v>6656</v>
      </c>
      <c r="AG128" s="879"/>
      <c r="AH128" s="879"/>
      <c r="AI128" s="879"/>
      <c r="AJ128" s="880"/>
      <c r="AK128" s="881">
        <v>7565</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490</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t="s">
        <v>492</v>
      </c>
      <c r="DH128" s="869"/>
      <c r="DI128" s="869"/>
      <c r="DJ128" s="869"/>
      <c r="DK128" s="869"/>
      <c r="DL128" s="869" t="s">
        <v>127</v>
      </c>
      <c r="DM128" s="869"/>
      <c r="DN128" s="869"/>
      <c r="DO128" s="869"/>
      <c r="DP128" s="869"/>
      <c r="DQ128" s="869" t="s">
        <v>493</v>
      </c>
      <c r="DR128" s="869"/>
      <c r="DS128" s="869"/>
      <c r="DT128" s="869"/>
      <c r="DU128" s="869"/>
      <c r="DV128" s="870" t="s">
        <v>493</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3572541</v>
      </c>
      <c r="AB129" s="858"/>
      <c r="AC129" s="858"/>
      <c r="AD129" s="858"/>
      <c r="AE129" s="859"/>
      <c r="AF129" s="860">
        <v>3487841</v>
      </c>
      <c r="AG129" s="858"/>
      <c r="AH129" s="858"/>
      <c r="AI129" s="858"/>
      <c r="AJ129" s="859"/>
      <c r="AK129" s="860">
        <v>3467442</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496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498</v>
      </c>
      <c r="X130" s="855"/>
      <c r="Y130" s="855"/>
      <c r="Z130" s="856"/>
      <c r="AA130" s="857">
        <v>664515</v>
      </c>
      <c r="AB130" s="858"/>
      <c r="AC130" s="858"/>
      <c r="AD130" s="858"/>
      <c r="AE130" s="859"/>
      <c r="AF130" s="860">
        <v>693612</v>
      </c>
      <c r="AG130" s="858"/>
      <c r="AH130" s="858"/>
      <c r="AI130" s="858"/>
      <c r="AJ130" s="859"/>
      <c r="AK130" s="860">
        <v>698849</v>
      </c>
      <c r="AL130" s="858"/>
      <c r="AM130" s="858"/>
      <c r="AN130" s="858"/>
      <c r="AO130" s="859"/>
      <c r="AP130" s="861"/>
      <c r="AQ130" s="862"/>
      <c r="AR130" s="862"/>
      <c r="AS130" s="862"/>
      <c r="AT130" s="863"/>
      <c r="AU130" s="284"/>
      <c r="AV130" s="284"/>
      <c r="AW130" s="284"/>
      <c r="AX130" s="827" t="s">
        <v>499</v>
      </c>
      <c r="AY130" s="828"/>
      <c r="AZ130" s="828"/>
      <c r="BA130" s="828"/>
      <c r="BB130" s="828"/>
      <c r="BC130" s="828"/>
      <c r="BD130" s="828"/>
      <c r="BE130" s="829"/>
      <c r="BF130" s="830">
        <v>12.5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500</v>
      </c>
      <c r="X131" s="838"/>
      <c r="Y131" s="838"/>
      <c r="Z131" s="839"/>
      <c r="AA131" s="840">
        <v>2908026</v>
      </c>
      <c r="AB131" s="841"/>
      <c r="AC131" s="841"/>
      <c r="AD131" s="841"/>
      <c r="AE131" s="842"/>
      <c r="AF131" s="843">
        <v>2794229</v>
      </c>
      <c r="AG131" s="841"/>
      <c r="AH131" s="841"/>
      <c r="AI131" s="841"/>
      <c r="AJ131" s="842"/>
      <c r="AK131" s="843">
        <v>2768593</v>
      </c>
      <c r="AL131" s="841"/>
      <c r="AM131" s="841"/>
      <c r="AN131" s="841"/>
      <c r="AO131" s="842"/>
      <c r="AP131" s="844"/>
      <c r="AQ131" s="845"/>
      <c r="AR131" s="845"/>
      <c r="AS131" s="845"/>
      <c r="AT131" s="846"/>
      <c r="AU131" s="284"/>
      <c r="AV131" s="284"/>
      <c r="AW131" s="284"/>
      <c r="AX131" s="805" t="s">
        <v>501</v>
      </c>
      <c r="AY131" s="806"/>
      <c r="AZ131" s="806"/>
      <c r="BA131" s="806"/>
      <c r="BB131" s="806"/>
      <c r="BC131" s="806"/>
      <c r="BD131" s="806"/>
      <c r="BE131" s="807"/>
      <c r="BF131" s="808">
        <v>115.6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11.64563178</v>
      </c>
      <c r="AB132" s="821"/>
      <c r="AC132" s="821"/>
      <c r="AD132" s="821"/>
      <c r="AE132" s="822"/>
      <c r="AF132" s="823">
        <v>13.177194849999999</v>
      </c>
      <c r="AG132" s="821"/>
      <c r="AH132" s="821"/>
      <c r="AI132" s="821"/>
      <c r="AJ132" s="822"/>
      <c r="AK132" s="823">
        <v>12.7522897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11.2</v>
      </c>
      <c r="AB133" s="800"/>
      <c r="AC133" s="800"/>
      <c r="AD133" s="800"/>
      <c r="AE133" s="801"/>
      <c r="AF133" s="799">
        <v>11.9</v>
      </c>
      <c r="AG133" s="800"/>
      <c r="AH133" s="800"/>
      <c r="AI133" s="800"/>
      <c r="AJ133" s="801"/>
      <c r="AK133" s="799">
        <v>12.5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mkeitMKtlzCEdl/SBuDHtbAmzLDglfHUAT33weazUwT5HmSQP8yZN231EwbMdEHNhM9jche9X8sB1Oo7ssUhA==" saltValue="Uheglqk3qW/rYiPMyvT/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X7EAYUgqFwWhLuH+nfZyQEtDrdKX3AZXsWV5MJVray+DDpTJl+vNQaS4Y2DNxiWXMVWG7OoHkFEgBU0TYtE0g==" saltValue="dGTIHKy7Z1OGSiZyYyM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view="pageBreakPreview" zoomScaleNormal="100" zoomScaleSheetLayoutView="100"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er+HuiKDJDtGsgH6UCn9gcZujWG3eJQQIQDl61SIbnZcv77Bpz8CwOoFmdu6ACtjt+6tpdy8szsiQ0QVcKgFQ==" saltValue="h76EtsDyNI7eAXDeWP0RE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513</v>
      </c>
      <c r="AL9" s="1227"/>
      <c r="AM9" s="1227"/>
      <c r="AN9" s="1228"/>
      <c r="AO9" s="312">
        <v>944723</v>
      </c>
      <c r="AP9" s="312">
        <v>148588</v>
      </c>
      <c r="AQ9" s="313">
        <v>107683</v>
      </c>
      <c r="AR9" s="314">
        <v>38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514</v>
      </c>
      <c r="AL10" s="1227"/>
      <c r="AM10" s="1227"/>
      <c r="AN10" s="1228"/>
      <c r="AO10" s="315">
        <v>23905</v>
      </c>
      <c r="AP10" s="315">
        <v>3760</v>
      </c>
      <c r="AQ10" s="316">
        <v>13084</v>
      </c>
      <c r="AR10" s="317">
        <v>-71.3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515</v>
      </c>
      <c r="AL11" s="1227"/>
      <c r="AM11" s="1227"/>
      <c r="AN11" s="1228"/>
      <c r="AO11" s="315">
        <v>122592</v>
      </c>
      <c r="AP11" s="315">
        <v>19282</v>
      </c>
      <c r="AQ11" s="316">
        <v>13980</v>
      </c>
      <c r="AR11" s="317">
        <v>37.9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516</v>
      </c>
      <c r="AL12" s="1227"/>
      <c r="AM12" s="1227"/>
      <c r="AN12" s="1228"/>
      <c r="AO12" s="315" t="s">
        <v>517</v>
      </c>
      <c r="AP12" s="315" t="s">
        <v>517</v>
      </c>
      <c r="AQ12" s="316">
        <v>1895</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518</v>
      </c>
      <c r="AL13" s="1227"/>
      <c r="AM13" s="1227"/>
      <c r="AN13" s="1228"/>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519</v>
      </c>
      <c r="AL14" s="1227"/>
      <c r="AM14" s="1227"/>
      <c r="AN14" s="1228"/>
      <c r="AO14" s="315">
        <v>81628</v>
      </c>
      <c r="AP14" s="315">
        <v>12839</v>
      </c>
      <c r="AQ14" s="316">
        <v>5185</v>
      </c>
      <c r="AR14" s="317">
        <v>147.6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520</v>
      </c>
      <c r="AL15" s="1227"/>
      <c r="AM15" s="1227"/>
      <c r="AN15" s="1228"/>
      <c r="AO15" s="315">
        <v>45544</v>
      </c>
      <c r="AP15" s="315">
        <v>7163</v>
      </c>
      <c r="AQ15" s="316">
        <v>2748</v>
      </c>
      <c r="AR15" s="317">
        <v>160.69999999999999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521</v>
      </c>
      <c r="AL16" s="1230"/>
      <c r="AM16" s="1230"/>
      <c r="AN16" s="1231"/>
      <c r="AO16" s="315">
        <v>-91491</v>
      </c>
      <c r="AP16" s="315">
        <v>-14390</v>
      </c>
      <c r="AQ16" s="316">
        <v>-9965</v>
      </c>
      <c r="AR16" s="317">
        <v>44.4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1126901</v>
      </c>
      <c r="AP17" s="315">
        <v>177241</v>
      </c>
      <c r="AQ17" s="316">
        <v>134610</v>
      </c>
      <c r="AR17" s="317">
        <v>31.7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526</v>
      </c>
      <c r="AL21" s="1224"/>
      <c r="AM21" s="1224"/>
      <c r="AN21" s="1225"/>
      <c r="AO21" s="327">
        <v>15.89</v>
      </c>
      <c r="AP21" s="328">
        <v>12.5</v>
      </c>
      <c r="AQ21" s="329">
        <v>3.39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527</v>
      </c>
      <c r="AL22" s="1224"/>
      <c r="AM22" s="1224"/>
      <c r="AN22" s="1225"/>
      <c r="AO22" s="332">
        <v>98.7</v>
      </c>
      <c r="AP22" s="333">
        <v>95.7</v>
      </c>
      <c r="AQ22" s="334">
        <v>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531</v>
      </c>
      <c r="AL32" s="1215"/>
      <c r="AM32" s="1215"/>
      <c r="AN32" s="1216"/>
      <c r="AO32" s="342">
        <v>759836</v>
      </c>
      <c r="AP32" s="342">
        <v>119509</v>
      </c>
      <c r="AQ32" s="343">
        <v>66752</v>
      </c>
      <c r="AR32" s="344">
        <v>79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532</v>
      </c>
      <c r="AL33" s="1215"/>
      <c r="AM33" s="1215"/>
      <c r="AN33" s="1216"/>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533</v>
      </c>
      <c r="AL34" s="1215"/>
      <c r="AM34" s="1215"/>
      <c r="AN34" s="1216"/>
      <c r="AO34" s="342" t="s">
        <v>517</v>
      </c>
      <c r="AP34" s="342" t="s">
        <v>517</v>
      </c>
      <c r="AQ34" s="343" t="s">
        <v>517</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534</v>
      </c>
      <c r="AL35" s="1215"/>
      <c r="AM35" s="1215"/>
      <c r="AN35" s="1216"/>
      <c r="AO35" s="342">
        <v>279872</v>
      </c>
      <c r="AP35" s="342">
        <v>44019</v>
      </c>
      <c r="AQ35" s="343">
        <v>23231</v>
      </c>
      <c r="AR35" s="344">
        <v>89.5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535</v>
      </c>
      <c r="AL36" s="1215"/>
      <c r="AM36" s="1215"/>
      <c r="AN36" s="1216"/>
      <c r="AO36" s="342">
        <v>15055</v>
      </c>
      <c r="AP36" s="342">
        <v>2368</v>
      </c>
      <c r="AQ36" s="343">
        <v>3463</v>
      </c>
      <c r="AR36" s="344">
        <v>-31.6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536</v>
      </c>
      <c r="AL37" s="1215"/>
      <c r="AM37" s="1215"/>
      <c r="AN37" s="1216"/>
      <c r="AO37" s="342">
        <v>4676</v>
      </c>
      <c r="AP37" s="342">
        <v>735</v>
      </c>
      <c r="AQ37" s="343">
        <v>751</v>
      </c>
      <c r="AR37" s="344">
        <v>-2.1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537</v>
      </c>
      <c r="AL38" s="1218"/>
      <c r="AM38" s="1218"/>
      <c r="AN38" s="1219"/>
      <c r="AO38" s="345">
        <v>34</v>
      </c>
      <c r="AP38" s="345">
        <v>5</v>
      </c>
      <c r="AQ38" s="346">
        <v>11</v>
      </c>
      <c r="AR38" s="334">
        <v>-54.5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538</v>
      </c>
      <c r="AL39" s="1218"/>
      <c r="AM39" s="1218"/>
      <c r="AN39" s="1219"/>
      <c r="AO39" s="342">
        <v>-7565</v>
      </c>
      <c r="AP39" s="342">
        <v>-1190</v>
      </c>
      <c r="AQ39" s="343">
        <v>-2100</v>
      </c>
      <c r="AR39" s="344">
        <v>-43.3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539</v>
      </c>
      <c r="AL40" s="1215"/>
      <c r="AM40" s="1215"/>
      <c r="AN40" s="1216"/>
      <c r="AO40" s="342">
        <v>-698849</v>
      </c>
      <c r="AP40" s="342">
        <v>-109916</v>
      </c>
      <c r="AQ40" s="343">
        <v>-67233</v>
      </c>
      <c r="AR40" s="344">
        <v>63.5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294</v>
      </c>
      <c r="AL41" s="1221"/>
      <c r="AM41" s="1221"/>
      <c r="AN41" s="1222"/>
      <c r="AO41" s="342">
        <v>353059</v>
      </c>
      <c r="AP41" s="342">
        <v>55530</v>
      </c>
      <c r="AQ41" s="343">
        <v>24874</v>
      </c>
      <c r="AR41" s="344">
        <v>123.2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508</v>
      </c>
      <c r="AN49" s="1209" t="s">
        <v>543</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2082343</v>
      </c>
      <c r="AN51" s="364">
        <v>293412</v>
      </c>
      <c r="AO51" s="365">
        <v>41.8</v>
      </c>
      <c r="AP51" s="366">
        <v>128485</v>
      </c>
      <c r="AQ51" s="367">
        <v>8.6999999999999993</v>
      </c>
      <c r="AR51" s="368">
        <v>33.1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558457</v>
      </c>
      <c r="AN52" s="372">
        <v>78689</v>
      </c>
      <c r="AO52" s="373">
        <v>58.4</v>
      </c>
      <c r="AP52" s="374">
        <v>62765</v>
      </c>
      <c r="AQ52" s="375">
        <v>9.9</v>
      </c>
      <c r="AR52" s="376">
        <v>48.5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1139767</v>
      </c>
      <c r="AN53" s="364">
        <v>164540</v>
      </c>
      <c r="AO53" s="365">
        <v>-43.9</v>
      </c>
      <c r="AP53" s="366">
        <v>128611</v>
      </c>
      <c r="AQ53" s="367">
        <v>0.1</v>
      </c>
      <c r="AR53" s="368">
        <v>-44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518885</v>
      </c>
      <c r="AN54" s="372">
        <v>74908</v>
      </c>
      <c r="AO54" s="373">
        <v>-4.8</v>
      </c>
      <c r="AP54" s="374">
        <v>61552</v>
      </c>
      <c r="AQ54" s="375">
        <v>-1.9</v>
      </c>
      <c r="AR54" s="376">
        <v>-2.9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1844760</v>
      </c>
      <c r="AN55" s="364">
        <v>272169</v>
      </c>
      <c r="AO55" s="365">
        <v>65.400000000000006</v>
      </c>
      <c r="AP55" s="366">
        <v>138651</v>
      </c>
      <c r="AQ55" s="367">
        <v>7.8</v>
      </c>
      <c r="AR55" s="368">
        <v>57.6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919702</v>
      </c>
      <c r="AN56" s="372">
        <v>135689</v>
      </c>
      <c r="AO56" s="373">
        <v>81.099999999999994</v>
      </c>
      <c r="AP56" s="374">
        <v>71211</v>
      </c>
      <c r="AQ56" s="375">
        <v>15.7</v>
      </c>
      <c r="AR56" s="376">
        <v>65.400000000000006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1693272</v>
      </c>
      <c r="AN57" s="364">
        <v>258199</v>
      </c>
      <c r="AO57" s="365">
        <v>-5.0999999999999996</v>
      </c>
      <c r="AP57" s="366">
        <v>122882</v>
      </c>
      <c r="AQ57" s="367">
        <v>-11.4</v>
      </c>
      <c r="AR57" s="368">
        <v>6.3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895714</v>
      </c>
      <c r="AN58" s="372">
        <v>136583</v>
      </c>
      <c r="AO58" s="373">
        <v>0.7</v>
      </c>
      <c r="AP58" s="374">
        <v>65785</v>
      </c>
      <c r="AQ58" s="375">
        <v>-7.6</v>
      </c>
      <c r="AR58" s="376">
        <v>8.3000000000000007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1006801</v>
      </c>
      <c r="AN59" s="364">
        <v>158352</v>
      </c>
      <c r="AO59" s="365">
        <v>-38.700000000000003</v>
      </c>
      <c r="AP59" s="366">
        <v>114790</v>
      </c>
      <c r="AQ59" s="367">
        <v>-6.6</v>
      </c>
      <c r="AR59" s="368">
        <v>-32.1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510395</v>
      </c>
      <c r="AN60" s="372">
        <v>80276</v>
      </c>
      <c r="AO60" s="373">
        <v>-41.2</v>
      </c>
      <c r="AP60" s="374">
        <v>55601</v>
      </c>
      <c r="AQ60" s="375">
        <v>-15.5</v>
      </c>
      <c r="AR60" s="376">
        <v>-25.7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1553389</v>
      </c>
      <c r="AN61" s="379">
        <v>229334</v>
      </c>
      <c r="AO61" s="380">
        <v>3.9</v>
      </c>
      <c r="AP61" s="381">
        <v>126684</v>
      </c>
      <c r="AQ61" s="382">
        <v>-0.3</v>
      </c>
      <c r="AR61" s="368">
        <v>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680631</v>
      </c>
      <c r="AN62" s="372">
        <v>101229</v>
      </c>
      <c r="AO62" s="373">
        <v>18.8</v>
      </c>
      <c r="AP62" s="374">
        <v>63383</v>
      </c>
      <c r="AQ62" s="375">
        <v>0.1</v>
      </c>
      <c r="AR62" s="376">
        <v>18.7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eyijfpjPQ/A/W0qjGsv5SpijN33aHGMNPHuDV/hofUzLhonrtQcFZz0l4YK5P6h1iRe0GwLtAj8q9BKJLjZcw==" saltValue="HCErOtEFNXdOONdIKIJM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view="pageBreakPreview" zoomScaleNormal="50" zoomScaleSheetLayoutView="100"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eRqVNlvN7WCS+BNqV+QjU8yniyHxsotq9ZmVe8ngDD9TuxrgQQipFeTubLWmtis4SqiAAgFe7bQTigXc144ww==" saltValue="6EJrMTFaVlCi0k6D9M3H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view="pageBreakPreview" zoomScaleNormal="50" zoomScaleSheetLayoutView="100"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cHKHV5ZREp4rnriMENQUqVGckqrP/rDiYUweIB/v94CLJemFQ3sueHQh4jvkxv5jldXfyzWWkqkk7RpwfHZ8Q==" saltValue="BF5h8gEeP86a+QEqo7gx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31.99</v>
      </c>
      <c r="G47" s="12">
        <v>30.62</v>
      </c>
      <c r="H47" s="12">
        <v>29.98</v>
      </c>
      <c r="I47" s="12">
        <v>26.87</v>
      </c>
      <c r="J47" s="13">
        <v>23.21</v>
      </c>
    </row>
    <row r="48" spans="2:10" ht="57.75" customHeight="1" x14ac:dyDescent="0.15">
      <c r="B48" s="14"/>
      <c r="C48" s="1234" t="s">
        <v>4</v>
      </c>
      <c r="D48" s="1234"/>
      <c r="E48" s="1235"/>
      <c r="F48" s="15">
        <v>5.4</v>
      </c>
      <c r="G48" s="16">
        <v>5.79</v>
      </c>
      <c r="H48" s="16">
        <v>4.49</v>
      </c>
      <c r="I48" s="16">
        <v>6</v>
      </c>
      <c r="J48" s="17">
        <v>5.81</v>
      </c>
    </row>
    <row r="49" spans="2:10" ht="57.75" customHeight="1" thickBot="1" x14ac:dyDescent="0.2">
      <c r="B49" s="18"/>
      <c r="C49" s="1236" t="s">
        <v>5</v>
      </c>
      <c r="D49" s="1236"/>
      <c r="E49" s="1237"/>
      <c r="F49" s="19" t="s">
        <v>564</v>
      </c>
      <c r="G49" s="20" t="s">
        <v>565</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mQeSpsaNmKGRX/deWItixIpkLswJrJy9l3UFlJ5g/JuA86vFPspgZ+R89gWBFQzS5BkQXvQ+hL81Xen1DAZmA==" saltValue="RS4UCBlhgnu5EYsDTXJm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2020-09-25T05:26:55Z</cp:lastPrinted>
  <dcterms:created xsi:type="dcterms:W3CDTF">2020-02-10T02:40:07Z</dcterms:created>
  <dcterms:modified xsi:type="dcterms:W3CDTF">2020-09-25T05:36:45Z</dcterms:modified>
  <cp:category/>
</cp:coreProperties>
</file>