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82\Desktop\【財政状況資料集】_074225_湯川村_2018\"/>
    </mc:Choice>
  </mc:AlternateContent>
  <bookViews>
    <workbookView xWindow="0" yWindow="0" windowWidth="20490" windowHeight="7770"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AM35" i="10"/>
  <c r="C35" i="10"/>
  <c r="AM34" i="10"/>
  <c r="C34" i="10"/>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s="1"/>
  <c r="CO35" i="10" s="1"/>
</calcChain>
</file>

<file path=xl/sharedStrings.xml><?xml version="1.0" encoding="utf-8"?>
<sst xmlns="http://schemas.openxmlformats.org/spreadsheetml/2006/main" count="1147" uniqueCount="601">
  <si>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</si>
  <si>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</si>
  <si>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</si>
  <si>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</si>
  <si>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</si>
  <si>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</si>
  <si>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</si>
  <si>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</si>
  <si>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</si>
  <si>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</si>
  <si>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</si>
  <si>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</si>
  <si>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</si>
  <si>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</si>
  <si>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</si>
  <si>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</si>
  <si>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</si>
  <si>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</si>
  <si>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</si>
  <si>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</si>
  <si>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</si>
  <si>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</si>
  <si>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</si>
  <si>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</si>
  <si>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</si>
  <si>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</si>
  <si>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</si>
  <si>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</si>
  <si>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</si>
  <si>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</si>
  <si>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</si>
  <si>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</si>
  <si>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</si>
  <si>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</si>
  <si>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</si>
  <si>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</si>
  <si>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</si>
  <si>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</si>
  <si>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</si>
  <si>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</si>
  <si>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</si>
  <si>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</si>
  <si>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</si>
  <si>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</si>
  <si>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</si>
  <si>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</si>
  <si>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</si>
  <si>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</si>
  <si>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</si>
  <si>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</si>
  <si>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</si>
  <si>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</si>
  <si>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</si>
  <si>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</si>
  <si>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</si>
  <si>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</si>
  <si>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</si>
  <si>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</si>
  <si>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</si>
  <si>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</si>
  <si>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</si>
  <si>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</si>
  <si>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</si>
  <si>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</si>
  <si>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</si>
  <si>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</si>
  <si>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</si>
  <si>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</si>
  <si>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</si>
  <si>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</si>
  <si>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</si>
  <si>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</si>
  <si>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</si>
  <si>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</si>
  <si>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</si>
  <si>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</si>
  <si>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</si>
  <si>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</si>
  <si>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</si>
  <si>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</si>
  <si>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</si>
  <si>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</si>
  <si>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</si>
  <si>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</si>
  <si>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</si>
  <si>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</si>
  <si>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</si>
  <si>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</si>
  <si>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</si>
  <si>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</si>
  <si>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</si>
  <si>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</si>
  <si>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</si>
  <si>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</si>
  <si>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</si>
  <si>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</si>
  <si>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</si>
  <si>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</si>
  <si>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</si>
  <si>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</si>
  <si>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</si>
  <si>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</si>
  <si>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</si>
  <si>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</si>
  <si>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</si>
  <si>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</si>
  <si>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</si>
  <si>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</si>
  <si>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</si>
  <si>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</si>
  <si>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</si>
  <si>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</si>
  <si>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</si>
  <si>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</si>
  <si>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</si>
  <si>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</si>
  <si>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</si>
  <si>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</si>
  <si>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</si>
  <si>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</si>
  <si>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</si>
  <si>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</si>
  <si>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</si>
  <si>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</si>
  <si>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</si>
  <si>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</si>
  <si>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</si>
  <si>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</si>
  <si>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</si>
  <si>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</si>
  <si>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</si>
  <si>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</si>
  <si>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</si>
  <si>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</si>
  <si>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</si>
  <si>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</si>
  <si>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</si>
  <si>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</si>
  <si>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</si>
  <si>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</si>
  <si>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</si>
  <si>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</si>
  <si>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</si>
  <si>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</si>
  <si>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</si>
  <si>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</si>
  <si>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</si>
  <si>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</si>
  <si>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</si>
  <si>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</si>
  <si>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</si>
  <si>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</si>
  <si>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</si>
  <si>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</si>
  <si>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</si>
  <si>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</si>
  <si>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</si>
  <si>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</si>
  <si>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</si>
  <si>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</si>
  <si>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</si>
  <si>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</si>
  <si>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</si>
  <si>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</si>
  <si>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</si>
  <si>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</si>
  <si>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</si>
  <si>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</si>
  <si>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</si>
  <si>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</si>
  <si>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</si>
  <si>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</si>
  <si>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</si>
  <si>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</si>
  <si>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</si>
  <si>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</si>
  <si>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</si>
  <si>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</si>
  <si>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</si>
  <si>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</si>
  <si>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</si>
  <si>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</si>
  <si>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</si>
  <si>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</si>
  <si>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</si>
  <si>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</si>
  <si>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</si>
  <si>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</si>
  <si>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</si>
  <si>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</si>
  <si>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</si>
  <si>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</si>
  <si>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</si>
  <si>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</si>
  <si>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</si>
  <si>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</si>
  <si>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</si>
  <si>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</si>
  <si>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</si>
  <si>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</si>
  <si>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</si>
  <si>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</si>
  <si>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</si>
  <si>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</si>
  <si>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</si>
  <si>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</si>
  <si>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</si>
  <si>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</si>
  <si>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</si>
  <si>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</si>
  <si>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</si>
  <si>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</si>
  <si>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</si>
  <si>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福島県湯川村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</si>
  <si>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</si>
  <si>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</si>
  <si>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</si>
  <si>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</si>
  <si>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</si>
  <si>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</si>
  <si>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</si>
  <si>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</si>
  <si>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</si>
  <si>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</si>
  <si>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</si>
  <si>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</si>
  <si>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</si>
  <si>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</si>
  <si>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</si>
  <si>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</si>
  <si>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</si>
  <si>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</si>
  <si>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</si>
  <si>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</si>
  <si>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</si>
  <si>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</si>
  <si>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</si>
  <si>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</si>
  <si>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</si>
  <si>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</si>
  <si>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</si>
  <si>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</si>
  <si>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</si>
  <si>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</si>
  <si>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</si>
  <si>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</si>
  <si>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</si>
  <si>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</si>
  <si>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</si>
  <si>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</si>
  <si>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</si>
  <si>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</si>
  <si>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</si>
  <si>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</si>
  <si>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</si>
  <si>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</si>
  <si>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</si>
  <si>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</si>
  <si>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</si>
  <si>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</si>
  <si>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</si>
  <si>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</si>
  <si>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</si>
  <si>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</si>
  <si>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</si>
  <si>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</si>
  <si>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</si>
  <si>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</si>
  <si>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</si>
  <si>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</si>
  <si>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</si>
  <si>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</si>
  <si>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</si>
  <si>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</si>
  <si>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</si>
  <si>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</si>
  <si>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</si>
  <si>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</si>
  <si>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</si>
  <si>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</si>
  <si>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</si>
  <si>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</si>
  <si>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</si>
  <si>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</si>
  <si>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</si>
  <si>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</si>
  <si>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</si>
  <si>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</si>
  <si>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</si>
  <si>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</si>
  <si>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</si>
  <si>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</si>
  <si>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</si>
  <si>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</si>
  <si>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</si>
  <si>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</si>
  <si>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</si>
  <si>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</si>
  <si>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</si>
  <si>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</si>
  <si>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</si>
  <si>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</si>
  <si>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</si>
  <si>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</si>
  <si>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</si>
  <si>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</si>
  <si>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</si>
  <si>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</si>
  <si>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</si>
  <si>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</si>
  <si>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</si>
  <si>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</si>
  <si>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</si>
  <si>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</si>
  <si>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</si>
  <si>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</si>
  <si>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</si>
  <si>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</si>
  <si>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</si>
  <si>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</si>
  <si>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</si>
  <si>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</si>
  <si>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</si>
  <si>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</si>
  <si>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</si>
  <si>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</si>
  <si>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</si>
  <si>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</si>
  <si>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</si>
  <si>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</si>
  <si>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</si>
  <si>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</si>
  <si>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</si>
  <si>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</si>
  <si>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</si>
  <si>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</si>
  <si>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</si>
  <si>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</si>
  <si>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</si>
  <si>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</si>
  <si>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</si>
  <si>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</si>
  <si>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</si>
  <si>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</si>
  <si>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</si>
  <si>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</si>
  <si>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</si>
  <si>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</si>
  <si>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</si>
  <si>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</si>
  <si>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</si>
  <si>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</si>
  <si>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</si>
  <si>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</si>
  <si>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</si>
  <si>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</si>
  <si>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</si>
  <si>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</si>
  <si>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</si>
  <si>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</si>
  <si>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</si>
  <si>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</si>
  <si>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福島県湯川村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</si>
  <si>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</si>
  <si>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</si>
  <si>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</si>
  <si>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</si>
  <si>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</si>
  <si>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</si>
  <si>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</si>
  <si>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</si>
  <si>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</si>
  <si>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</si>
  <si>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</si>
  <si>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</si>
  <si>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</si>
  <si>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</si>
  <si>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</si>
  <si>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</si>
  <si>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</si>
  <si>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</si>
  <si>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</si>
  <si>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</si>
  <si>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</si>
  <si>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</si>
  <si>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</si>
  <si>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</si>
  <si>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</si>
  <si>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</si>
  <si>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</si>
  <si>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</si>
  <si>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</si>
  <si>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</si>
  <si>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</si>
  <si>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</si>
  <si>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</si>
  <si>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特定環境保全公共下水道事業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</si>
  <si>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</si>
  <si>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</si>
  <si>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</si>
  <si>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</si>
  <si>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</si>
  <si>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</si>
  <si>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</si>
  <si>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</si>
  <si>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</si>
  <si>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</si>
  <si>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</si>
  <si>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</si>
  <si>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</si>
  <si>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</si>
  <si>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</si>
  <si>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</si>
  <si>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</si>
  <si>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</si>
  <si>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</si>
  <si>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</si>
  <si>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</si>
  <si>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</si>
  <si>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</si>
  <si>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</si>
  <si>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</si>
  <si>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</si>
  <si>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</si>
  <si>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</si>
  <si>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</si>
  <si>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</si>
  <si>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</si>
  <si>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</si>
  <si>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</si>
  <si>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</si>
  <si>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</si>
  <si>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</si>
  <si>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</si>
  <si>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</si>
  <si>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</si>
  <si>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</si>
  <si>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</si>
  <si>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</si>
  <si>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</si>
  <si>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</si>
  <si>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</si>
  <si>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</si>
  <si>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</si>
  <si>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</si>
  <si>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</si>
  <si>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</si>
  <si>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</si>
  <si>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</si>
  <si>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</si>
  <si>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</si>
  <si>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</si>
  <si>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</si>
  <si>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</si>
  <si>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</si>
  <si>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</si>
  <si>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</si>
  <si>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</si>
  <si>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</si>
  <si>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</si>
  <si>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</si>
  <si>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</si>
  <si>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</si>
  <si>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</si>
  <si>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</si>
  <si>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</si>
  <si>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</si>
  <si>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</si>
  <si>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</si>
  <si>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</si>
  <si>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</si>
  <si>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</si>
  <si>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</si>
  <si>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</si>
  <si>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</si>
  <si>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</si>
  <si>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</si>
  <si>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</si>
  <si>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</si>
  <si>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</si>
  <si>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</si>
  <si>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</si>
  <si>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</si>
  <si>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</si>
  <si>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</si>
  <si>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</si>
  <si>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</si>
  <si>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</si>
  <si>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</si>
  <si>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</si>
  <si>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</si>
  <si>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</si>
  <si>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</si>
  <si>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</si>
  <si>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</si>
  <si>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</si>
  <si>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</si>
  <si>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</si>
  <si>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</si>
  <si>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</si>
  <si>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</si>
  <si>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</si>
  <si>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</si>
  <si>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</si>
  <si>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</si>
  <si>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</si>
  <si>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</si>
  <si>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</si>
  <si>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</si>
  <si>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</si>
  <si>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</si>
  <si>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</si>
  <si>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</si>
  <si>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</si>
  <si>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</si>
  <si>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</si>
  <si>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</si>
  <si>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</si>
  <si>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</si>
  <si>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</si>
  <si>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</si>
  <si>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</si>
  <si>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</si>
  <si>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</si>
  <si>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</si>
  <si>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</si>
  <si>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</si>
  <si>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</si>
  <si>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</si>
  <si>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</si>
  <si>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</si>
  <si>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</si>
  <si>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</si>
  <si>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</si>
  <si>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</si>
  <si>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</si>
  <si>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</si>
  <si>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</si>
  <si>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</si>
  <si>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</si>
  <si>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</si>
  <si>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</si>
  <si>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</si>
  <si>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</si>
  <si>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</si>
  <si>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</si>
  <si>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</si>
  <si>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</si>
  <si>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</si>
  <si>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</si>
  <si>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2.98</t>
  </si>
  <si>
    <t>一般会計</t>
  </si>
  <si>
    <t>介護保険</t>
  </si>
  <si>
    <t>国民健康保険</t>
  </si>
  <si>
    <t>農業集落排水事業</t>
  </si>
  <si>
    <t>特定環境保全公共下水道事業</t>
  </si>
  <si>
    <t>後期高齢者医療</t>
  </si>
  <si>
    <t>墓地事業</t>
  </si>
  <si>
    <t>その他会計（赤字）</t>
  </si>
  <si>
    <t>その他会計（黒字）</t>
  </si>
  <si>
    <t>H25末</t>
    <phoneticPr fontId="5"/>
  </si>
  <si>
    <t>H26末</t>
    <phoneticPr fontId="5"/>
  </si>
  <si>
    <t>H27末</t>
    <phoneticPr fontId="5"/>
  </si>
  <si>
    <t>H28末</t>
    <phoneticPr fontId="5"/>
  </si>
  <si>
    <t>H29末</t>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</si>
  <si>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</si>
  <si>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</si>
  <si>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</si>
  <si>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</si>
  <si>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</si>
  <si>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</si>
  <si>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</si>
  <si>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</si>
  <si>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磐梯町外一市二町一ケ村組合</t>
    <rPh sb="0" eb="3">
      <t>バンダイマチ</t>
    </rPh>
    <rPh sb="3" eb="4">
      <t>ホカ</t>
    </rPh>
    <rPh sb="4" eb="5">
      <t>１</t>
    </rPh>
    <rPh sb="5" eb="6">
      <t>シ</t>
    </rPh>
    <rPh sb="6" eb="8">
      <t>２チョウ</t>
    </rPh>
    <rPh sb="8" eb="9">
      <t>１</t>
    </rPh>
    <rPh sb="10" eb="11">
      <t>ソン</t>
    </rPh>
    <rPh sb="11" eb="13">
      <t>クミアイ</t>
    </rPh>
    <phoneticPr fontId="2"/>
  </si>
  <si>
    <t>株式会社　湯川会津坂下</t>
    <rPh sb="0" eb="2">
      <t>カブシキ</t>
    </rPh>
    <rPh sb="2" eb="4">
      <t>カイシャ</t>
    </rPh>
    <rPh sb="5" eb="7">
      <t>ユガワ</t>
    </rPh>
    <rPh sb="7" eb="11">
      <t>アイヅバンゲ</t>
    </rPh>
    <phoneticPr fontId="2"/>
  </si>
  <si>
    <t>株式会社　会津湯川ファーム</t>
    <rPh sb="0" eb="2">
      <t>カブシキ</t>
    </rPh>
    <rPh sb="2" eb="4">
      <t>カイシャ</t>
    </rPh>
    <rPh sb="5" eb="7">
      <t>アイヅ</t>
    </rPh>
    <rPh sb="7" eb="9">
      <t>ユガワ</t>
    </rPh>
    <phoneticPr fontId="2"/>
  </si>
  <si>
    <t>墓地事業特別会計</t>
    <rPh sb="4" eb="6">
      <t>トクベツ</t>
    </rPh>
    <rPh sb="6" eb="8">
      <t>カイケイ</t>
    </rPh>
    <phoneticPr fontId="5"/>
  </si>
  <si>
    <t>国民健康保険特別会計</t>
    <rPh sb="6" eb="10">
      <t>トクベツカイケイ</t>
    </rPh>
    <phoneticPr fontId="5"/>
  </si>
  <si>
    <t>介護保険特別会計</t>
    <rPh sb="4" eb="8">
      <t>トクベツカイケイ</t>
    </rPh>
    <phoneticPr fontId="5"/>
  </si>
  <si>
    <t>後期高齢者医療特別会計</t>
    <rPh sb="7" eb="11">
      <t>トクベツカイケイ</t>
    </rPh>
    <phoneticPr fontId="5"/>
  </si>
  <si>
    <t>特定環境保全公共下水道事業特別会計</t>
    <rPh sb="13" eb="17">
      <t>トクベツカイケイ</t>
    </rPh>
    <phoneticPr fontId="5"/>
  </si>
  <si>
    <t>農業集落排水事業特別会計</t>
    <rPh sb="8" eb="12">
      <t>トクベツカイケイ</t>
    </rPh>
    <phoneticPr fontId="5"/>
  </si>
  <si>
    <t>ふるさと創生基金</t>
    <rPh sb="4" eb="6">
      <t>ソウセイ</t>
    </rPh>
    <rPh sb="6" eb="8">
      <t>キキン</t>
    </rPh>
    <phoneticPr fontId="2"/>
  </si>
  <si>
    <t>地域福祉基金</t>
    <rPh sb="0" eb="2">
      <t>チイキ</t>
    </rPh>
    <rPh sb="2" eb="4">
      <t>フクシ</t>
    </rPh>
    <rPh sb="4" eb="6">
      <t>キキン</t>
    </rPh>
    <phoneticPr fontId="2"/>
  </si>
  <si>
    <t>農業振興基金</t>
    <rPh sb="0" eb="2">
      <t>ノウギョウ</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</si>
  <si>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</si>
  <si>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地域振興開発基金</t>
    <rPh sb="0" eb="2">
      <t>チイキ</t>
    </rPh>
    <rPh sb="2" eb="4">
      <t>シンコウ</t>
    </rPh>
    <rPh sb="4" eb="6">
      <t>カイハツ</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</si>
  <si>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</si>
  <si>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</si>
  <si>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</si>
  <si>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</si>
  <si>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</si>
  <si>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</si>
  <si>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</si>
  <si>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</si>
  <si>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</si>
  <si>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</si>
  <si>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</si>
  <si>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２９年度同様発生していないが、実質公債費比率については上昇傾向にある。実質公債費比率が上昇している主な要因としては、近年の大型事業（庁舎建設、道の駅建設、定住促進団地整備）に係る地方債の元金償還が始まったことによるものである。また、新たな大型事業（若者定住住宅整備、防災行政無線）に係る地方債の元金償還が始まると、実質公債費比率がさらに上昇していくことが考えられる。なお、将来負担比率についても、大型事業に係る地方債の発行により比率の上昇が避けられないため、引き続き財政運営については十分に注視しながら進めていく必要がある。</t>
    <rPh sb="1" eb="7">
      <t>ショウライフタンヒリツ</t>
    </rPh>
    <rPh sb="8" eb="10">
      <t>ヘイセイ</t>
    </rPh>
    <rPh sb="12" eb="14">
      <t>ネンド</t>
    </rPh>
    <rPh sb="14" eb="16">
      <t>ドウヨウ</t>
    </rPh>
    <rPh sb="16" eb="18">
      <t>ハッセイ</t>
    </rPh>
    <rPh sb="25" eb="30">
      <t>ジッシツコウサイヒ</t>
    </rPh>
    <rPh sb="30" eb="32">
      <t>ヒリツ</t>
    </rPh>
    <rPh sb="37" eb="39">
      <t>ジョウショウ</t>
    </rPh>
    <rPh sb="39" eb="41">
      <t>ケイコウ</t>
    </rPh>
    <rPh sb="45" eb="52">
      <t>ジッシツコウサイヒヒリツ</t>
    </rPh>
    <rPh sb="53" eb="55">
      <t>ジョウショウ</t>
    </rPh>
    <rPh sb="59" eb="60">
      <t>オモ</t>
    </rPh>
    <rPh sb="61" eb="63">
      <t>ヨウイン</t>
    </rPh>
    <rPh sb="68" eb="70">
      <t>キンネン</t>
    </rPh>
    <rPh sb="71" eb="75">
      <t>オオガタジギョウ</t>
    </rPh>
    <rPh sb="76" eb="78">
      <t>チョウシャ</t>
    </rPh>
    <rPh sb="78" eb="80">
      <t>ケンセツ</t>
    </rPh>
    <rPh sb="81" eb="82">
      <t>ミチ</t>
    </rPh>
    <rPh sb="83" eb="84">
      <t>エキ</t>
    </rPh>
    <rPh sb="84" eb="86">
      <t>ケンセツ</t>
    </rPh>
    <rPh sb="87" eb="89">
      <t>テイジュウ</t>
    </rPh>
    <rPh sb="89" eb="91">
      <t>ソクシン</t>
    </rPh>
    <rPh sb="91" eb="93">
      <t>ダンチ</t>
    </rPh>
    <rPh sb="134" eb="142">
      <t>ワカモノテイジュウジュウタクセイビ</t>
    </rPh>
    <rPh sb="143" eb="149">
      <t>ボウサイギョウセイムセン</t>
    </rPh>
    <rPh sb="151" eb="152">
      <t>カカ</t>
    </rPh>
    <rPh sb="153" eb="156">
      <t>チホウサイ</t>
    </rPh>
    <rPh sb="157" eb="159">
      <t>ガンキン</t>
    </rPh>
    <rPh sb="159" eb="161">
      <t>ショウカン</t>
    </rPh>
    <rPh sb="162" eb="163">
      <t>ハジ</t>
    </rPh>
    <rPh sb="167" eb="174">
      <t>ジッシツコウサイヒヒリツ</t>
    </rPh>
    <rPh sb="178" eb="180">
      <t>ジョウショウ</t>
    </rPh>
    <rPh sb="187" eb="188">
      <t>カンガ</t>
    </rPh>
    <rPh sb="196" eb="202">
      <t>ショウライフタンヒリツ</t>
    </rPh>
    <rPh sb="208" eb="212">
      <t>オオガタジギョウ</t>
    </rPh>
    <rPh sb="213" eb="214">
      <t>カカ</t>
    </rPh>
    <rPh sb="215" eb="218">
      <t>チホウサイ</t>
    </rPh>
    <rPh sb="219" eb="221">
      <t>ハッコウ</t>
    </rPh>
    <rPh sb="224" eb="226">
      <t>ヒリツ</t>
    </rPh>
    <rPh sb="227" eb="229">
      <t>ジョウショウ</t>
    </rPh>
    <rPh sb="230" eb="231">
      <t>サ</t>
    </rPh>
    <rPh sb="239" eb="240">
      <t>ヒ</t>
    </rPh>
    <rPh sb="241" eb="242">
      <t>ツヅ</t>
    </rPh>
    <rPh sb="243" eb="245">
      <t>ザイセイ</t>
    </rPh>
    <rPh sb="245" eb="247">
      <t>ウンエイ</t>
    </rPh>
    <rPh sb="252" eb="254">
      <t>ジュウブン</t>
    </rPh>
    <rPh sb="255" eb="257">
      <t>チュウシ</t>
    </rPh>
    <rPh sb="261" eb="262">
      <t>スス</t>
    </rPh>
    <rPh sb="266" eb="268">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</si>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</sst>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8422-491A-BEAF-D880569D5B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435464</c:v>
                </c:pt>
                <c:pt idx="1">
                  <c:v>210616</c:v>
                </c:pt>
                <c:pt idx="2">
                  <c:v>48987</c:v>
                </c:pt>
                <c:pt idx="3">
                  <c:v>41230</c:v>
                </c:pt>
                <c:pt idx="4">
                  <c:v>80032</c:v>
                </c:pt>
              </c:numCache>
            </c:numRef>
          </c:val>
          <c:smooth val="0"/>
          <c:extLst xmlns:c16r2="http://schemas.microsoft.com/office/drawing/2015/06/chart">
            <c:ext xmlns:c16="http://schemas.microsoft.com/office/drawing/2014/chart" uri="{C3380CC4-5D6E-409C-BE32-E72D297353CC}">
              <c16:uniqueId val="{00000001-8422-491A-BEAF-D880569D5BDC}"/>
            </c:ext>
          </c:extLst>
        </c:ser>
        <c:dLbls>
          <c:showLegendKey val="0"/>
          <c:showVal val="0"/>
          <c:showCatName val="0"/>
          <c:showSerName val="0"/>
          <c:showPercent val="0"/>
          <c:showBubbleSize val="0"/>
        </c:dLbls>
        <c:marker val="1"/>
        <c:smooth val="0"/>
        <c:axId val="404080344"/>
        <c:axId val="404078384"/>
      </c:lineChart>
      <c:catAx>
        <c:axId val="404080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078384"/>
        <c:crosses val="autoZero"/>
        <c:auto val="1"/>
        <c:lblAlgn val="ctr"/>
        <c:lblOffset val="100"/>
        <c:tickLblSkip val="1"/>
        <c:tickMarkSkip val="1"/>
        <c:noMultiLvlLbl val="0"/>
      </c:catAx>
      <c:valAx>
        <c:axId val="40407838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080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4.97</c:v>
                </c:pt>
                <c:pt idx="1">
                  <c:v>4.99</c:v>
                </c:pt>
                <c:pt idx="2">
                  <c:v>5.98</c:v>
                </c:pt>
                <c:pt idx="3">
                  <c:v>4.82</c:v>
                </c:pt>
                <c:pt idx="4">
                  <c:v>3.93</c:v>
                </c:pt>
              </c:numCache>
            </c:numRef>
          </c:val>
          <c:extLst xmlns:c16r2="http://schemas.microsoft.com/office/drawing/2015/06/chart">
            <c:ext xmlns:c16="http://schemas.microsoft.com/office/drawing/2014/chart" uri="{C3380CC4-5D6E-409C-BE32-E72D297353CC}">
              <c16:uniqueId val="{00000000-CD2C-4FE9-AC39-01C6995C88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54.27</c:v>
                </c:pt>
                <c:pt idx="1">
                  <c:v>53.67</c:v>
                </c:pt>
                <c:pt idx="2">
                  <c:v>58.15</c:v>
                </c:pt>
                <c:pt idx="3">
                  <c:v>60.02</c:v>
                </c:pt>
                <c:pt idx="4">
                  <c:v>56.42</c:v>
                </c:pt>
              </c:numCache>
            </c:numRef>
          </c:val>
          <c:extLst xmlns:c16r2="http://schemas.microsoft.com/office/drawing/2015/06/chart">
            <c:ext xmlns:c16="http://schemas.microsoft.com/office/drawing/2014/chart" uri="{C3380CC4-5D6E-409C-BE32-E72D297353CC}">
              <c16:uniqueId val="{00000001-CD2C-4FE9-AC39-01C6995C889E}"/>
            </c:ext>
          </c:extLst>
        </c:ser>
        <c:dLbls>
          <c:showLegendKey val="0"/>
          <c:showVal val="0"/>
          <c:showCatName val="0"/>
          <c:showSerName val="0"/>
          <c:showPercent val="0"/>
          <c:showBubbleSize val="0"/>
        </c:dLbls>
        <c:gapWidth val="250"/>
        <c:overlap val="100"/>
        <c:axId val="404078776"/>
        <c:axId val="40407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3.26</c:v>
                </c:pt>
                <c:pt idx="1">
                  <c:v>2.67</c:v>
                </c:pt>
                <c:pt idx="2">
                  <c:v>5.15</c:v>
                </c:pt>
                <c:pt idx="3">
                  <c:v>0.02</c:v>
                </c:pt>
                <c:pt idx="4">
                  <c:v>-2.98</c:v>
                </c:pt>
              </c:numCache>
            </c:numRef>
          </c:val>
          <c:smooth val="0"/>
          <c:extLst xmlns:c16r2="http://schemas.microsoft.com/office/drawing/2015/06/chart">
            <c:ext xmlns:c16="http://schemas.microsoft.com/office/drawing/2014/chart" uri="{C3380CC4-5D6E-409C-BE32-E72D297353CC}">
              <c16:uniqueId val="{00000002-CD2C-4FE9-AC39-01C6995C889E}"/>
            </c:ext>
          </c:extLst>
        </c:ser>
        <c:dLbls>
          <c:showLegendKey val="0"/>
          <c:showVal val="0"/>
          <c:showCatName val="0"/>
          <c:showSerName val="0"/>
          <c:showPercent val="0"/>
          <c:showBubbleSize val="0"/>
        </c:dLbls>
        <c:marker val="1"/>
        <c:smooth val="0"/>
        <c:axId val="404078776"/>
        <c:axId val="404079168"/>
      </c:lineChart>
      <c:catAx>
        <c:axId val="40407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079168"/>
        <c:crosses val="autoZero"/>
        <c:auto val="1"/>
        <c:lblAlgn val="ctr"/>
        <c:lblOffset val="100"/>
        <c:tickLblSkip val="1"/>
        <c:tickMarkSkip val="1"/>
        <c:noMultiLvlLbl val="0"/>
      </c:catAx>
      <c:valAx>
        <c:axId val="40407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7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EB5-4246-AF06-B0E5E2B343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EB5-4246-AF06-B0E5E2B343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EB5-4246-AF06-B0E5E2B343A5}"/>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EB5-4246-AF06-B0E5E2B343A5}"/>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7EB5-4246-AF06-B0E5E2B343A5}"/>
            </c:ext>
          </c:extLst>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0.16</c:v>
                </c:pt>
                <c:pt idx="4">
                  <c:v>#N/A</c:v>
                </c:pt>
                <c:pt idx="5">
                  <c:v>0.12</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5-7EB5-4246-AF06-B0E5E2B343A5}"/>
            </c:ext>
          </c:extLst>
        </c:ser>
        <c:ser>
          <c:idx val="6"/>
          <c:order val="6"/>
          <c:tx>
            <c:strRef>
              <c:f>データシート!$A$33</c:f>
              <c:strCache>
                <c:ptCount val="1"/>
                <c:pt idx="0">
                  <c:v>農業集落排水事業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0.08</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6-7EB5-4246-AF06-B0E5E2B343A5}"/>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1.89</c:v>
                </c:pt>
                <c:pt idx="4">
                  <c:v>#N/A</c:v>
                </c:pt>
                <c:pt idx="5">
                  <c:v>1.23</c:v>
                </c:pt>
                <c:pt idx="6">
                  <c:v>#N/A</c:v>
                </c:pt>
                <c:pt idx="7">
                  <c:v>0.97</c:v>
                </c:pt>
                <c:pt idx="8">
                  <c:v>#N/A</c:v>
                </c:pt>
                <c:pt idx="9">
                  <c:v>0.39</c:v>
                </c:pt>
              </c:numCache>
            </c:numRef>
          </c:val>
          <c:extLst xmlns:c16r2="http://schemas.microsoft.com/office/drawing/2015/06/chart">
            <c:ext xmlns:c16="http://schemas.microsoft.com/office/drawing/2014/chart" uri="{C3380CC4-5D6E-409C-BE32-E72D297353CC}">
              <c16:uniqueId val="{00000007-7EB5-4246-AF06-B0E5E2B343A5}"/>
            </c:ext>
          </c:extLst>
        </c:ser>
        <c:ser>
          <c:idx val="8"/>
          <c:order val="8"/>
          <c:tx>
            <c:strRef>
              <c:f>データシート!$A$35</c:f>
              <c:strCache>
                <c:ptCount val="1"/>
                <c:pt idx="0">
                  <c:v>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0.76</c:v>
                </c:pt>
                <c:pt idx="2">
                  <c:v>#N/A</c:v>
                </c:pt>
                <c:pt idx="3">
                  <c:v>1.1200000000000001</c:v>
                </c:pt>
                <c:pt idx="4">
                  <c:v>#N/A</c:v>
                </c:pt>
                <c:pt idx="5">
                  <c:v>0.65</c:v>
                </c:pt>
                <c:pt idx="6">
                  <c:v>#N/A</c:v>
                </c:pt>
                <c:pt idx="7">
                  <c:v>0.65</c:v>
                </c:pt>
                <c:pt idx="8">
                  <c:v>#N/A</c:v>
                </c:pt>
                <c:pt idx="9">
                  <c:v>0.79</c:v>
                </c:pt>
              </c:numCache>
            </c:numRef>
          </c:val>
          <c:extLst xmlns:c16r2="http://schemas.microsoft.com/office/drawing/2015/06/chart">
            <c:ext xmlns:c16="http://schemas.microsoft.com/office/drawing/2014/chart" uri="{C3380CC4-5D6E-409C-BE32-E72D297353CC}">
              <c16:uniqueId val="{00000008-7EB5-4246-AF06-B0E5E2B343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4.96</c:v>
                </c:pt>
                <c:pt idx="2">
                  <c:v>#N/A</c:v>
                </c:pt>
                <c:pt idx="3">
                  <c:v>4.99</c:v>
                </c:pt>
                <c:pt idx="4">
                  <c:v>#N/A</c:v>
                </c:pt>
                <c:pt idx="5">
                  <c:v>5.41</c:v>
                </c:pt>
                <c:pt idx="6">
                  <c:v>#N/A</c:v>
                </c:pt>
                <c:pt idx="7">
                  <c:v>4.8099999999999996</c:v>
                </c:pt>
                <c:pt idx="8">
                  <c:v>#N/A</c:v>
                </c:pt>
                <c:pt idx="9">
                  <c:v>3.93</c:v>
                </c:pt>
              </c:numCache>
            </c:numRef>
          </c:val>
          <c:extLst xmlns:c16r2="http://schemas.microsoft.com/office/drawing/2015/06/chart">
            <c:ext xmlns:c16="http://schemas.microsoft.com/office/drawing/2014/chart" uri="{C3380CC4-5D6E-409C-BE32-E72D297353CC}">
              <c16:uniqueId val="{00000009-7EB5-4246-AF06-B0E5E2B343A5}"/>
            </c:ext>
          </c:extLst>
        </c:ser>
        <c:dLbls>
          <c:showLegendKey val="0"/>
          <c:showVal val="0"/>
          <c:showCatName val="0"/>
          <c:showSerName val="0"/>
          <c:showPercent val="0"/>
          <c:showBubbleSize val="0"/>
        </c:dLbls>
        <c:gapWidth val="150"/>
        <c:overlap val="100"/>
        <c:axId val="404082696"/>
        <c:axId val="404084264"/>
      </c:barChart>
      <c:catAx>
        <c:axId val="40408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084264"/>
        <c:crosses val="autoZero"/>
        <c:auto val="1"/>
        <c:lblAlgn val="ctr"/>
        <c:lblOffset val="100"/>
        <c:tickLblSkip val="1"/>
        <c:tickMarkSkip val="1"/>
        <c:noMultiLvlLbl val="0"/>
      </c:catAx>
      <c:valAx>
        <c:axId val="404084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82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201</c:v>
                </c:pt>
                <c:pt idx="5">
                  <c:v>199</c:v>
                </c:pt>
                <c:pt idx="8">
                  <c:v>215</c:v>
                </c:pt>
                <c:pt idx="11">
                  <c:v>222</c:v>
                </c:pt>
                <c:pt idx="14">
                  <c:v>259</c:v>
                </c:pt>
              </c:numCache>
            </c:numRef>
          </c:val>
          <c:extLst xmlns:c16r2="http://schemas.microsoft.com/office/drawing/2015/06/chart">
            <c:ext xmlns:c16="http://schemas.microsoft.com/office/drawing/2014/chart" uri="{C3380CC4-5D6E-409C-BE32-E72D297353CC}">
              <c16:uniqueId val="{00000000-0272-4349-B32F-61DF81E176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72-4349-B32F-61DF81E176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272-4349-B32F-61DF81E176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12</c:v>
                </c:pt>
                <c:pt idx="6">
                  <c:v>11</c:v>
                </c:pt>
                <c:pt idx="9">
                  <c:v>9</c:v>
                </c:pt>
                <c:pt idx="12">
                  <c:v>9</c:v>
                </c:pt>
              </c:numCache>
            </c:numRef>
          </c:val>
          <c:extLst xmlns:c16r2="http://schemas.microsoft.com/office/drawing/2015/06/chart">
            <c:ext xmlns:c16="http://schemas.microsoft.com/office/drawing/2014/chart" uri="{C3380CC4-5D6E-409C-BE32-E72D297353CC}">
              <c16:uniqueId val="{00000003-0272-4349-B32F-61DF81E176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86</c:v>
                </c:pt>
                <c:pt idx="3">
                  <c:v>86</c:v>
                </c:pt>
                <c:pt idx="6">
                  <c:v>87</c:v>
                </c:pt>
                <c:pt idx="9">
                  <c:v>105</c:v>
                </c:pt>
                <c:pt idx="12">
                  <c:v>105</c:v>
                </c:pt>
              </c:numCache>
            </c:numRef>
          </c:val>
          <c:extLst xmlns:c16r2="http://schemas.microsoft.com/office/drawing/2015/06/chart">
            <c:ext xmlns:c16="http://schemas.microsoft.com/office/drawing/2014/chart" uri="{C3380CC4-5D6E-409C-BE32-E72D297353CC}">
              <c16:uniqueId val="{00000004-0272-4349-B32F-61DF81E176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72-4349-B32F-61DF81E176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72-4349-B32F-61DF81E176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186</c:v>
                </c:pt>
                <c:pt idx="3">
                  <c:v>179</c:v>
                </c:pt>
                <c:pt idx="6">
                  <c:v>201</c:v>
                </c:pt>
                <c:pt idx="9">
                  <c:v>215</c:v>
                </c:pt>
                <c:pt idx="12">
                  <c:v>281</c:v>
                </c:pt>
              </c:numCache>
            </c:numRef>
          </c:val>
          <c:extLst xmlns:c16r2="http://schemas.microsoft.com/office/drawing/2015/06/chart">
            <c:ext xmlns:c16="http://schemas.microsoft.com/office/drawing/2014/chart" uri="{C3380CC4-5D6E-409C-BE32-E72D297353CC}">
              <c16:uniqueId val="{00000007-0272-4349-B32F-61DF81E1765C}"/>
            </c:ext>
          </c:extLst>
        </c:ser>
        <c:dLbls>
          <c:showLegendKey val="0"/>
          <c:showVal val="0"/>
          <c:showCatName val="0"/>
          <c:showSerName val="0"/>
          <c:showPercent val="0"/>
          <c:showBubbleSize val="0"/>
        </c:dLbls>
        <c:gapWidth val="100"/>
        <c:overlap val="100"/>
        <c:axId val="444981304"/>
        <c:axId val="444982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c:v>
                </c:pt>
                <c:pt idx="2">
                  <c:v>#N/A</c:v>
                </c:pt>
                <c:pt idx="3">
                  <c:v>#N/A</c:v>
                </c:pt>
                <c:pt idx="4">
                  <c:v>78</c:v>
                </c:pt>
                <c:pt idx="5">
                  <c:v>#N/A</c:v>
                </c:pt>
                <c:pt idx="6">
                  <c:v>#N/A</c:v>
                </c:pt>
                <c:pt idx="7">
                  <c:v>84</c:v>
                </c:pt>
                <c:pt idx="8">
                  <c:v>#N/A</c:v>
                </c:pt>
                <c:pt idx="9">
                  <c:v>#N/A</c:v>
                </c:pt>
                <c:pt idx="10">
                  <c:v>107</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0272-4349-B32F-61DF81E1765C}"/>
            </c:ext>
          </c:extLst>
        </c:ser>
        <c:dLbls>
          <c:showLegendKey val="0"/>
          <c:showVal val="0"/>
          <c:showCatName val="0"/>
          <c:showSerName val="0"/>
          <c:showPercent val="0"/>
          <c:showBubbleSize val="0"/>
        </c:dLbls>
        <c:marker val="1"/>
        <c:smooth val="0"/>
        <c:axId val="444981304"/>
        <c:axId val="444982088"/>
      </c:lineChart>
      <c:catAx>
        <c:axId val="44498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982088"/>
        <c:crosses val="autoZero"/>
        <c:auto val="1"/>
        <c:lblAlgn val="ctr"/>
        <c:lblOffset val="100"/>
        <c:tickLblSkip val="1"/>
        <c:tickMarkSkip val="1"/>
        <c:noMultiLvlLbl val="0"/>
      </c:catAx>
      <c:valAx>
        <c:axId val="444982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98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2470</c:v>
                </c:pt>
                <c:pt idx="5">
                  <c:v>2758</c:v>
                </c:pt>
                <c:pt idx="8">
                  <c:v>2735</c:v>
                </c:pt>
                <c:pt idx="11">
                  <c:v>2620</c:v>
                </c:pt>
                <c:pt idx="14">
                  <c:v>2703</c:v>
                </c:pt>
              </c:numCache>
            </c:numRef>
          </c:val>
          <c:extLst xmlns:c16r2="http://schemas.microsoft.com/office/drawing/2015/06/chart">
            <c:ext xmlns:c16="http://schemas.microsoft.com/office/drawing/2014/chart" uri="{C3380CC4-5D6E-409C-BE32-E72D297353CC}">
              <c16:uniqueId val="{00000000-DD24-4FAF-A2E0-C9F2057DF3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D24-4FAF-A2E0-C9F2057DF3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1525</c:v>
                </c:pt>
                <c:pt idx="5">
                  <c:v>1513</c:v>
                </c:pt>
                <c:pt idx="8">
                  <c:v>1580</c:v>
                </c:pt>
                <c:pt idx="11">
                  <c:v>1675</c:v>
                </c:pt>
                <c:pt idx="14">
                  <c:v>1632</c:v>
                </c:pt>
              </c:numCache>
            </c:numRef>
          </c:val>
          <c:extLst xmlns:c16r2="http://schemas.microsoft.com/office/drawing/2015/06/chart">
            <c:ext xmlns:c16="http://schemas.microsoft.com/office/drawing/2014/chart" uri="{C3380CC4-5D6E-409C-BE32-E72D297353CC}">
              <c16:uniqueId val="{00000002-DD24-4FAF-A2E0-C9F2057DF3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24-4FAF-A2E0-C9F2057DF3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24-4FAF-A2E0-C9F2057DF3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24-4FAF-A2E0-C9F2057DF3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538</c:v>
                </c:pt>
                <c:pt idx="3">
                  <c:v>518</c:v>
                </c:pt>
                <c:pt idx="6">
                  <c:v>570</c:v>
                </c:pt>
                <c:pt idx="9">
                  <c:v>487</c:v>
                </c:pt>
                <c:pt idx="12">
                  <c:v>414</c:v>
                </c:pt>
              </c:numCache>
            </c:numRef>
          </c:val>
          <c:extLst xmlns:c16r2="http://schemas.microsoft.com/office/drawing/2015/06/chart">
            <c:ext xmlns:c16="http://schemas.microsoft.com/office/drawing/2014/chart" uri="{C3380CC4-5D6E-409C-BE32-E72D297353CC}">
              <c16:uniqueId val="{00000006-DD24-4FAF-A2E0-C9F2057DF3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c:v>
                </c:pt>
                <c:pt idx="3">
                  <c:v>4</c:v>
                </c:pt>
                <c:pt idx="6">
                  <c:v>5</c:v>
                </c:pt>
                <c:pt idx="9">
                  <c:v>5</c:v>
                </c:pt>
                <c:pt idx="12">
                  <c:v>7</c:v>
                </c:pt>
              </c:numCache>
            </c:numRef>
          </c:val>
          <c:extLst xmlns:c16r2="http://schemas.microsoft.com/office/drawing/2015/06/chart">
            <c:ext xmlns:c16="http://schemas.microsoft.com/office/drawing/2014/chart" uri="{C3380CC4-5D6E-409C-BE32-E72D297353CC}">
              <c16:uniqueId val="{00000007-DD24-4FAF-A2E0-C9F2057DF3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1149</c:v>
                </c:pt>
                <c:pt idx="3">
                  <c:v>1106</c:v>
                </c:pt>
                <c:pt idx="6">
                  <c:v>1033</c:v>
                </c:pt>
                <c:pt idx="9">
                  <c:v>862</c:v>
                </c:pt>
                <c:pt idx="12">
                  <c:v>817</c:v>
                </c:pt>
              </c:numCache>
            </c:numRef>
          </c:val>
          <c:extLst xmlns:c16r2="http://schemas.microsoft.com/office/drawing/2015/06/chart">
            <c:ext xmlns:c16="http://schemas.microsoft.com/office/drawing/2014/chart" uri="{C3380CC4-5D6E-409C-BE32-E72D297353CC}">
              <c16:uniqueId val="{00000008-DD24-4FAF-A2E0-C9F2057DF3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D24-4FAF-A2E0-C9F2057DF3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2647</c:v>
                </c:pt>
                <c:pt idx="3">
                  <c:v>2770</c:v>
                </c:pt>
                <c:pt idx="6">
                  <c:v>2793</c:v>
                </c:pt>
                <c:pt idx="9">
                  <c:v>2786</c:v>
                </c:pt>
                <c:pt idx="12">
                  <c:v>2843</c:v>
                </c:pt>
              </c:numCache>
            </c:numRef>
          </c:val>
          <c:extLst xmlns:c16r2="http://schemas.microsoft.com/office/drawing/2015/06/chart">
            <c:ext xmlns:c16="http://schemas.microsoft.com/office/drawing/2014/chart" uri="{C3380CC4-5D6E-409C-BE32-E72D297353CC}">
              <c16:uniqueId val="{0000000A-DD24-4FAF-A2E0-C9F2057DF3DB}"/>
            </c:ext>
          </c:extLst>
        </c:ser>
        <c:dLbls>
          <c:showLegendKey val="0"/>
          <c:showVal val="0"/>
          <c:showCatName val="0"/>
          <c:showSerName val="0"/>
          <c:showPercent val="0"/>
          <c:showBubbleSize val="0"/>
        </c:dLbls>
        <c:gapWidth val="100"/>
        <c:overlap val="100"/>
        <c:axId val="444982872"/>
        <c:axId val="444988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343</c:v>
                </c:pt>
                <c:pt idx="2">
                  <c:v>#N/A</c:v>
                </c:pt>
                <c:pt idx="3">
                  <c:v>#N/A</c:v>
                </c:pt>
                <c:pt idx="4">
                  <c:v>127</c:v>
                </c:pt>
                <c:pt idx="5">
                  <c:v>#N/A</c:v>
                </c:pt>
                <c:pt idx="6">
                  <c:v>#N/A</c:v>
                </c:pt>
                <c:pt idx="7">
                  <c:v>87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D24-4FAF-A2E0-C9F2057DF3DB}"/>
            </c:ext>
          </c:extLst>
        </c:ser>
        <c:dLbls>
          <c:showLegendKey val="0"/>
          <c:showVal val="0"/>
          <c:showCatName val="0"/>
          <c:showSerName val="0"/>
          <c:showPercent val="0"/>
          <c:showBubbleSize val="0"/>
        </c:dLbls>
        <c:marker val="1"/>
        <c:smooth val="0"/>
        <c:axId val="444982872"/>
        <c:axId val="444988360"/>
      </c:lineChart>
      <c:catAx>
        <c:axId val="44498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988360"/>
        <c:crosses val="autoZero"/>
        <c:auto val="1"/>
        <c:lblAlgn val="ctr"/>
        <c:lblOffset val="100"/>
        <c:tickLblSkip val="1"/>
        <c:tickMarkSkip val="1"/>
        <c:noMultiLvlLbl val="0"/>
      </c:catAx>
      <c:valAx>
        <c:axId val="44498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98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905</c:v>
                </c:pt>
                <c:pt idx="1">
                  <c:v>924</c:v>
                </c:pt>
                <c:pt idx="2">
                  <c:v>889</c:v>
                </c:pt>
              </c:numCache>
            </c:numRef>
          </c:val>
          <c:extLst xmlns:c16r2="http://schemas.microsoft.com/office/drawing/2015/06/chart">
            <c:ext xmlns:c16="http://schemas.microsoft.com/office/drawing/2014/chart" uri="{C3380CC4-5D6E-409C-BE32-E72D297353CC}">
              <c16:uniqueId val="{00000000-D265-4EE9-AF23-D6BAAD86DF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c:v>
                </c:pt>
                <c:pt idx="1">
                  <c:v>21</c:v>
                </c:pt>
                <c:pt idx="2">
                  <c:v>21</c:v>
                </c:pt>
              </c:numCache>
            </c:numRef>
          </c:val>
          <c:extLst xmlns:c16r2="http://schemas.microsoft.com/office/drawing/2015/06/chart">
            <c:ext xmlns:c16="http://schemas.microsoft.com/office/drawing/2014/chart" uri="{C3380CC4-5D6E-409C-BE32-E72D297353CC}">
              <c16:uniqueId val="{00000001-D265-4EE9-AF23-D6BAAD86DF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638</c:v>
                </c:pt>
                <c:pt idx="1">
                  <c:v>714</c:v>
                </c:pt>
                <c:pt idx="2">
                  <c:v>709</c:v>
                </c:pt>
              </c:numCache>
            </c:numRef>
          </c:val>
          <c:extLst xmlns:c16r2="http://schemas.microsoft.com/office/drawing/2015/06/chart">
            <c:ext xmlns:c16="http://schemas.microsoft.com/office/drawing/2014/chart" uri="{C3380CC4-5D6E-409C-BE32-E72D297353CC}">
              <c16:uniqueId val="{00000002-D265-4EE9-AF23-D6BAAD86DFC4}"/>
            </c:ext>
          </c:extLst>
        </c:ser>
        <c:dLbls>
          <c:showLegendKey val="0"/>
          <c:showVal val="0"/>
          <c:showCatName val="0"/>
          <c:showSerName val="0"/>
          <c:showPercent val="0"/>
          <c:showBubbleSize val="0"/>
        </c:dLbls>
        <c:gapWidth val="120"/>
        <c:overlap val="100"/>
        <c:axId val="444988752"/>
        <c:axId val="444983656"/>
      </c:barChart>
      <c:catAx>
        <c:axId val="44498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983656"/>
        <c:crosses val="autoZero"/>
        <c:auto val="1"/>
        <c:lblAlgn val="ctr"/>
        <c:lblOffset val="100"/>
        <c:tickLblSkip val="1"/>
        <c:tickMarkSkip val="1"/>
        <c:noMultiLvlLbl val="0"/>
      </c:catAx>
      <c:valAx>
        <c:axId val="444983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98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98-4FF1-B80F-C90FC4F034B6}"/>
                </c:ext>
                <c:ext xmlns:c15="http://schemas.microsoft.com/office/drawing/2012/chart" uri="{CE6537A1-D6FC-4f65-9D91-7224C49458BB}">
                  <c15:dlblFieldTable>
                    <c15:dlblFTEntry>
                      <c15:txfldGUID>{AA2D70AE-1AFB-451C-9065-8D61119A5BBF}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98-4FF1-B80F-C90FC4F034B6}"/>
                </c:ext>
                <c:ext xmlns:c15="http://schemas.microsoft.com/office/drawing/2012/chart" uri="{CE6537A1-D6FC-4f65-9D91-7224C49458BB}">
                  <c15:dlblFieldTable>
                    <c15:dlblFTEntry>
                      <c15:txfldGUID>{F904B458-D0E8-40EB-931A-7234B644E586}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98-4FF1-B80F-C90FC4F034B6}"/>
                </c:ext>
                <c:ext xmlns:c15="http://schemas.microsoft.com/office/drawing/2012/chart" uri="{CE6537A1-D6FC-4f65-9D91-7224C49458BB}">
                  <c15:dlblFieldTable>
                    <c15:dlblFTEntry>
                      <c15:txfldGUID>{F1BD8B00-D24F-4AA7-AC64-55FF109A1AEE}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98-4FF1-B80F-C90FC4F034B6}"/>
                </c:ext>
                <c:ext xmlns:c15="http://schemas.microsoft.com/office/drawing/2012/chart" uri="{CE6537A1-D6FC-4f65-9D91-7224C49458BB}">
                  <c15:dlblFieldTable>
                    <c15:dlblFTEntry>
                      <c15:txfldGUID>{367A53C9-5A0E-44F4-B5EB-6EFF8EAD3154}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98-4FF1-B80F-C90FC4F034B6}"/>
                </c:ext>
                <c:ext xmlns:c15="http://schemas.microsoft.com/office/drawing/2012/chart" uri="{CE6537A1-D6FC-4f65-9D91-7224C49458BB}">
                  <c15:dlblFieldTable>
                    <c15:dlblFTEntry>
                      <c15:txfldGUID>{D468AC4D-4C0D-41F0-AAC9-94D2343887B0}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98-4FF1-B80F-C90FC4F034B6}"/>
                </c:ext>
                <c:ext xmlns:c15="http://schemas.microsoft.com/office/drawing/2012/chart" uri="{CE6537A1-D6FC-4f65-9D91-7224C49458BB}">
                  <c15:dlblFieldTable>
                    <c15:dlblFTEntry>
                      <c15:txfldGUID>{721F6EED-7EA0-4BA8-9E9E-83B77DAF7D44}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98-4FF1-B80F-C90FC4F034B6}"/>
                </c:ext>
                <c:ext xmlns:c15="http://schemas.microsoft.com/office/drawing/2012/chart" uri="{CE6537A1-D6FC-4f65-9D91-7224C49458BB}">
                  <c15:dlblFieldTable>
                    <c15:dlblFTEntry>
                      <c15:txfldGUID>{4F5E93A4-C294-49CE-AE05-4401E50C41C9}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98-4FF1-B80F-C90FC4F034B6}"/>
                </c:ext>
                <c:ext xmlns:c15="http://schemas.microsoft.com/office/drawing/2012/chart" uri="{CE6537A1-D6FC-4f65-9D91-7224C49458BB}">
                  <c15:dlblFieldTable>
                    <c15:dlblFTEntry>
                      <c15:txfldGUID>{79F57CB1-DA37-45C9-A2BB-E532AD9E41D0}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98-4FF1-B80F-C90FC4F034B6}"/>
                </c:ext>
                <c:ext xmlns:c15="http://schemas.microsoft.com/office/drawing/2012/chart" uri="{CE6537A1-D6FC-4f65-9D91-7224C49458BB}">
                  <c15:dlblFieldTable>
                    <c15:dlblFTEntry>
                      <c15:txfldGUID>{A6F74099-8954-49AC-80D9-6D2D74339CAB}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198-4FF1-B80F-C90FC4F034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198-4FF1-B80F-C90FC4F034B6}"/>
                </c:ext>
                <c:ext xmlns:c15="http://schemas.microsoft.com/office/drawing/2012/chart" uri="{CE6537A1-D6FC-4f65-9D91-7224C49458BB}">
                  <c15:dlblFieldTable>
                    <c15:dlblFTEntry>
                      <c15:txfldGUID>{267F522F-CA9B-4372-936C-E3292AD44B6F}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198-4FF1-B80F-C90FC4F034B6}"/>
                </c:ext>
                <c:ext xmlns:c15="http://schemas.microsoft.com/office/drawing/2012/chart" uri="{CE6537A1-D6FC-4f65-9D91-7224C49458BB}">
                  <c15:dlblFieldTable>
                    <c15:dlblFTEntry>
                      <c15:txfldGUID>{B898EE1C-C2E9-42EF-B70F-DDF4B2C3CC78}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198-4FF1-B80F-C90FC4F034B6}"/>
                </c:ext>
                <c:ext xmlns:c15="http://schemas.microsoft.com/office/drawing/2012/chart" uri="{CE6537A1-D6FC-4f65-9D91-7224C49458BB}">
                  <c15:dlblFieldTable>
                    <c15:dlblFTEntry>
                      <c15:txfldGUID>{6C50A6CD-C758-405D-8DEB-FEBFDAB8DE14}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198-4FF1-B80F-C90FC4F034B6}"/>
                </c:ext>
                <c:ext xmlns:c15="http://schemas.microsoft.com/office/drawing/2012/chart" uri="{CE6537A1-D6FC-4f65-9D91-7224C49458BB}">
                  <c15:dlblFieldTable>
                    <c15:dlblFTEntry>
                      <c15:txfldGUID>{205C0C9E-31F5-4CD7-B991-62DB45E65E68}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198-4FF1-B80F-C90FC4F034B6}"/>
                </c:ext>
                <c:ext xmlns:c15="http://schemas.microsoft.com/office/drawing/2012/chart" uri="{CE6537A1-D6FC-4f65-9D91-7224C49458BB}">
                  <c15:dlblFieldTable>
                    <c15:dlblFTEntry>
                      <c15:txfldGUID>{FB56E457-AF22-4FF6-957A-35780FCAF31D}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98-4FF1-B80F-C90FC4F034B6}"/>
                </c:ext>
                <c:ext xmlns:c15="http://schemas.microsoft.com/office/drawing/2012/chart" uri="{CE6537A1-D6FC-4f65-9D91-7224C49458BB}">
                  <c15:dlblFieldTable>
                    <c15:dlblFTEntry>
                      <c15:txfldGUID>{C821DDC8-7FF9-4E4F-8CC0-A012D96F254F}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198-4FF1-B80F-C90FC4F034B6}"/>
                </c:ext>
                <c:ext xmlns:c15="http://schemas.microsoft.com/office/drawing/2012/chart" uri="{CE6537A1-D6FC-4f65-9D91-7224C49458BB}">
                  <c15:dlblFieldTable>
                    <c15:dlblFTEntry>
                      <c15:txfldGUID>{0BB6A5C1-76A1-49CB-A055-C94D2170B218}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98-4FF1-B80F-C90FC4F034B6}"/>
                </c:ext>
                <c:ext xmlns:c15="http://schemas.microsoft.com/office/drawing/2012/chart" uri="{CE6537A1-D6FC-4f65-9D91-7224C49458BB}">
                  <c15:dlblFieldTable>
                    <c15:dlblFTEntry>
                      <c15:txfldGUID>{B8C30118-0AFC-4113-A5EE-585BC850FCDB}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198-4FF1-B80F-C90FC4F034B6}"/>
                </c:ext>
                <c:ext xmlns:c15="http://schemas.microsoft.com/office/drawing/2012/chart" uri="{CE6537A1-D6FC-4f65-9D91-7224C49458BB}">
                  <c15:dlblFieldTable>
                    <c15:dlblFTEntry>
                      <c15:txfldGUID>{EC74FFF9-BAE9-4789-9C66-3633BA47EB8E}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198-4FF1-B80F-C90FC4F034B6}"/>
            </c:ext>
          </c:extLst>
        </c:ser>
        <c:dLbls>
          <c:showLegendKey val="0"/>
          <c:showVal val="1"/>
          <c:showCatName val="0"/>
          <c:showSerName val="0"/>
          <c:showPercent val="0"/>
          <c:showBubbleSize val="0"/>
        </c:dLbls>
        <c:axId val="458871840"/>
        <c:axId val="458868704"/>
      </c:scatterChart>
      <c:valAx>
        <c:axId val="458871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868704"/>
        <c:crosses val="autoZero"/>
        <c:crossBetween val="midCat"/>
      </c:valAx>
      <c:valAx>
        <c:axId val="458868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871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AB-434A-ACA5-3D634A190089}"/>
                </c:ext>
                <c:ext xmlns:c15="http://schemas.microsoft.com/office/drawing/2012/chart" uri="{CE6537A1-D6FC-4f65-9D91-7224C49458BB}">
                  <c15:dlblFieldTable>
                    <c15:dlblFTEntry>
                      <c15:txfldGUID>{65F9CD0D-C9FA-4E0B-A242-0AEE9173695D}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AB-434A-ACA5-3D634A190089}"/>
                </c:ext>
                <c:ext xmlns:c15="http://schemas.microsoft.com/office/drawing/2012/chart" uri="{CE6537A1-D6FC-4f65-9D91-7224C49458BB}">
                  <c15:dlblFieldTable>
                    <c15:dlblFTEntry>
                      <c15:txfldGUID>{3622DA7C-54FF-4AD2-A132-6025B3475139}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AB-434A-ACA5-3D634A190089}"/>
                </c:ext>
                <c:ext xmlns:c15="http://schemas.microsoft.com/office/drawing/2012/chart" uri="{CE6537A1-D6FC-4f65-9D91-7224C49458BB}">
                  <c15:dlblFieldTable>
                    <c15:dlblFTEntry>
                      <c15:txfldGUID>{009B47D9-267B-41EE-B7DD-C7FDBBE3988B}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AB-434A-ACA5-3D634A190089}"/>
                </c:ext>
                <c:ext xmlns:c15="http://schemas.microsoft.com/office/drawing/2012/chart" uri="{CE6537A1-D6FC-4f65-9D91-7224C49458BB}">
                  <c15:dlblFieldTable>
                    <c15:dlblFTEntry>
                      <c15:txfldGUID>{3A41C314-F80C-44BB-A74F-4CC241A4BF48}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AB-434A-ACA5-3D634A190089}"/>
                </c:ext>
                <c:ext xmlns:c15="http://schemas.microsoft.com/office/drawing/2012/chart" uri="{CE6537A1-D6FC-4f65-9D91-7224C49458BB}">
                  <c15:dlblFieldTable>
                    <c15:dlblFTEntry>
                      <c15:txfldGUID>{D0F26E0C-6D13-45AA-868A-3EAE3DB195C2}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AB-434A-ACA5-3D634A190089}"/>
                </c:ext>
                <c:ext xmlns:c15="http://schemas.microsoft.com/office/drawing/2012/chart" uri="{CE6537A1-D6FC-4f65-9D91-7224C49458BB}">
                  <c15:dlblFieldTable>
                    <c15:dlblFTEntry>
                      <c15:txfldGUID>{6B41B84C-7DDF-45E8-9956-23CF97F127F5}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AB-434A-ACA5-3D634A190089}"/>
                </c:ext>
                <c:ext xmlns:c15="http://schemas.microsoft.com/office/drawing/2012/chart" uri="{CE6537A1-D6FC-4f65-9D91-7224C49458BB}">
                  <c15:dlblFieldTable>
                    <c15:dlblFTEntry>
                      <c15:txfldGUID>{E7B3CA6E-ECF7-407A-A35D-1FB24C3D13C5}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AB-434A-ACA5-3D634A190089}"/>
                </c:ext>
                <c:ext xmlns:c15="http://schemas.microsoft.com/office/drawing/2012/chart" uri="{CE6537A1-D6FC-4f65-9D91-7224C49458BB}">
                  <c15:dlblFieldTable>
                    <c15:dlblFTEntry>
                      <c15:txfldGUID>{B290D1BD-5CF1-4B98-BBAD-5F5A167B36DC}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AB-434A-ACA5-3D634A190089}"/>
                </c:ext>
                <c:ext xmlns:c15="http://schemas.microsoft.com/office/drawing/2012/chart" uri="{CE6537A1-D6FC-4f65-9D91-7224C49458BB}">
                  <c15:dlblFieldTable>
                    <c15:dlblFTEntry>
                      <c15:txfldGUID>{4729F2AB-E43C-48E2-BFAE-77FBF03FECF3}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6.4</c:v>
                </c:pt>
                <c:pt idx="16">
                  <c:v>6.1</c:v>
                </c:pt>
                <c:pt idx="24">
                  <c:v>6.7</c:v>
                </c:pt>
                <c:pt idx="32">
                  <c:v>8.1999999999999993</c:v>
                </c:pt>
              </c:numCache>
            </c:numRef>
          </c:xVal>
          <c:yVal>
            <c:numRef>
              <c:f>公会計指標分析・財政指標組合せ分析表!$BP$73:$DC$73</c:f>
              <c:numCache>
                <c:formatCode>#,##0.0;"▲ "#,##0.0</c:formatCode>
                <c:ptCount val="40"/>
                <c:pt idx="0">
                  <c:v>26.7</c:v>
                </c:pt>
                <c:pt idx="8">
                  <c:v>9.1999999999999993</c:v>
                </c:pt>
                <c:pt idx="16">
                  <c:v>6.4</c:v>
                </c:pt>
              </c:numCache>
            </c:numRef>
          </c:yVal>
          <c:smooth val="0"/>
          <c:extLst xmlns:c16r2="http://schemas.microsoft.com/office/drawing/2015/06/chart">
            <c:ext xmlns:c16="http://schemas.microsoft.com/office/drawing/2014/chart" uri="{C3380CC4-5D6E-409C-BE32-E72D297353CC}">
              <c16:uniqueId val="{00000009-B0AB-434A-ACA5-3D634A1900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AB-434A-ACA5-3D634A190089}"/>
                </c:ext>
                <c:ext xmlns:c15="http://schemas.microsoft.com/office/drawing/2012/chart" uri="{CE6537A1-D6FC-4f65-9D91-7224C49458BB}">
                  <c15:dlblFieldTable>
                    <c15:dlblFTEntry>
                      <c15:txfldGUID>{3D7921AE-FE53-4BFA-BCDC-F3FD6E802A9F}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AB-434A-ACA5-3D634A190089}"/>
                </c:ext>
                <c:ext xmlns:c15="http://schemas.microsoft.com/office/drawing/2012/chart" uri="{CE6537A1-D6FC-4f65-9D91-7224C49458BB}">
                  <c15:dlblFieldTable>
                    <c15:dlblFTEntry>
                      <c15:txfldGUID>{356D5F7D-3DF9-4FA8-AA99-76F2E3E88C60}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AB-434A-ACA5-3D634A190089}"/>
                </c:ext>
                <c:ext xmlns:c15="http://schemas.microsoft.com/office/drawing/2012/chart" uri="{CE6537A1-D6FC-4f65-9D91-7224C49458BB}">
                  <c15:dlblFieldTable>
                    <c15:dlblFTEntry>
                      <c15:txfldGUID>{36A2FC9B-E6F7-4405-B66C-A8200879849F}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AB-434A-ACA5-3D634A190089}"/>
                </c:ext>
                <c:ext xmlns:c15="http://schemas.microsoft.com/office/drawing/2012/chart" uri="{CE6537A1-D6FC-4f65-9D91-7224C49458BB}">
                  <c15:dlblFieldTable>
                    <c15:dlblFTEntry>
                      <c15:txfldGUID>{ECBA2B50-3E21-4E24-97E7-C24A97463083}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AB-434A-ACA5-3D634A190089}"/>
                </c:ext>
                <c:ext xmlns:c15="http://schemas.microsoft.com/office/drawing/2012/chart" uri="{CE6537A1-D6FC-4f65-9D91-7224C49458BB}">
                  <c15:dlblFieldTable>
                    <c15:dlblFTEntry>
                      <c15:txfldGUID>{41F25F77-936C-4E2F-87D6-7EE89188F3FA}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AB-434A-ACA5-3D634A190089}"/>
                </c:ext>
                <c:ext xmlns:c15="http://schemas.microsoft.com/office/drawing/2012/chart" uri="{CE6537A1-D6FC-4f65-9D91-7224C49458BB}">
                  <c15:dlblFieldTable>
                    <c15:dlblFTEntry>
                      <c15:txfldGUID>{3ED706E5-CE66-4E19-A088-344EDE13445A}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AB-434A-ACA5-3D634A190089}"/>
                </c:ext>
                <c:ext xmlns:c15="http://schemas.microsoft.com/office/drawing/2012/chart" uri="{CE6537A1-D6FC-4f65-9D91-7224C49458BB}">
                  <c15:dlblFieldTable>
                    <c15:dlblFTEntry>
                      <c15:txfldGUID>{AEFD4737-C0B1-4A84-B2FD-7D3950A5C53B}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AB-434A-ACA5-3D634A190089}"/>
                </c:ext>
                <c:ext xmlns:c15="http://schemas.microsoft.com/office/drawing/2012/chart" uri="{CE6537A1-D6FC-4f65-9D91-7224C49458BB}">
                  <c15:dlblFieldTable>
                    <c15:dlblFTEntry>
                      <c15:txfldGUID>{A970131C-625A-4071-A5F9-791D8AC0EFDF}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AB-434A-ACA5-3D634A190089}"/>
                </c:ext>
                <c:ext xmlns:c15="http://schemas.microsoft.com/office/drawing/2012/chart" uri="{CE6537A1-D6FC-4f65-9D91-7224C49458BB}">
                  <c15:dlblFieldTable>
                    <c15:dlblFTEntry>
                      <c15:txfldGUID>{4299B749-D177-4B35-8C68-EFFF8459EF5A}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0AB-434A-ACA5-3D634A190089}"/>
            </c:ext>
          </c:extLst>
        </c:ser>
        <c:dLbls>
          <c:showLegendKey val="0"/>
          <c:showVal val="1"/>
          <c:showCatName val="0"/>
          <c:showSerName val="0"/>
          <c:showPercent val="0"/>
          <c:showBubbleSize val="0"/>
        </c:dLbls>
        <c:axId val="516960488"/>
        <c:axId val="516960880"/>
      </c:scatterChart>
      <c:valAx>
        <c:axId val="516960488"/>
        <c:scaling>
          <c:orientation val="minMax"/>
          <c:max val="8.4"/>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6960880"/>
        <c:crosses val="autoZero"/>
        <c:crossBetween val="midCat"/>
      </c:valAx>
      <c:valAx>
        <c:axId val="51696088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696048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実質公債費比率の分子については、平成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年度から約</a:t>
          </a:r>
          <a:r>
            <a:rPr lang="en-US" altLang="ja-JP" sz="1100">
              <a:solidFill>
                <a:schemeClr val="dk1"/>
              </a:solidFill>
              <a:effectLst/>
              <a:latin typeface="+mn-lt"/>
              <a:ea typeface="+mn-ea"/>
              <a:cs typeface="+mn-cs"/>
            </a:rPr>
            <a:t>128,000</a:t>
          </a:r>
          <a:r>
            <a:rPr lang="ja-JP" altLang="ja-JP" sz="1100">
              <a:solidFill>
                <a:schemeClr val="dk1"/>
              </a:solidFill>
              <a:effectLst/>
              <a:latin typeface="+mn-lt"/>
              <a:ea typeface="+mn-ea"/>
              <a:cs typeface="+mn-cs"/>
            </a:rPr>
            <a:t>千円で推移していたが、平成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年度からは、債務負担行為分や簡易水道事業に係る元利償還金部分についても統合によりなくなったため、当該比率についても減少方向となっていた。しかし、平成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決算からは</a:t>
          </a:r>
          <a:r>
            <a:rPr lang="ja-JP" altLang="ja-JP" sz="1100">
              <a:solidFill>
                <a:schemeClr val="dk1"/>
              </a:solidFill>
              <a:effectLst/>
              <a:latin typeface="+mn-lt"/>
              <a:ea typeface="+mn-ea"/>
              <a:cs typeface="+mn-cs"/>
            </a:rPr>
            <a:t>「庁舎建設事業」「人・川・道の駅整備事業」の元金償還が始まったため、元利償還金の金額が大幅に増加している。今後も</a:t>
          </a:r>
          <a:r>
            <a:rPr lang="ja-JP" altLang="en-US" sz="1100">
              <a:solidFill>
                <a:schemeClr val="dk1"/>
              </a:solidFill>
              <a:effectLst/>
              <a:latin typeface="+mn-lt"/>
              <a:ea typeface="+mn-ea"/>
              <a:cs typeface="+mn-cs"/>
            </a:rPr>
            <a:t>大型事業を控え、多額の借入が予定されており、かつ、</a:t>
          </a:r>
          <a:r>
            <a:rPr lang="ja-JP" altLang="ja-JP" sz="1100">
              <a:solidFill>
                <a:schemeClr val="dk1"/>
              </a:solidFill>
              <a:effectLst/>
              <a:latin typeface="+mn-lt"/>
              <a:ea typeface="+mn-ea"/>
              <a:cs typeface="+mn-cs"/>
            </a:rPr>
            <a:t>地方債の償還等があるため注視していかなければならない。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年度決算については、ふるさと納税に係る農業振興基金の積立て、過疎地域自立促進基金の積立て</a:t>
          </a:r>
          <a:r>
            <a:rPr lang="ja-JP" altLang="en-US" sz="1100">
              <a:solidFill>
                <a:schemeClr val="dk1"/>
              </a:solidFill>
              <a:effectLst/>
              <a:latin typeface="+mn-lt"/>
              <a:ea typeface="+mn-ea"/>
              <a:cs typeface="+mn-cs"/>
            </a:rPr>
            <a:t>、公共施設等整備基金の積立て</a:t>
          </a:r>
          <a:r>
            <a:rPr lang="ja-JP" altLang="ja-JP" sz="1100">
              <a:solidFill>
                <a:schemeClr val="dk1"/>
              </a:solidFill>
              <a:effectLst/>
              <a:latin typeface="+mn-lt"/>
              <a:ea typeface="+mn-ea"/>
              <a:cs typeface="+mn-cs"/>
            </a:rPr>
            <a:t>を行うなど、基金総額の増に努めるとともに、起債においては交付税措置の有利な過疎対策事業債を優先的に借り入れるなどして、健全な財政運営を図るよう十分留意していかなければならない。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「財政調整基金」は毎年度計画的に積立を着実に行っている。その他の基金については、目的に沿った運用を行うため、適宜取崩している。済縦については、利子の積立がほとんどである。</a:t>
          </a:r>
          <a:endParaRPr lang="ja-JP" altLang="ja-JP" sz="1300">
            <a:effectLst/>
          </a:endParaRPr>
        </a:p>
        <a:p>
          <a:r>
            <a:rPr kumimoji="1" lang="ja-JP" altLang="ja-JP" sz="1300">
              <a:solidFill>
                <a:schemeClr val="dk1"/>
              </a:solidFill>
              <a:effectLst/>
              <a:latin typeface="+mn-lt"/>
              <a:ea typeface="+mn-ea"/>
              <a:cs typeface="+mn-cs"/>
            </a:rPr>
            <a:t>　目的基金として、平成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年度に「農業振興基金」。平成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年度に「公共施設等整備基金」を創設し、それぞれの目的に沿うよう着実に積立を行っている。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規模の小さい本村は、一つでも大型事業が行われると、直ちに財政に影響するため、歳計余剰額以上に基金を取崩す必要性に迫られる可能性についても十分に想定したうえで、毎年の収支の中で取崩を極力抑制する必要があるが、目的基金への積立移行も今後は検討し、サービスの向上に向けた財源投入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「ふるさと創生基金」は、本村の重点施策となる生活環境整備の推進と福祉行政の推進のために、有効活用する。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「地域福祉基金」は、果実型運用の基金のため、利子分を社会福祉協議会への補助金へ充当しており、一部国債を購入に利子の確保にも努めている。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「農業振興基金」は、村出資型の農業法人の整備事業へ充当している。財源はふるさと応援寄附金の益金である。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それぞれの目的基金へ積立を行っているが、ほとんどが利子のみの積立である。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それぞれの目的に沿った運用を図りながら、適宜、取崩をし、財政に影響を与えないようにしていく。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％以上が目標とされている「財政調整基金」は、毎年度定期的な積立を着実に行っており、平成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の小さい本村の場合は、一つでも大型事業が行われると直ちに財政に影響するため、歳計余剰額以上に基金を取り崩す必要性に迫られる可能性があるため、毎年の収支の中で取崩を極力抑制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現在のところ、取崩しての繰上げ償還は行わない予定であるが、今後検討する必要がある。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72</xdr:row>
      <xdr:rowOff>0</xdr:rowOff>
    </xdr:from>
    <xdr:to>
      <xdr:col>99</xdr:col>
      <xdr:colOff>0</xdr:colOff>
      <xdr:row>74</xdr:row>
      <xdr:rowOff>0</xdr:rowOff>
    </xdr:to>
    <xdr:sp macro="" textlink="">
      <xdr:nvSpPr>
        <xdr:cNvPr id="4" name="正方形/長方形 3"/>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3,242
16.37
2,877,941
2,710,417
61,972
1,575,872
2,842,942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0" name="正方形/長方形 49"/>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1" name="正方形/長方形 5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2" name="正方形/長方形 5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3" name="正方形/長方形 5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4" name="正方形/長方形 5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5" name="正方形/長方形 5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6" name="正方形/長方形 5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7" name="正方形/長方形 5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8" name="正方形/長方形 5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9" name="正方形/長方形 5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0" name="正方形/長方形 5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1" name="正方形/長方形 6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2" name="正方形/長方形 6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3" name="テキスト ボックス 6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将来負担額は現在行っている大型事業（若者定住住宅整備、防災行政無線、学校情報通信ネットワーク環境整備）の借入により、地方債現在高が増加することが見込まれるため、増加する。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また、債務償還比率は、全国平均より低く、県平均並みとなっているが、今後も予断を許さない状況であるため、注視する必要がある。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4" name="テキスト ボックス 6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5" name="直線コネクタ 6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7" name="テキスト ボックス 6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5" name="テキスト ボックス 7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7" name="テキスト ボックス 7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79" name="直線コネクタ 78"/>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1" name="直線コネクタ 8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82"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83" name="直線コネクタ 82"/>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84"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85" name="フローチャート: 判断 84"/>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86" name="フローチャート: 判断 85"/>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36400</xdr:rowOff>
    </xdr:from>
    <xdr:to>
      <xdr:col>76</xdr:col>
      <xdr:colOff>73025</xdr:colOff>
      <xdr:row>31</xdr:row>
      <xdr:rowOff>138000</xdr:rowOff>
    </xdr:to>
    <xdr:sp macro="" textlink="">
      <xdr:nvSpPr>
        <xdr:cNvPr id="92" name="楕円 91"/>
        <xdr:cNvSpPr/>
      </xdr:nvSpPr>
      <xdr:spPr>
        <a:xfrm>
          <a:off x="14744700" y="61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59277</xdr:rowOff>
    </xdr:from>
    <xdr:ext cx="469744" cy="259045"/>
    <xdr:sp macro="" textlink="">
      <xdr:nvSpPr>
        <xdr:cNvPr id="93" name="債務償還比率該当値テキスト"/>
        <xdr:cNvSpPr txBox="1"/>
      </xdr:nvSpPr>
      <xdr:spPr>
        <a:xfrm>
          <a:off x="14846300" y="59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27763</xdr:rowOff>
    </xdr:from>
    <xdr:to>
      <xdr:col>72</xdr:col>
      <xdr:colOff>123825</xdr:colOff>
      <xdr:row>31</xdr:row>
      <xdr:rowOff>129363</xdr:rowOff>
    </xdr:to>
    <xdr:sp macro="" textlink="">
      <xdr:nvSpPr>
        <xdr:cNvPr id="94" name="楕円 93"/>
        <xdr:cNvSpPr/>
      </xdr:nvSpPr>
      <xdr:spPr>
        <a:xfrm>
          <a:off x="14033500" y="61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78563</xdr:rowOff>
    </xdr:from>
    <xdr:to>
      <xdr:col>76</xdr:col>
      <xdr:colOff>22225</xdr:colOff>
      <xdr:row>31</xdr:row>
      <xdr:rowOff>87200</xdr:rowOff>
    </xdr:to>
    <xdr:cxnSp macro="">
      <xdr:nvCxnSpPr>
        <xdr:cNvPr id="95" name="直線コネクタ 94"/>
        <xdr:cNvCxnSpPr/>
      </xdr:nvCxnSpPr>
      <xdr:spPr>
        <a:xfrm>
          <a:off x="14084300" y="6165038"/>
          <a:ext cx="711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96"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145890</xdr:rowOff>
    </xdr:from>
    <xdr:ext cx="469744" cy="259045"/>
    <xdr:sp macro="" textlink="">
      <xdr:nvSpPr>
        <xdr:cNvPr id="97" name="n_1mainValue債務償還比率"/>
        <xdr:cNvSpPr txBox="1"/>
      </xdr:nvSpPr>
      <xdr:spPr>
        <a:xfrm>
          <a:off x="13836727" y="58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0" name="正方形/長方形 9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1" name="正方形/長方形 10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3,242
16.37
2,877,941
2,710,417
61,972
1,575,872
2,842,942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3,242
16.37
2,877,941
2,710,417
61,972
1,575,872
2,842,942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3,242
16.37
2,877,941
2,710,417
61,972
1,575,872
2,842,942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本村の人口は減少傾向となっており、基幹作業である水稲栽培を主とした農業についても、経営者の高齢化、米価の低迷、資材の高騰などで経営状態は大変厳しいものとなっている。</a:t>
          </a:r>
          <a:endParaRPr lang="ja-JP" altLang="ja-JP" sz="1400">
            <a:effectLst/>
          </a:endParaRPr>
        </a:p>
        <a:p>
          <a:r>
            <a:rPr lang="ja-JP" altLang="ja-JP" sz="1100">
              <a:solidFill>
                <a:schemeClr val="dk1"/>
              </a:solidFill>
              <a:effectLst/>
              <a:latin typeface="+mn-lt"/>
              <a:ea typeface="+mn-ea"/>
              <a:cs typeface="+mn-cs"/>
            </a:rPr>
            <a:t>　また、村内中小企業の経営状況もまだまだ不安定で、財政基盤は依然としてぜい弱な状態にある。</a:t>
          </a:r>
          <a:endParaRPr lang="ja-JP" altLang="ja-JP" sz="1400">
            <a:effectLst/>
          </a:endParaRPr>
        </a:p>
        <a:p>
          <a:r>
            <a:rPr lang="ja-JP" altLang="ja-JP" sz="1100">
              <a:solidFill>
                <a:schemeClr val="dk1"/>
              </a:solidFill>
              <a:effectLst/>
              <a:latin typeface="+mn-lt"/>
              <a:ea typeface="+mn-ea"/>
              <a:cs typeface="+mn-cs"/>
            </a:rPr>
            <a:t>　さらに、収入の約</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％を占める地方交付税についても、人口の減少等により平成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年度以降は減少傾向にある。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6" name="直線コネクタ 65"/>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9" name="直線コネクタ 68"/>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104902</xdr:rowOff>
    </xdr:to>
    <xdr:cxnSp macro="">
      <xdr:nvCxnSpPr>
        <xdr:cNvPr id="75" name="直線コネクタ 74"/>
        <xdr:cNvCxnSpPr/>
      </xdr:nvCxnSpPr>
      <xdr:spPr>
        <a:xfrm flipV="1">
          <a:off x="1447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年度決算では、対前年度比</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92.0</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地方税</a:t>
          </a:r>
          <a:r>
            <a:rPr lang="ja-JP" altLang="ja-JP" sz="1100">
              <a:solidFill>
                <a:schemeClr val="dk1"/>
              </a:solidFill>
              <a:effectLst/>
              <a:latin typeface="+mn-lt"/>
              <a:ea typeface="+mn-ea"/>
              <a:cs typeface="+mn-cs"/>
            </a:rPr>
            <a:t>及び</a:t>
          </a:r>
          <a:r>
            <a:rPr lang="ja-JP" altLang="en-US" sz="1100">
              <a:solidFill>
                <a:schemeClr val="dk1"/>
              </a:solidFill>
              <a:effectLst/>
              <a:latin typeface="+mn-lt"/>
              <a:ea typeface="+mn-ea"/>
              <a:cs typeface="+mn-cs"/>
            </a:rPr>
            <a:t>特別</a:t>
          </a:r>
          <a:r>
            <a:rPr lang="ja-JP" altLang="ja-JP" sz="1100">
              <a:solidFill>
                <a:schemeClr val="dk1"/>
              </a:solidFill>
              <a:effectLst/>
              <a:latin typeface="+mn-lt"/>
              <a:ea typeface="+mn-ea"/>
              <a:cs typeface="+mn-cs"/>
            </a:rPr>
            <a:t>交付税交付額の減額であるが、今後も減額傾向での交付となることが予想され、財政構造に弾力性がない状態が続くものと考えられる。</a:t>
          </a:r>
          <a:endParaRPr lang="ja-JP" altLang="ja-JP" sz="1400">
            <a:effectLst/>
          </a:endParaRPr>
        </a:p>
        <a:p>
          <a:r>
            <a:rPr lang="ja-JP" altLang="ja-JP" sz="1100">
              <a:solidFill>
                <a:schemeClr val="dk1"/>
              </a:solidFill>
              <a:effectLst/>
              <a:latin typeface="+mn-lt"/>
              <a:ea typeface="+mn-ea"/>
              <a:cs typeface="+mn-cs"/>
            </a:rPr>
            <a:t>　義務的経費である人件費については、今後毎年続く退職者と、継続的な行政執行を図るための新規採用者との関係を考慮した「湯川村定員適正化計画」の中で、職員の定数削減が図られているため、今後は縮減が期待される</a:t>
          </a:r>
          <a:r>
            <a:rPr lang="ja-JP" altLang="en-US" sz="1100">
              <a:solidFill>
                <a:schemeClr val="dk1"/>
              </a:solidFill>
              <a:effectLst/>
              <a:latin typeface="+mn-lt"/>
              <a:ea typeface="+mn-ea"/>
              <a:cs typeface="+mn-cs"/>
            </a:rPr>
            <a:t>が、令和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年度より導入の「会計年度任用職員」の人件費が増加となるため、大幅な縮減は期待できない。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63500</xdr:rowOff>
    </xdr:to>
    <xdr:cxnSp macro="">
      <xdr:nvCxnSpPr>
        <xdr:cNvPr id="129" name="直線コネクタ 128"/>
        <xdr:cNvCxnSpPr/>
      </xdr:nvCxnSpPr>
      <xdr:spPr>
        <a:xfrm>
          <a:off x="4114800" y="109478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19262</xdr:rowOff>
    </xdr:to>
    <xdr:cxnSp macro="">
      <xdr:nvCxnSpPr>
        <xdr:cNvPr id="132" name="直線コネクタ 131"/>
        <xdr:cNvCxnSpPr/>
      </xdr:nvCxnSpPr>
      <xdr:spPr>
        <a:xfrm flipV="1">
          <a:off x="3225800" y="1094782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62019</xdr:rowOff>
    </xdr:from>
    <xdr:to>
      <xdr:col>15</xdr:col>
      <xdr:colOff>82550</xdr:colOff>
      <xdr:row>64</xdr:row>
      <xdr:rowOff>19262</xdr:rowOff>
    </xdr:to>
    <xdr:cxnSp macro="">
      <xdr:nvCxnSpPr>
        <xdr:cNvPr id="135" name="直線コネクタ 134"/>
        <xdr:cNvCxnSpPr/>
      </xdr:nvCxnSpPr>
      <xdr:spPr>
        <a:xfrm>
          <a:off x="2336800" y="10863369"/>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126365</xdr:rowOff>
    </xdr:to>
    <xdr:cxnSp macro="">
      <xdr:nvCxnSpPr>
        <xdr:cNvPr id="138" name="直線コネクタ 137"/>
        <xdr:cNvCxnSpPr/>
      </xdr:nvCxnSpPr>
      <xdr:spPr>
        <a:xfrm flipV="1">
          <a:off x="1447800" y="108633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8" name="楕円 147"/>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9"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0" name="楕円 149"/>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1" name="テキスト ボックス 150"/>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139912</xdr:rowOff>
    </xdr:from>
    <xdr:to>
      <xdr:col>15</xdr:col>
      <xdr:colOff>133350</xdr:colOff>
      <xdr:row>64</xdr:row>
      <xdr:rowOff>70062</xdr:rowOff>
    </xdr:to>
    <xdr:sp macro="" textlink="">
      <xdr:nvSpPr>
        <xdr:cNvPr id="152" name="楕円 151"/>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54839</xdr:rowOff>
    </xdr:from>
    <xdr:ext cx="762000" cy="259045"/>
    <xdr:sp macro="" textlink="">
      <xdr:nvSpPr>
        <xdr:cNvPr id="153" name="テキスト ボックス 152"/>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4" name="楕円 153"/>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97596</xdr:rowOff>
    </xdr:from>
    <xdr:ext cx="762000" cy="259045"/>
    <xdr:sp macro="" textlink="">
      <xdr:nvSpPr>
        <xdr:cNvPr id="155" name="テキスト ボックス 154"/>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6" name="楕円 155"/>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7" name="テキスト ボックス 156"/>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ついては、職員の年齢が高齢層に偏っていることが大きな要因である。また、ごみ処理業務や消防業務を一部事務組合で行っており、この人件費・物件費等に充てる負担金や公営企業会計の人件費・物件費等に充てる繰出金といった費用を合計した場合、人口一人当たりの金額は大幅に増加することとなるので、今後これらも含めた経費について抑制していく必要がある。</a:t>
          </a:r>
          <a:endParaRPr lang="ja-JP" altLang="ja-JP" sz="1400">
            <a:effectLst/>
          </a:endParaRPr>
        </a:p>
        <a:p>
          <a:r>
            <a:rPr lang="ja-JP" altLang="ja-JP" sz="1100">
              <a:solidFill>
                <a:schemeClr val="dk1"/>
              </a:solidFill>
              <a:effectLst/>
              <a:latin typeface="+mn-lt"/>
              <a:ea typeface="+mn-ea"/>
              <a:cs typeface="+mn-cs"/>
            </a:rPr>
            <a:t>　また、物件費についても保守管理経費の見直し等を徹底し、経費の抑制を図る必要がある。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66149</xdr:rowOff>
    </xdr:from>
    <xdr:to>
      <xdr:col>23</xdr:col>
      <xdr:colOff>133350</xdr:colOff>
      <xdr:row>82</xdr:row>
      <xdr:rowOff>80155</xdr:rowOff>
    </xdr:to>
    <xdr:cxnSp macro="">
      <xdr:nvCxnSpPr>
        <xdr:cNvPr id="193" name="直線コネクタ 192"/>
        <xdr:cNvCxnSpPr/>
      </xdr:nvCxnSpPr>
      <xdr:spPr>
        <a:xfrm flipV="1">
          <a:off x="4114800" y="14125049"/>
          <a:ext cx="8382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80155</xdr:rowOff>
    </xdr:from>
    <xdr:to>
      <xdr:col>19</xdr:col>
      <xdr:colOff>133350</xdr:colOff>
      <xdr:row>82</xdr:row>
      <xdr:rowOff>84291</xdr:rowOff>
    </xdr:to>
    <xdr:cxnSp macro="">
      <xdr:nvCxnSpPr>
        <xdr:cNvPr id="196" name="直線コネクタ 195"/>
        <xdr:cNvCxnSpPr/>
      </xdr:nvCxnSpPr>
      <xdr:spPr>
        <a:xfrm flipV="1">
          <a:off x="3225800" y="1413905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62472</xdr:rowOff>
    </xdr:from>
    <xdr:to>
      <xdr:col>15</xdr:col>
      <xdr:colOff>82550</xdr:colOff>
      <xdr:row>82</xdr:row>
      <xdr:rowOff>84291</xdr:rowOff>
    </xdr:to>
    <xdr:cxnSp macro="">
      <xdr:nvCxnSpPr>
        <xdr:cNvPr id="199" name="直線コネクタ 198"/>
        <xdr:cNvCxnSpPr/>
      </xdr:nvCxnSpPr>
      <xdr:spPr>
        <a:xfrm>
          <a:off x="2336800" y="14121372"/>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9592</xdr:rowOff>
    </xdr:from>
    <xdr:to>
      <xdr:col>11</xdr:col>
      <xdr:colOff>31750</xdr:colOff>
      <xdr:row>82</xdr:row>
      <xdr:rowOff>62472</xdr:rowOff>
    </xdr:to>
    <xdr:cxnSp macro="">
      <xdr:nvCxnSpPr>
        <xdr:cNvPr id="202" name="直線コネクタ 201"/>
        <xdr:cNvCxnSpPr/>
      </xdr:nvCxnSpPr>
      <xdr:spPr>
        <a:xfrm>
          <a:off x="1447800" y="14068492"/>
          <a:ext cx="8890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15349</xdr:rowOff>
    </xdr:from>
    <xdr:to>
      <xdr:col>23</xdr:col>
      <xdr:colOff>184150</xdr:colOff>
      <xdr:row>82</xdr:row>
      <xdr:rowOff>116949</xdr:rowOff>
    </xdr:to>
    <xdr:sp macro="" textlink="">
      <xdr:nvSpPr>
        <xdr:cNvPr id="212" name="楕円 211"/>
        <xdr:cNvSpPr/>
      </xdr:nvSpPr>
      <xdr:spPr>
        <a:xfrm>
          <a:off x="4902200" y="140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31876</xdr:rowOff>
    </xdr:from>
    <xdr:ext cx="762000" cy="259045"/>
    <xdr:sp macro="" textlink="">
      <xdr:nvSpPr>
        <xdr:cNvPr id="213" name="人件費・物件費等の状況該当値テキスト"/>
        <xdr:cNvSpPr txBox="1"/>
      </xdr:nvSpPr>
      <xdr:spPr>
        <a:xfrm>
          <a:off x="5041900" y="1391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29355</xdr:rowOff>
    </xdr:from>
    <xdr:to>
      <xdr:col>19</xdr:col>
      <xdr:colOff>184150</xdr:colOff>
      <xdr:row>82</xdr:row>
      <xdr:rowOff>130955</xdr:rowOff>
    </xdr:to>
    <xdr:sp macro="" textlink="">
      <xdr:nvSpPr>
        <xdr:cNvPr id="214" name="楕円 213"/>
        <xdr:cNvSpPr/>
      </xdr:nvSpPr>
      <xdr:spPr>
        <a:xfrm>
          <a:off x="4064000" y="140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141132</xdr:rowOff>
    </xdr:from>
    <xdr:ext cx="736600" cy="259045"/>
    <xdr:sp macro="" textlink="">
      <xdr:nvSpPr>
        <xdr:cNvPr id="215" name="テキスト ボックス 214"/>
        <xdr:cNvSpPr txBox="1"/>
      </xdr:nvSpPr>
      <xdr:spPr>
        <a:xfrm>
          <a:off x="3733800" y="138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33491</xdr:rowOff>
    </xdr:from>
    <xdr:to>
      <xdr:col>15</xdr:col>
      <xdr:colOff>133350</xdr:colOff>
      <xdr:row>82</xdr:row>
      <xdr:rowOff>135091</xdr:rowOff>
    </xdr:to>
    <xdr:sp macro="" textlink="">
      <xdr:nvSpPr>
        <xdr:cNvPr id="216" name="楕円 215"/>
        <xdr:cNvSpPr/>
      </xdr:nvSpPr>
      <xdr:spPr>
        <a:xfrm>
          <a:off x="3175000" y="140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145268</xdr:rowOff>
    </xdr:from>
    <xdr:ext cx="762000" cy="259045"/>
    <xdr:sp macro="" textlink="">
      <xdr:nvSpPr>
        <xdr:cNvPr id="217" name="テキスト ボックス 216"/>
        <xdr:cNvSpPr txBox="1"/>
      </xdr:nvSpPr>
      <xdr:spPr>
        <a:xfrm>
          <a:off x="2844800" y="1386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11672</xdr:rowOff>
    </xdr:from>
    <xdr:to>
      <xdr:col>11</xdr:col>
      <xdr:colOff>82550</xdr:colOff>
      <xdr:row>82</xdr:row>
      <xdr:rowOff>113272</xdr:rowOff>
    </xdr:to>
    <xdr:sp macro="" textlink="">
      <xdr:nvSpPr>
        <xdr:cNvPr id="218" name="楕円 217"/>
        <xdr:cNvSpPr/>
      </xdr:nvSpPr>
      <xdr:spPr>
        <a:xfrm>
          <a:off x="2286000" y="140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123449</xdr:rowOff>
    </xdr:from>
    <xdr:ext cx="762000" cy="259045"/>
    <xdr:sp macro="" textlink="">
      <xdr:nvSpPr>
        <xdr:cNvPr id="219" name="テキスト ボックス 218"/>
        <xdr:cNvSpPr txBox="1"/>
      </xdr:nvSpPr>
      <xdr:spPr>
        <a:xfrm>
          <a:off x="1955800" y="138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130242</xdr:rowOff>
    </xdr:from>
    <xdr:to>
      <xdr:col>7</xdr:col>
      <xdr:colOff>31750</xdr:colOff>
      <xdr:row>82</xdr:row>
      <xdr:rowOff>60392</xdr:rowOff>
    </xdr:to>
    <xdr:sp macro="" textlink="">
      <xdr:nvSpPr>
        <xdr:cNvPr id="220" name="楕円 219"/>
        <xdr:cNvSpPr/>
      </xdr:nvSpPr>
      <xdr:spPr>
        <a:xfrm>
          <a:off x="1397000" y="140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70569</xdr:rowOff>
    </xdr:from>
    <xdr:ext cx="762000" cy="259045"/>
    <xdr:sp macro="" textlink="">
      <xdr:nvSpPr>
        <xdr:cNvPr id="221" name="テキスト ボックス 220"/>
        <xdr:cNvSpPr txBox="1"/>
      </xdr:nvSpPr>
      <xdr:spPr>
        <a:xfrm>
          <a:off x="1066800" y="137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今までに「湯川村自立計画」で示した各種手当の抜本的な見直しにより、５種あった特殊勤務手当や管理職員特別勤務手当を廃止してきた。</a:t>
          </a:r>
          <a:endParaRPr lang="ja-JP" altLang="ja-JP" sz="1400">
            <a:effectLst/>
          </a:endParaRPr>
        </a:p>
        <a:p>
          <a:r>
            <a:rPr lang="ja-JP" altLang="ja-JP" sz="1100">
              <a:solidFill>
                <a:schemeClr val="dk1"/>
              </a:solidFill>
              <a:effectLst/>
              <a:latin typeface="+mn-lt"/>
              <a:ea typeface="+mn-ea"/>
              <a:cs typeface="+mn-cs"/>
            </a:rPr>
            <a:t>　職員の年齢構成が高齢化しているため、類似団体よりも高い値となっているが、今後は、退職者から新規採用者へのサイクルが毎年継続されるため、全体的に縮減される傾向となる。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72389</xdr:rowOff>
    </xdr:to>
    <xdr:cxnSp macro="">
      <xdr:nvCxnSpPr>
        <xdr:cNvPr id="251" name="直線コネクタ 250"/>
        <xdr:cNvCxnSpPr/>
      </xdr:nvCxnSpPr>
      <xdr:spPr>
        <a:xfrm flipV="1">
          <a:off x="16179800" y="1514792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165418</xdr:rowOff>
    </xdr:from>
    <xdr:to>
      <xdr:col>77</xdr:col>
      <xdr:colOff>44450</xdr:colOff>
      <xdr:row>88</xdr:row>
      <xdr:rowOff>72389</xdr:rowOff>
    </xdr:to>
    <xdr:cxnSp macro="">
      <xdr:nvCxnSpPr>
        <xdr:cNvPr id="254" name="直線コネクタ 253"/>
        <xdr:cNvCxnSpPr/>
      </xdr:nvCxnSpPr>
      <xdr:spPr>
        <a:xfrm>
          <a:off x="15290800" y="15081568"/>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165418</xdr:rowOff>
    </xdr:from>
    <xdr:to>
      <xdr:col>72</xdr:col>
      <xdr:colOff>203200</xdr:colOff>
      <xdr:row>88</xdr:row>
      <xdr:rowOff>90488</xdr:rowOff>
    </xdr:to>
    <xdr:cxnSp macro="">
      <xdr:nvCxnSpPr>
        <xdr:cNvPr id="257" name="直線コネクタ 256"/>
        <xdr:cNvCxnSpPr/>
      </xdr:nvCxnSpPr>
      <xdr:spPr>
        <a:xfrm flipV="1">
          <a:off x="14401800" y="15081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90488</xdr:rowOff>
    </xdr:from>
    <xdr:to>
      <xdr:col>68</xdr:col>
      <xdr:colOff>152400</xdr:colOff>
      <xdr:row>88</xdr:row>
      <xdr:rowOff>102552</xdr:rowOff>
    </xdr:to>
    <xdr:cxnSp macro="">
      <xdr:nvCxnSpPr>
        <xdr:cNvPr id="260" name="直線コネクタ 259"/>
        <xdr:cNvCxnSpPr/>
      </xdr:nvCxnSpPr>
      <xdr:spPr>
        <a:xfrm flipV="1">
          <a:off x="13512800" y="151780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0" name="楕円 269"/>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1"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2" name="楕円 271"/>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3" name="テキスト ボックス 272"/>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114618</xdr:rowOff>
    </xdr:from>
    <xdr:to>
      <xdr:col>73</xdr:col>
      <xdr:colOff>44450</xdr:colOff>
      <xdr:row>88</xdr:row>
      <xdr:rowOff>44768</xdr:rowOff>
    </xdr:to>
    <xdr:sp macro="" textlink="">
      <xdr:nvSpPr>
        <xdr:cNvPr id="274" name="楕円 273"/>
        <xdr:cNvSpPr/>
      </xdr:nvSpPr>
      <xdr:spPr>
        <a:xfrm>
          <a:off x="15240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29545</xdr:rowOff>
    </xdr:from>
    <xdr:ext cx="762000" cy="259045"/>
    <xdr:sp macro="" textlink="">
      <xdr:nvSpPr>
        <xdr:cNvPr id="275" name="テキスト ボックス 274"/>
        <xdr:cNvSpPr txBox="1"/>
      </xdr:nvSpPr>
      <xdr:spPr>
        <a:xfrm>
          <a:off x="14909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39688</xdr:rowOff>
    </xdr:from>
    <xdr:to>
      <xdr:col>68</xdr:col>
      <xdr:colOff>203200</xdr:colOff>
      <xdr:row>88</xdr:row>
      <xdr:rowOff>141288</xdr:rowOff>
    </xdr:to>
    <xdr:sp macro="" textlink="">
      <xdr:nvSpPr>
        <xdr:cNvPr id="276" name="楕円 275"/>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126065</xdr:rowOff>
    </xdr:from>
    <xdr:ext cx="762000" cy="259045"/>
    <xdr:sp macro="" textlink="">
      <xdr:nvSpPr>
        <xdr:cNvPr id="277" name="テキスト ボックス 276"/>
        <xdr:cNvSpPr txBox="1"/>
      </xdr:nvSpPr>
      <xdr:spPr>
        <a:xfrm>
          <a:off x="14020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51752</xdr:rowOff>
    </xdr:from>
    <xdr:to>
      <xdr:col>64</xdr:col>
      <xdr:colOff>152400</xdr:colOff>
      <xdr:row>88</xdr:row>
      <xdr:rowOff>153352</xdr:rowOff>
    </xdr:to>
    <xdr:sp macro="" textlink="">
      <xdr:nvSpPr>
        <xdr:cNvPr id="278" name="楕円 277"/>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138129</xdr:rowOff>
    </xdr:from>
    <xdr:ext cx="762000" cy="259045"/>
    <xdr:sp macro="" textlink="">
      <xdr:nvSpPr>
        <xdr:cNvPr id="279" name="テキスト ボックス 278"/>
        <xdr:cNvSpPr txBox="1"/>
      </xdr:nvSpPr>
      <xdr:spPr>
        <a:xfrm>
          <a:off x="13131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「湯川村自立計画」に基づき職員定数の見直しを図ってきたため、類似団体平均を下回っている。今後も「村定員適正化計画」等に基づき、継続的な行政執行ができるよう計画的な職員採用を行っていく。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13807</xdr:rowOff>
    </xdr:from>
    <xdr:to>
      <xdr:col>81</xdr:col>
      <xdr:colOff>44450</xdr:colOff>
      <xdr:row>59</xdr:row>
      <xdr:rowOff>24493</xdr:rowOff>
    </xdr:to>
    <xdr:cxnSp macro="">
      <xdr:nvCxnSpPr>
        <xdr:cNvPr id="316" name="直線コネクタ 315"/>
        <xdr:cNvCxnSpPr/>
      </xdr:nvCxnSpPr>
      <xdr:spPr>
        <a:xfrm>
          <a:off x="16179800" y="10129357"/>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7947</xdr:rowOff>
    </xdr:from>
    <xdr:to>
      <xdr:col>77</xdr:col>
      <xdr:colOff>44450</xdr:colOff>
      <xdr:row>59</xdr:row>
      <xdr:rowOff>13807</xdr:rowOff>
    </xdr:to>
    <xdr:cxnSp macro="">
      <xdr:nvCxnSpPr>
        <xdr:cNvPr id="319" name="直線コネクタ 318"/>
        <xdr:cNvCxnSpPr/>
      </xdr:nvCxnSpPr>
      <xdr:spPr>
        <a:xfrm>
          <a:off x="15290800" y="10123497"/>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7947</xdr:rowOff>
    </xdr:from>
    <xdr:to>
      <xdr:col>72</xdr:col>
      <xdr:colOff>203200</xdr:colOff>
      <xdr:row>59</xdr:row>
      <xdr:rowOff>24837</xdr:rowOff>
    </xdr:to>
    <xdr:cxnSp macro="">
      <xdr:nvCxnSpPr>
        <xdr:cNvPr id="322" name="直線コネクタ 321"/>
        <xdr:cNvCxnSpPr/>
      </xdr:nvCxnSpPr>
      <xdr:spPr>
        <a:xfrm flipV="1">
          <a:off x="14401800" y="10123497"/>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8291</xdr:rowOff>
    </xdr:from>
    <xdr:to>
      <xdr:col>68</xdr:col>
      <xdr:colOff>152400</xdr:colOff>
      <xdr:row>59</xdr:row>
      <xdr:rowOff>24837</xdr:rowOff>
    </xdr:to>
    <xdr:cxnSp macro="">
      <xdr:nvCxnSpPr>
        <xdr:cNvPr id="325" name="直線コネクタ 324"/>
        <xdr:cNvCxnSpPr/>
      </xdr:nvCxnSpPr>
      <xdr:spPr>
        <a:xfrm>
          <a:off x="13512800" y="10123841"/>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145143</xdr:rowOff>
    </xdr:from>
    <xdr:to>
      <xdr:col>81</xdr:col>
      <xdr:colOff>95250</xdr:colOff>
      <xdr:row>59</xdr:row>
      <xdr:rowOff>75293</xdr:rowOff>
    </xdr:to>
    <xdr:sp macro="" textlink="">
      <xdr:nvSpPr>
        <xdr:cNvPr id="335" name="楕円 334"/>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161670</xdr:rowOff>
    </xdr:from>
    <xdr:ext cx="762000" cy="259045"/>
    <xdr:sp macro="" textlink="">
      <xdr:nvSpPr>
        <xdr:cNvPr id="336" name="定員管理の状況該当値テキスト"/>
        <xdr:cNvSpPr txBox="1"/>
      </xdr:nvSpPr>
      <xdr:spPr>
        <a:xfrm>
          <a:off x="17106900" y="99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134457</xdr:rowOff>
    </xdr:from>
    <xdr:to>
      <xdr:col>77</xdr:col>
      <xdr:colOff>95250</xdr:colOff>
      <xdr:row>59</xdr:row>
      <xdr:rowOff>64607</xdr:rowOff>
    </xdr:to>
    <xdr:sp macro="" textlink="">
      <xdr:nvSpPr>
        <xdr:cNvPr id="337" name="楕円 336"/>
        <xdr:cNvSpPr/>
      </xdr:nvSpPr>
      <xdr:spPr>
        <a:xfrm>
          <a:off x="16129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74784</xdr:rowOff>
    </xdr:from>
    <xdr:ext cx="736600" cy="259045"/>
    <xdr:sp macro="" textlink="">
      <xdr:nvSpPr>
        <xdr:cNvPr id="338" name="テキスト ボックス 337"/>
        <xdr:cNvSpPr txBox="1"/>
      </xdr:nvSpPr>
      <xdr:spPr>
        <a:xfrm>
          <a:off x="15798800" y="984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128597</xdr:rowOff>
    </xdr:from>
    <xdr:to>
      <xdr:col>73</xdr:col>
      <xdr:colOff>44450</xdr:colOff>
      <xdr:row>59</xdr:row>
      <xdr:rowOff>58747</xdr:rowOff>
    </xdr:to>
    <xdr:sp macro="" textlink="">
      <xdr:nvSpPr>
        <xdr:cNvPr id="339" name="楕円 338"/>
        <xdr:cNvSpPr/>
      </xdr:nvSpPr>
      <xdr:spPr>
        <a:xfrm>
          <a:off x="15240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68924</xdr:rowOff>
    </xdr:from>
    <xdr:ext cx="762000" cy="259045"/>
    <xdr:sp macro="" textlink="">
      <xdr:nvSpPr>
        <xdr:cNvPr id="340" name="テキスト ボックス 339"/>
        <xdr:cNvSpPr txBox="1"/>
      </xdr:nvSpPr>
      <xdr:spPr>
        <a:xfrm>
          <a:off x="14909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145487</xdr:rowOff>
    </xdr:from>
    <xdr:to>
      <xdr:col>68</xdr:col>
      <xdr:colOff>203200</xdr:colOff>
      <xdr:row>59</xdr:row>
      <xdr:rowOff>75637</xdr:rowOff>
    </xdr:to>
    <xdr:sp macro="" textlink="">
      <xdr:nvSpPr>
        <xdr:cNvPr id="341" name="楕円 340"/>
        <xdr:cNvSpPr/>
      </xdr:nvSpPr>
      <xdr:spPr>
        <a:xfrm>
          <a:off x="14351000" y="100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85814</xdr:rowOff>
    </xdr:from>
    <xdr:ext cx="762000" cy="259045"/>
    <xdr:sp macro="" textlink="">
      <xdr:nvSpPr>
        <xdr:cNvPr id="342" name="テキスト ボックス 341"/>
        <xdr:cNvSpPr txBox="1"/>
      </xdr:nvSpPr>
      <xdr:spPr>
        <a:xfrm>
          <a:off x="14020800" y="985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128941</xdr:rowOff>
    </xdr:from>
    <xdr:to>
      <xdr:col>64</xdr:col>
      <xdr:colOff>152400</xdr:colOff>
      <xdr:row>59</xdr:row>
      <xdr:rowOff>59091</xdr:rowOff>
    </xdr:to>
    <xdr:sp macro="" textlink="">
      <xdr:nvSpPr>
        <xdr:cNvPr id="343" name="楕円 342"/>
        <xdr:cNvSpPr/>
      </xdr:nvSpPr>
      <xdr:spPr>
        <a:xfrm>
          <a:off x="13462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69268</xdr:rowOff>
    </xdr:from>
    <xdr:ext cx="762000" cy="259045"/>
    <xdr:sp macro="" textlink="">
      <xdr:nvSpPr>
        <xdr:cNvPr id="344" name="テキスト ボックス 343"/>
        <xdr:cNvSpPr txBox="1"/>
      </xdr:nvSpPr>
      <xdr:spPr>
        <a:xfrm>
          <a:off x="13131800" y="98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過去からの起債抑制策により県平均を下回っており、下水道事業に伴う償還については、現在ピークを迎えている。</a:t>
          </a:r>
          <a:endParaRPr lang="ja-JP" altLang="ja-JP" sz="1400">
            <a:effectLst/>
          </a:endParaRPr>
        </a:p>
        <a:p>
          <a:r>
            <a:rPr lang="ja-JP" altLang="ja-JP" sz="1100">
              <a:solidFill>
                <a:schemeClr val="dk1"/>
              </a:solidFill>
              <a:effectLst/>
              <a:latin typeface="+mn-lt"/>
              <a:ea typeface="+mn-ea"/>
              <a:cs typeface="+mn-cs"/>
            </a:rPr>
            <a:t>　「庁舎建設事業」や「人・川・道の駅拠点整備事業」、「定住促進団地整備事業」における据置期間が終了することから、</a:t>
          </a:r>
          <a:r>
            <a:rPr lang="ja-JP" altLang="en-US" sz="1100">
              <a:solidFill>
                <a:schemeClr val="dk1"/>
              </a:solidFill>
              <a:effectLst/>
              <a:latin typeface="+mn-lt"/>
              <a:ea typeface="+mn-ea"/>
              <a:cs typeface="+mn-cs"/>
            </a:rPr>
            <a:t>今年度より上昇に転じ、</a:t>
          </a:r>
          <a:r>
            <a:rPr lang="ja-JP" altLang="ja-JP" sz="1100">
              <a:solidFill>
                <a:schemeClr val="dk1"/>
              </a:solidFill>
              <a:effectLst/>
              <a:latin typeface="+mn-lt"/>
              <a:ea typeface="+mn-ea"/>
              <a:cs typeface="+mn-cs"/>
            </a:rPr>
            <a:t>今後数年で</a:t>
          </a:r>
          <a:r>
            <a:rPr lang="ja-JP" altLang="en-US" sz="1100">
              <a:solidFill>
                <a:schemeClr val="dk1"/>
              </a:solidFill>
              <a:effectLst/>
              <a:latin typeface="+mn-lt"/>
              <a:ea typeface="+mn-ea"/>
              <a:cs typeface="+mn-cs"/>
            </a:rPr>
            <a:t>更に</a:t>
          </a:r>
          <a:r>
            <a:rPr lang="ja-JP" altLang="ja-JP" sz="1100">
              <a:solidFill>
                <a:schemeClr val="dk1"/>
              </a:solidFill>
              <a:effectLst/>
              <a:latin typeface="+mn-lt"/>
              <a:ea typeface="+mn-ea"/>
              <a:cs typeface="+mn-cs"/>
            </a:rPr>
            <a:t>公債費が増えることが予想される。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109982</xdr:rowOff>
    </xdr:to>
    <xdr:cxnSp macro="">
      <xdr:nvCxnSpPr>
        <xdr:cNvPr id="375" name="直線コネクタ 374"/>
        <xdr:cNvCxnSpPr/>
      </xdr:nvCxnSpPr>
      <xdr:spPr>
        <a:xfrm>
          <a:off x="16179800" y="706704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37592</xdr:rowOff>
    </xdr:to>
    <xdr:cxnSp macro="">
      <xdr:nvCxnSpPr>
        <xdr:cNvPr id="378" name="直線コネクタ 377"/>
        <xdr:cNvCxnSpPr/>
      </xdr:nvCxnSpPr>
      <xdr:spPr>
        <a:xfrm>
          <a:off x="15290800" y="703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23114</xdr:rowOff>
    </xdr:to>
    <xdr:cxnSp macro="">
      <xdr:nvCxnSpPr>
        <xdr:cNvPr id="381" name="直線コネクタ 380"/>
        <xdr:cNvCxnSpPr/>
      </xdr:nvCxnSpPr>
      <xdr:spPr>
        <a:xfrm flipV="1">
          <a:off x="14401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37592</xdr:rowOff>
    </xdr:to>
    <xdr:cxnSp macro="">
      <xdr:nvCxnSpPr>
        <xdr:cNvPr id="384" name="直線コネクタ 383"/>
        <xdr:cNvCxnSpPr/>
      </xdr:nvCxnSpPr>
      <xdr:spPr>
        <a:xfrm flipV="1">
          <a:off x="13512800" y="705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4" name="楕円 393"/>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5"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396" name="楕円 395"/>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397" name="テキスト ボックス 396"/>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8" name="楕円 397"/>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399" name="テキスト ボックス 398"/>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0" name="楕円 399"/>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1" name="テキスト ボックス 400"/>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402" name="楕円 401"/>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403" name="テキスト ボックス 402"/>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将来負担については、交付税措置の有利な過疎対策事業債等を優先して起債するなどして抑制してきた。</a:t>
          </a:r>
          <a:endParaRPr lang="ja-JP" altLang="ja-JP" sz="1400">
            <a:effectLst/>
          </a:endParaRPr>
        </a:p>
        <a:p>
          <a:r>
            <a:rPr lang="ja-JP" altLang="ja-JP" sz="1100">
              <a:solidFill>
                <a:schemeClr val="dk1"/>
              </a:solidFill>
              <a:effectLst/>
              <a:latin typeface="+mn-lt"/>
              <a:ea typeface="+mn-ea"/>
              <a:cs typeface="+mn-cs"/>
            </a:rPr>
            <a:t>　また、平成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年度にかけて実施した「庁舎建設事業」や「定住促進団地整備事業」において多額の基金取崩しを行っている。</a:t>
          </a:r>
          <a:endParaRPr lang="ja-JP" altLang="ja-JP" sz="1400">
            <a:effectLst/>
          </a:endParaRPr>
        </a:p>
        <a:p>
          <a:r>
            <a:rPr lang="ja-JP" altLang="ja-JP" sz="1100">
              <a:solidFill>
                <a:schemeClr val="dk1"/>
              </a:solidFill>
              <a:effectLst/>
              <a:latin typeface="+mn-lt"/>
              <a:ea typeface="+mn-ea"/>
              <a:cs typeface="+mn-cs"/>
            </a:rPr>
            <a:t>　今後についても起債の新規発行や基金取崩しが予定されており、引き続き「村財政計画」に基づき将来の負担とならないような財政運営をしていく必要がある。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23223</xdr:rowOff>
    </xdr:from>
    <xdr:to>
      <xdr:col>72</xdr:col>
      <xdr:colOff>203200</xdr:colOff>
      <xdr:row>14</xdr:row>
      <xdr:rowOff>71483</xdr:rowOff>
    </xdr:to>
    <xdr:cxnSp macro="">
      <xdr:nvCxnSpPr>
        <xdr:cNvPr id="439" name="直線コネクタ 438"/>
        <xdr:cNvCxnSpPr/>
      </xdr:nvCxnSpPr>
      <xdr:spPr>
        <a:xfrm flipV="1">
          <a:off x="14401800" y="2423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71483</xdr:rowOff>
    </xdr:from>
    <xdr:to>
      <xdr:col>68</xdr:col>
      <xdr:colOff>152400</xdr:colOff>
      <xdr:row>16</xdr:row>
      <xdr:rowOff>30208</xdr:rowOff>
    </xdr:to>
    <xdr:cxnSp macro="">
      <xdr:nvCxnSpPr>
        <xdr:cNvPr id="442" name="直線コネクタ 441"/>
        <xdr:cNvCxnSpPr/>
      </xdr:nvCxnSpPr>
      <xdr:spPr>
        <a:xfrm flipV="1">
          <a:off x="13512800" y="247178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56" name="楕円 455"/>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58800</xdr:rowOff>
    </xdr:from>
    <xdr:ext cx="762000" cy="259045"/>
    <xdr:sp macro="" textlink="">
      <xdr:nvSpPr>
        <xdr:cNvPr id="457" name="テキスト ボックス 456"/>
        <xdr:cNvSpPr txBox="1"/>
      </xdr:nvSpPr>
      <xdr:spPr>
        <a:xfrm>
          <a:off x="14909800" y="24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20683</xdr:rowOff>
    </xdr:from>
    <xdr:to>
      <xdr:col>68</xdr:col>
      <xdr:colOff>203200</xdr:colOff>
      <xdr:row>14</xdr:row>
      <xdr:rowOff>122283</xdr:rowOff>
    </xdr:to>
    <xdr:sp macro="" textlink="">
      <xdr:nvSpPr>
        <xdr:cNvPr id="458" name="楕円 457"/>
        <xdr:cNvSpPr/>
      </xdr:nvSpPr>
      <xdr:spPr>
        <a:xfrm>
          <a:off x="14351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107060</xdr:rowOff>
    </xdr:from>
    <xdr:ext cx="762000" cy="259045"/>
    <xdr:sp macro="" textlink="">
      <xdr:nvSpPr>
        <xdr:cNvPr id="459" name="テキスト ボックス 458"/>
        <xdr:cNvSpPr txBox="1"/>
      </xdr:nvSpPr>
      <xdr:spPr>
        <a:xfrm>
          <a:off x="14020800" y="25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150858</xdr:rowOff>
    </xdr:from>
    <xdr:to>
      <xdr:col>64</xdr:col>
      <xdr:colOff>152400</xdr:colOff>
      <xdr:row>16</xdr:row>
      <xdr:rowOff>81008</xdr:rowOff>
    </xdr:to>
    <xdr:sp macro="" textlink="">
      <xdr:nvSpPr>
        <xdr:cNvPr id="460" name="楕円 459"/>
        <xdr:cNvSpPr/>
      </xdr:nvSpPr>
      <xdr:spPr>
        <a:xfrm>
          <a:off x="13462000" y="27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65785</xdr:rowOff>
    </xdr:from>
    <xdr:ext cx="762000" cy="259045"/>
    <xdr:sp macro="" textlink="">
      <xdr:nvSpPr>
        <xdr:cNvPr id="461" name="テキスト ボックス 460"/>
        <xdr:cNvSpPr txBox="1"/>
      </xdr:nvSpPr>
      <xdr:spPr>
        <a:xfrm>
          <a:off x="13131800" y="28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3,242
16.37
2,877,941
2,710,417
61,972
1,575,872
2,842,942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類似団体と比較して割合が非常に高くなっている。</a:t>
          </a:r>
          <a:endParaRPr lang="ja-JP" altLang="ja-JP" sz="1400">
            <a:effectLst/>
          </a:endParaRPr>
        </a:p>
        <a:p>
          <a:r>
            <a:rPr lang="ja-JP" altLang="ja-JP" sz="1100">
              <a:solidFill>
                <a:schemeClr val="dk1"/>
              </a:solidFill>
              <a:effectLst/>
              <a:latin typeface="+mn-lt"/>
              <a:ea typeface="+mn-ea"/>
              <a:cs typeface="+mn-cs"/>
            </a:rPr>
            <a:t>　これは高年齢の職員が多い当村の特徴であるが、平成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以降は定年退職者が定期的におり、減少傾向にシフトしていくものと思われる。なお、人口１人当たり決算額については平均を下回っているが、これは各種特殊勤務手当の廃止や、定員適正化管理計画による人員管理などを行っているため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しかし、令和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年度から導入の「会計年度任用職員」制度により、人件費の上昇は避けられない状況となっている。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127000</xdr:rowOff>
    </xdr:to>
    <xdr:cxnSp macro="">
      <xdr:nvCxnSpPr>
        <xdr:cNvPr id="64" name="直線コネクタ 63"/>
        <xdr:cNvCxnSpPr/>
      </xdr:nvCxnSpPr>
      <xdr:spPr>
        <a:xfrm flipV="1">
          <a:off x="3987800" y="6632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24130</xdr:rowOff>
    </xdr:to>
    <xdr:cxnSp macro="">
      <xdr:nvCxnSpPr>
        <xdr:cNvPr id="67" name="直線コネクタ 66"/>
        <xdr:cNvCxnSpPr/>
      </xdr:nvCxnSpPr>
      <xdr:spPr>
        <a:xfrm flipV="1">
          <a:off x="3098800" y="664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24130</xdr:rowOff>
    </xdr:to>
    <xdr:cxnSp macro="">
      <xdr:nvCxnSpPr>
        <xdr:cNvPr id="70" name="直線コネクタ 69"/>
        <xdr:cNvCxnSpPr/>
      </xdr:nvCxnSpPr>
      <xdr:spPr>
        <a:xfrm>
          <a:off x="2209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10414</xdr:rowOff>
    </xdr:to>
    <xdr:cxnSp macro="">
      <xdr:nvCxnSpPr>
        <xdr:cNvPr id="73" name="直線コネクタ 72"/>
        <xdr:cNvCxnSpPr/>
      </xdr:nvCxnSpPr>
      <xdr:spPr>
        <a:xfrm flipV="1">
          <a:off x="1320800" y="66878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7" name="楕円 86"/>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88" name="テキスト ボックス 87"/>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9" name="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類似団体と比較して割合が高くなっている。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は需用費等の削減に力を入れており年々減少傾向となってきてはいるが、各種保守経費等に係る委託料については、設備の老朽化とともに今後も増加傾向と推測されるため、今後検討していかなければならない。 </a:t>
          </a:r>
          <a:endParaRPr lang="ja-JP" altLang="ja-JP" sz="1400">
            <a:effectLst/>
          </a:endParaRPr>
        </a:p>
        <a:p>
          <a:r>
            <a:rPr lang="ja-JP" altLang="ja-JP" sz="1100">
              <a:solidFill>
                <a:schemeClr val="dk1"/>
              </a:solidFill>
              <a:effectLst/>
              <a:latin typeface="+mn-lt"/>
              <a:ea typeface="+mn-ea"/>
              <a:cs typeface="+mn-cs"/>
            </a:rPr>
            <a:t>　また、ふるさと納税に係る発送業務委託についても比率を高める大きな要因である。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xdr:rowOff>
    </xdr:from>
    <xdr:to>
      <xdr:col>82</xdr:col>
      <xdr:colOff>107950</xdr:colOff>
      <xdr:row>18</xdr:row>
      <xdr:rowOff>12700</xdr:rowOff>
    </xdr:to>
    <xdr:cxnSp macro="">
      <xdr:nvCxnSpPr>
        <xdr:cNvPr id="122" name="直線コネクタ 121"/>
        <xdr:cNvCxnSpPr/>
      </xdr:nvCxnSpPr>
      <xdr:spPr>
        <a:xfrm flipV="1">
          <a:off x="15671800" y="3089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21844</xdr:rowOff>
    </xdr:to>
    <xdr:cxnSp macro="">
      <xdr:nvCxnSpPr>
        <xdr:cNvPr id="125" name="直線コネクタ 124"/>
        <xdr:cNvCxnSpPr/>
      </xdr:nvCxnSpPr>
      <xdr:spPr>
        <a:xfrm flipV="1">
          <a:off x="14782800" y="3098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101854</xdr:rowOff>
    </xdr:from>
    <xdr:to>
      <xdr:col>73</xdr:col>
      <xdr:colOff>180975</xdr:colOff>
      <xdr:row>18</xdr:row>
      <xdr:rowOff>21844</xdr:rowOff>
    </xdr:to>
    <xdr:cxnSp macro="">
      <xdr:nvCxnSpPr>
        <xdr:cNvPr id="128" name="直線コネクタ 127"/>
        <xdr:cNvCxnSpPr/>
      </xdr:nvCxnSpPr>
      <xdr:spPr>
        <a:xfrm>
          <a:off x="13893800" y="30165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101854</xdr:rowOff>
    </xdr:to>
    <xdr:cxnSp macro="">
      <xdr:nvCxnSpPr>
        <xdr:cNvPr id="131" name="直線コネクタ 130"/>
        <xdr:cNvCxnSpPr/>
      </xdr:nvCxnSpPr>
      <xdr:spPr>
        <a:xfrm>
          <a:off x="13004800" y="2989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124206</xdr:rowOff>
    </xdr:from>
    <xdr:to>
      <xdr:col>82</xdr:col>
      <xdr:colOff>158750</xdr:colOff>
      <xdr:row>18</xdr:row>
      <xdr:rowOff>54356</xdr:rowOff>
    </xdr:to>
    <xdr:sp macro="" textlink="">
      <xdr:nvSpPr>
        <xdr:cNvPr id="141" name="楕円 140"/>
        <xdr:cNvSpPr/>
      </xdr:nvSpPr>
      <xdr:spPr>
        <a:xfrm>
          <a:off x="164592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96283</xdr:rowOff>
    </xdr:from>
    <xdr:ext cx="762000" cy="259045"/>
    <xdr:sp macro="" textlink="">
      <xdr:nvSpPr>
        <xdr:cNvPr id="142" name="物件費該当値テキスト"/>
        <xdr:cNvSpPr txBox="1"/>
      </xdr:nvSpPr>
      <xdr:spPr>
        <a:xfrm>
          <a:off x="165989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5" name="楕円 144"/>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46" name="テキスト ボックス 145"/>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47" name="楕円 146"/>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48" name="テキスト ボックス 147"/>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49" name="楕円 148"/>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0" name="テキスト ボックス 149"/>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類似団体と比較して同程度の割合となっている。 </a:t>
          </a:r>
          <a:endParaRPr lang="ja-JP" altLang="ja-JP" sz="1400">
            <a:effectLst/>
          </a:endParaRPr>
        </a:p>
        <a:p>
          <a:r>
            <a:rPr lang="ja-JP" altLang="ja-JP" sz="1100">
              <a:solidFill>
                <a:schemeClr val="dk1"/>
              </a:solidFill>
              <a:effectLst/>
              <a:latin typeface="+mn-lt"/>
              <a:ea typeface="+mn-ea"/>
              <a:cs typeface="+mn-cs"/>
            </a:rPr>
            <a:t>　これは、高齢化による各種医療扶助等の増加によるもので、今後も増加傾向と推測されるため、予防対策等の充実により抑制を図っていかなければならない。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139700</xdr:rowOff>
    </xdr:to>
    <xdr:cxnSp macro="">
      <xdr:nvCxnSpPr>
        <xdr:cNvPr id="182" name="直線コネクタ 181"/>
        <xdr:cNvCxnSpPr/>
      </xdr:nvCxnSpPr>
      <xdr:spPr>
        <a:xfrm>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85" name="直線コネクタ 184"/>
        <xdr:cNvCxnSpPr/>
      </xdr:nvCxnSpPr>
      <xdr:spPr>
        <a:xfrm flipV="1">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139700</xdr:rowOff>
    </xdr:to>
    <xdr:cxnSp macro="">
      <xdr:nvCxnSpPr>
        <xdr:cNvPr id="188" name="直線コネクタ 187"/>
        <xdr:cNvCxnSpPr/>
      </xdr:nvCxnSpPr>
      <xdr:spPr>
        <a:xfrm>
          <a:off x="2209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1" name="直線コネクタ 190"/>
        <xdr:cNvCxnSpPr/>
      </xdr:nvCxnSpPr>
      <xdr:spPr>
        <a:xfrm flipV="1">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5" name="楕円 204"/>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6" name="テキスト ボックス 205"/>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0" name="テキスト ボックス 20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sng">
              <a:solidFill>
                <a:schemeClr val="dk1"/>
              </a:solidFill>
              <a:effectLst/>
              <a:latin typeface="+mn-lt"/>
              <a:ea typeface="+mn-ea"/>
              <a:cs typeface="+mn-cs"/>
            </a:rPr>
            <a:t>○普通建設事業費 </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年度以降、教育関連施設や公共施設の耐震補強工事、庁舎建設工事、人・川・道の駅整備事業等の大規模事業が実施されてきた。</a:t>
          </a:r>
          <a:endParaRPr lang="ja-JP" altLang="ja-JP" sz="1400">
            <a:effectLst/>
          </a:endParaRPr>
        </a:p>
        <a:p>
          <a:r>
            <a:rPr lang="ja-JP" altLang="ja-JP" sz="1100">
              <a:solidFill>
                <a:schemeClr val="dk1"/>
              </a:solidFill>
              <a:effectLst/>
              <a:latin typeface="+mn-lt"/>
              <a:ea typeface="+mn-ea"/>
              <a:cs typeface="+mn-cs"/>
            </a:rPr>
            <a:t>　今後も定住促進住宅整備事業や定住促進団地整備事業など大きな事業が予定されているため、より一層、財政状況を見据えながら堅実に実施していく必要性がある。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35560</xdr:rowOff>
    </xdr:to>
    <xdr:cxnSp macro="">
      <xdr:nvCxnSpPr>
        <xdr:cNvPr id="240" name="直線コネクタ 239"/>
        <xdr:cNvCxnSpPr/>
      </xdr:nvCxnSpPr>
      <xdr:spPr>
        <a:xfrm flipV="1">
          <a:off x="15671800" y="9595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81280</xdr:rowOff>
    </xdr:to>
    <xdr:cxnSp macro="">
      <xdr:nvCxnSpPr>
        <xdr:cNvPr id="243" name="直線コネクタ 242"/>
        <xdr:cNvCxnSpPr/>
      </xdr:nvCxnSpPr>
      <xdr:spPr>
        <a:xfrm flipV="1">
          <a:off x="14782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81280</xdr:rowOff>
    </xdr:to>
    <xdr:cxnSp macro="">
      <xdr:nvCxnSpPr>
        <xdr:cNvPr id="246" name="直線コネクタ 245"/>
        <xdr:cNvCxnSpPr/>
      </xdr:nvCxnSpPr>
      <xdr:spPr>
        <a:xfrm>
          <a:off x="13893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57</xdr:row>
      <xdr:rowOff>24130</xdr:rowOff>
    </xdr:to>
    <xdr:cxnSp macro="">
      <xdr:nvCxnSpPr>
        <xdr:cNvPr id="249" name="直線コネクタ 248"/>
        <xdr:cNvCxnSpPr/>
      </xdr:nvCxnSpPr>
      <xdr:spPr>
        <a:xfrm flipV="1">
          <a:off x="13004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59" name="楕円 258"/>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0"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1" name="楕円 260"/>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2" name="テキスト ボックス 261"/>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4" name="テキスト ボックス 263"/>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5" name="楕円 264"/>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6" name="テキスト ボックス 265"/>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7" name="楕円 266"/>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年度決算</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、類似団体と比較して割合が高くなった。</a:t>
          </a:r>
          <a:endParaRPr lang="ja-JP" altLang="ja-JP" sz="1400">
            <a:effectLst/>
          </a:endParaRPr>
        </a:p>
        <a:p>
          <a:r>
            <a:rPr lang="ja-JP" altLang="ja-JP" sz="1100">
              <a:solidFill>
                <a:schemeClr val="dk1"/>
              </a:solidFill>
              <a:effectLst/>
              <a:latin typeface="+mn-lt"/>
              <a:ea typeface="+mn-ea"/>
              <a:cs typeface="+mn-cs"/>
            </a:rPr>
            <a:t>　今後はさらに、補助金等の構成等を全体的に検証しながら、一定化や重複部分についても検討を重ねる必要がある。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65278</xdr:rowOff>
    </xdr:to>
    <xdr:cxnSp macro="">
      <xdr:nvCxnSpPr>
        <xdr:cNvPr id="298" name="直線コネクタ 297"/>
        <xdr:cNvCxnSpPr/>
      </xdr:nvCxnSpPr>
      <xdr:spPr>
        <a:xfrm>
          <a:off x="15671800" y="63266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10414</xdr:rowOff>
    </xdr:to>
    <xdr:cxnSp macro="">
      <xdr:nvCxnSpPr>
        <xdr:cNvPr id="301" name="直線コネクタ 300"/>
        <xdr:cNvCxnSpPr/>
      </xdr:nvCxnSpPr>
      <xdr:spPr>
        <a:xfrm flipV="1">
          <a:off x="14782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37</xdr:row>
      <xdr:rowOff>10414</xdr:rowOff>
    </xdr:to>
    <xdr:cxnSp macro="">
      <xdr:nvCxnSpPr>
        <xdr:cNvPr id="304" name="直線コネクタ 303"/>
        <xdr:cNvCxnSpPr/>
      </xdr:nvCxnSpPr>
      <xdr:spPr>
        <a:xfrm>
          <a:off x="13893800" y="6235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72136</xdr:rowOff>
    </xdr:to>
    <xdr:cxnSp macro="">
      <xdr:nvCxnSpPr>
        <xdr:cNvPr id="307" name="直線コネクタ 306"/>
        <xdr:cNvCxnSpPr/>
      </xdr:nvCxnSpPr>
      <xdr:spPr>
        <a:xfrm flipV="1">
          <a:off x="13004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7" name="楕円 316"/>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18"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0" name="テキスト ボックス 31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1" name="楕円 320"/>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2" name="テキスト ボックス 321"/>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3" name="楕円 322"/>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4" name="テキスト ボックス 323"/>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5" name="楕円 324"/>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6" name="テキスト ボックス 325"/>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a:t>
          </a:r>
          <a:r>
            <a:rPr lang="ja-JP" altLang="en-US" sz="1100">
              <a:solidFill>
                <a:schemeClr val="dk1"/>
              </a:solidFill>
              <a:effectLst/>
              <a:latin typeface="+mn-lt"/>
              <a:ea typeface="+mn-ea"/>
              <a:cs typeface="+mn-cs"/>
            </a:rPr>
            <a:t>が同等となっている。</a:t>
          </a:r>
          <a:endParaRPr lang="ja-JP" altLang="ja-JP" sz="1400">
            <a:effectLst/>
          </a:endParaRPr>
        </a:p>
        <a:p>
          <a:r>
            <a:rPr lang="ja-JP" altLang="en-US" sz="1100">
              <a:solidFill>
                <a:schemeClr val="dk1"/>
              </a:solidFill>
              <a:effectLst/>
              <a:latin typeface="+mn-lt"/>
              <a:ea typeface="+mn-ea"/>
              <a:cs typeface="+mn-cs"/>
            </a:rPr>
            <a:t>　昨年度より</a:t>
          </a:r>
          <a:r>
            <a:rPr lang="en-US" altLang="ja-JP" sz="1100">
              <a:solidFill>
                <a:schemeClr val="dk1"/>
              </a:solidFill>
              <a:effectLst/>
              <a:latin typeface="+mn-lt"/>
              <a:ea typeface="+mn-ea"/>
              <a:cs typeface="+mn-cs"/>
            </a:rPr>
            <a:t>3.8</a:t>
          </a:r>
          <a:r>
            <a:rPr lang="ja-JP" altLang="en-US" sz="1100">
              <a:solidFill>
                <a:schemeClr val="dk1"/>
              </a:solidFill>
              <a:effectLst/>
              <a:latin typeface="+mn-lt"/>
              <a:ea typeface="+mn-ea"/>
              <a:cs typeface="+mn-cs"/>
            </a:rPr>
            <a:t>％の上昇となっている。</a:t>
          </a:r>
          <a:endParaRPr lang="ja-JP" altLang="ja-JP" sz="1400">
            <a:effectLst/>
          </a:endParaRPr>
        </a:p>
        <a:p>
          <a:r>
            <a:rPr lang="ja-JP" altLang="en-US" sz="1100">
              <a:solidFill>
                <a:schemeClr val="dk1"/>
              </a:solidFill>
              <a:effectLst/>
              <a:latin typeface="+mn-lt"/>
              <a:ea typeface="+mn-ea"/>
              <a:cs typeface="+mn-cs"/>
            </a:rPr>
            <a:t>　原因として、</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年度以降大型建設事業を行っており、その元金償還が次々に始まっており、比率を上げ</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と思われる。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、新たな起債発行も交付税措置の有利な起債を優先的に考慮し慎重に実施していく必要がある。</a:t>
          </a:r>
          <a:endParaRPr lang="ja-JP" altLang="ja-JP" sz="1400">
            <a:effectLst/>
          </a:endParaRPr>
        </a:p>
        <a:p>
          <a:r>
            <a:rPr lang="ja-JP" altLang="ja-JP" sz="1100">
              <a:solidFill>
                <a:schemeClr val="dk1"/>
              </a:solidFill>
              <a:effectLst/>
              <a:latin typeface="+mn-lt"/>
              <a:ea typeface="+mn-ea"/>
              <a:cs typeface="+mn-cs"/>
            </a:rPr>
            <a:t>　なお、長期的な債務負担行為については平成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年度をもってすべて終了し、今後新たな計画はない。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161289</xdr:rowOff>
    </xdr:to>
    <xdr:cxnSp macro="">
      <xdr:nvCxnSpPr>
        <xdr:cNvPr id="358" name="直線コネクタ 357"/>
        <xdr:cNvCxnSpPr/>
      </xdr:nvCxnSpPr>
      <xdr:spPr>
        <a:xfrm>
          <a:off x="3987800" y="130467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76</xdr:row>
      <xdr:rowOff>16511</xdr:rowOff>
    </xdr:to>
    <xdr:cxnSp macro="">
      <xdr:nvCxnSpPr>
        <xdr:cNvPr id="361" name="直線コネクタ 360"/>
        <xdr:cNvCxnSpPr/>
      </xdr:nvCxnSpPr>
      <xdr:spPr>
        <a:xfrm>
          <a:off x="3098800" y="130009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142240</xdr:rowOff>
    </xdr:to>
    <xdr:cxnSp macro="">
      <xdr:nvCxnSpPr>
        <xdr:cNvPr id="364" name="直線コネクタ 363"/>
        <xdr:cNvCxnSpPr/>
      </xdr:nvCxnSpPr>
      <xdr:spPr>
        <a:xfrm>
          <a:off x="2209800" y="12955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119380</xdr:rowOff>
    </xdr:to>
    <xdr:cxnSp macro="">
      <xdr:nvCxnSpPr>
        <xdr:cNvPr id="367" name="直線コネクタ 366"/>
        <xdr:cNvCxnSpPr/>
      </xdr:nvCxnSpPr>
      <xdr:spPr>
        <a:xfrm flipV="1">
          <a:off x="1320800" y="12955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7" name="楕円 376"/>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8"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79" name="楕円 378"/>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0" name="テキスト ボックス 379"/>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1" name="楕円 380"/>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2" name="テキスト ボックス 381"/>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3" name="楕円 382"/>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4" name="テキスト ボックス 383"/>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5" name="楕円 384"/>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6" name="テキスト ボックス 385"/>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類似団体と比較して割合が高くなっている。 </a:t>
          </a:r>
          <a:endParaRPr lang="ja-JP" altLang="ja-JP" sz="1400">
            <a:effectLst/>
          </a:endParaRPr>
        </a:p>
        <a:p>
          <a:r>
            <a:rPr lang="ja-JP" altLang="ja-JP" sz="1100">
              <a:solidFill>
                <a:schemeClr val="dk1"/>
              </a:solidFill>
              <a:effectLst/>
              <a:latin typeface="+mn-lt"/>
              <a:ea typeface="+mn-ea"/>
              <a:cs typeface="+mn-cs"/>
            </a:rPr>
            <a:t>　毎年継続的に支出される公営企業会計（下水道事業）への繰出金等が大きな額となっているため、今後基準外繰出部分について、加入率の促進対策等を検証していく必要がある。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77</xdr:row>
      <xdr:rowOff>163576</xdr:rowOff>
    </xdr:to>
    <xdr:cxnSp macro="">
      <xdr:nvCxnSpPr>
        <xdr:cNvPr id="417" name="直線コネクタ 416"/>
        <xdr:cNvCxnSpPr/>
      </xdr:nvCxnSpPr>
      <xdr:spPr>
        <a:xfrm>
          <a:off x="15671800" y="1335151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78</xdr:row>
      <xdr:rowOff>56135</xdr:rowOff>
    </xdr:to>
    <xdr:cxnSp macro="">
      <xdr:nvCxnSpPr>
        <xdr:cNvPr id="420" name="直線コネクタ 419"/>
        <xdr:cNvCxnSpPr/>
      </xdr:nvCxnSpPr>
      <xdr:spPr>
        <a:xfrm flipV="1">
          <a:off x="14782800" y="1335151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108713</xdr:rowOff>
    </xdr:from>
    <xdr:to>
      <xdr:col>73</xdr:col>
      <xdr:colOff>180975</xdr:colOff>
      <xdr:row>78</xdr:row>
      <xdr:rowOff>56135</xdr:rowOff>
    </xdr:to>
    <xdr:cxnSp macro="">
      <xdr:nvCxnSpPr>
        <xdr:cNvPr id="423" name="直線コネクタ 422"/>
        <xdr:cNvCxnSpPr/>
      </xdr:nvCxnSpPr>
      <xdr:spPr>
        <a:xfrm>
          <a:off x="13893800" y="1331036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108713</xdr:rowOff>
    </xdr:from>
    <xdr:to>
      <xdr:col>69</xdr:col>
      <xdr:colOff>92075</xdr:colOff>
      <xdr:row>77</xdr:row>
      <xdr:rowOff>168148</xdr:rowOff>
    </xdr:to>
    <xdr:cxnSp macro="">
      <xdr:nvCxnSpPr>
        <xdr:cNvPr id="426" name="直線コネクタ 425"/>
        <xdr:cNvCxnSpPr/>
      </xdr:nvCxnSpPr>
      <xdr:spPr>
        <a:xfrm flipV="1">
          <a:off x="13004800" y="1331036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112776</xdr:rowOff>
    </xdr:from>
    <xdr:to>
      <xdr:col>82</xdr:col>
      <xdr:colOff>158750</xdr:colOff>
      <xdr:row>78</xdr:row>
      <xdr:rowOff>42926</xdr:rowOff>
    </xdr:to>
    <xdr:sp macro="" textlink="">
      <xdr:nvSpPr>
        <xdr:cNvPr id="436" name="楕円 435"/>
        <xdr:cNvSpPr/>
      </xdr:nvSpPr>
      <xdr:spPr>
        <a:xfrm>
          <a:off x="164592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84853</xdr:rowOff>
    </xdr:from>
    <xdr:ext cx="762000" cy="259045"/>
    <xdr:sp macro="" textlink="">
      <xdr:nvSpPr>
        <xdr:cNvPr id="437" name="公債費以外該当値テキスト"/>
        <xdr:cNvSpPr txBox="1"/>
      </xdr:nvSpPr>
      <xdr:spPr>
        <a:xfrm>
          <a:off x="16598900" y="132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38" name="楕円 437"/>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9" name="テキスト ボックス 438"/>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5335</xdr:rowOff>
    </xdr:from>
    <xdr:to>
      <xdr:col>74</xdr:col>
      <xdr:colOff>31750</xdr:colOff>
      <xdr:row>78</xdr:row>
      <xdr:rowOff>106935</xdr:rowOff>
    </xdr:to>
    <xdr:sp macro="" textlink="">
      <xdr:nvSpPr>
        <xdr:cNvPr id="440" name="楕円 439"/>
        <xdr:cNvSpPr/>
      </xdr:nvSpPr>
      <xdr:spPr>
        <a:xfrm>
          <a:off x="14732000" y="133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91712</xdr:rowOff>
    </xdr:from>
    <xdr:ext cx="762000" cy="259045"/>
    <xdr:sp macro="" textlink="">
      <xdr:nvSpPr>
        <xdr:cNvPr id="441" name="テキスト ボックス 440"/>
        <xdr:cNvSpPr txBox="1"/>
      </xdr:nvSpPr>
      <xdr:spPr>
        <a:xfrm>
          <a:off x="14401800" y="13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57913</xdr:rowOff>
    </xdr:from>
    <xdr:to>
      <xdr:col>69</xdr:col>
      <xdr:colOff>142875</xdr:colOff>
      <xdr:row>77</xdr:row>
      <xdr:rowOff>159513</xdr:rowOff>
    </xdr:to>
    <xdr:sp macro="" textlink="">
      <xdr:nvSpPr>
        <xdr:cNvPr id="442" name="楕円 441"/>
        <xdr:cNvSpPr/>
      </xdr:nvSpPr>
      <xdr:spPr>
        <a:xfrm>
          <a:off x="13843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144290</xdr:rowOff>
    </xdr:from>
    <xdr:ext cx="762000" cy="259045"/>
    <xdr:sp macro="" textlink="">
      <xdr:nvSpPr>
        <xdr:cNvPr id="443" name="テキスト ボックス 442"/>
        <xdr:cNvSpPr txBox="1"/>
      </xdr:nvSpPr>
      <xdr:spPr>
        <a:xfrm>
          <a:off x="13512800" y="133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117348</xdr:rowOff>
    </xdr:from>
    <xdr:to>
      <xdr:col>65</xdr:col>
      <xdr:colOff>53975</xdr:colOff>
      <xdr:row>78</xdr:row>
      <xdr:rowOff>47498</xdr:rowOff>
    </xdr:to>
    <xdr:sp macro="" textlink="">
      <xdr:nvSpPr>
        <xdr:cNvPr id="444" name="楕円 443"/>
        <xdr:cNvSpPr/>
      </xdr:nvSpPr>
      <xdr:spPr>
        <a:xfrm>
          <a:off x="129540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32275</xdr:rowOff>
    </xdr:from>
    <xdr:ext cx="762000" cy="259045"/>
    <xdr:sp macro="" textlink="">
      <xdr:nvSpPr>
        <xdr:cNvPr id="445" name="テキスト ボックス 444"/>
        <xdr:cNvSpPr txBox="1"/>
      </xdr:nvSpPr>
      <xdr:spPr>
        <a:xfrm>
          <a:off x="12623800" y="134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70547</xdr:rowOff>
    </xdr:from>
    <xdr:to>
      <xdr:col>29</xdr:col>
      <xdr:colOff>127000</xdr:colOff>
      <xdr:row>18</xdr:row>
      <xdr:rowOff>86789</xdr:rowOff>
    </xdr:to>
    <xdr:cxnSp macro="">
      <xdr:nvCxnSpPr>
        <xdr:cNvPr id="49" name="直線コネクタ 48"/>
        <xdr:cNvCxnSpPr/>
      </xdr:nvCxnSpPr>
      <xdr:spPr bwMode="auto">
        <a:xfrm flipV="1">
          <a:off x="5003800" y="3204272"/>
          <a:ext cx="6477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86789</xdr:rowOff>
    </xdr:from>
    <xdr:to>
      <xdr:col>26</xdr:col>
      <xdr:colOff>50800</xdr:colOff>
      <xdr:row>18</xdr:row>
      <xdr:rowOff>96804</xdr:rowOff>
    </xdr:to>
    <xdr:cxnSp macro="">
      <xdr:nvCxnSpPr>
        <xdr:cNvPr id="52" name="直線コネクタ 51"/>
        <xdr:cNvCxnSpPr/>
      </xdr:nvCxnSpPr>
      <xdr:spPr bwMode="auto">
        <a:xfrm flipV="1">
          <a:off x="4305300" y="3220514"/>
          <a:ext cx="698500" cy="1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92822</xdr:rowOff>
    </xdr:from>
    <xdr:to>
      <xdr:col>22</xdr:col>
      <xdr:colOff>114300</xdr:colOff>
      <xdr:row>18</xdr:row>
      <xdr:rowOff>96804</xdr:rowOff>
    </xdr:to>
    <xdr:cxnSp macro="">
      <xdr:nvCxnSpPr>
        <xdr:cNvPr id="55" name="直線コネクタ 54"/>
        <xdr:cNvCxnSpPr/>
      </xdr:nvCxnSpPr>
      <xdr:spPr bwMode="auto">
        <a:xfrm>
          <a:off x="3606800" y="3226547"/>
          <a:ext cx="698500" cy="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85953</xdr:rowOff>
    </xdr:from>
    <xdr:to>
      <xdr:col>18</xdr:col>
      <xdr:colOff>177800</xdr:colOff>
      <xdr:row>18</xdr:row>
      <xdr:rowOff>92822</xdr:rowOff>
    </xdr:to>
    <xdr:cxnSp macro="">
      <xdr:nvCxnSpPr>
        <xdr:cNvPr id="58" name="直線コネクタ 57"/>
        <xdr:cNvCxnSpPr/>
      </xdr:nvCxnSpPr>
      <xdr:spPr bwMode="auto">
        <a:xfrm>
          <a:off x="2908300" y="3219678"/>
          <a:ext cx="698500" cy="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19747</xdr:rowOff>
    </xdr:from>
    <xdr:to>
      <xdr:col>29</xdr:col>
      <xdr:colOff>177800</xdr:colOff>
      <xdr:row>18</xdr:row>
      <xdr:rowOff>121347</xdr:rowOff>
    </xdr:to>
    <xdr:sp macro="" textlink="">
      <xdr:nvSpPr>
        <xdr:cNvPr id="68" name="楕円 67"/>
        <xdr:cNvSpPr/>
      </xdr:nvSpPr>
      <xdr:spPr bwMode="auto">
        <a:xfrm>
          <a:off x="5600700" y="31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163274</xdr:rowOff>
    </xdr:from>
    <xdr:ext cx="762000" cy="259045"/>
    <xdr:sp macro="" textlink="">
      <xdr:nvSpPr>
        <xdr:cNvPr id="69" name="人口1人当たり決算額の推移該当値テキスト130"/>
        <xdr:cNvSpPr txBox="1"/>
      </xdr:nvSpPr>
      <xdr:spPr>
        <a:xfrm>
          <a:off x="5740400" y="31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35989</xdr:rowOff>
    </xdr:from>
    <xdr:to>
      <xdr:col>26</xdr:col>
      <xdr:colOff>101600</xdr:colOff>
      <xdr:row>18</xdr:row>
      <xdr:rowOff>137589</xdr:rowOff>
    </xdr:to>
    <xdr:sp macro="" textlink="">
      <xdr:nvSpPr>
        <xdr:cNvPr id="70" name="楕円 69"/>
        <xdr:cNvSpPr/>
      </xdr:nvSpPr>
      <xdr:spPr bwMode="auto">
        <a:xfrm>
          <a:off x="49530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122366</xdr:rowOff>
    </xdr:from>
    <xdr:ext cx="736600" cy="259045"/>
    <xdr:sp macro="" textlink="">
      <xdr:nvSpPr>
        <xdr:cNvPr id="71" name="テキスト ボックス 70"/>
        <xdr:cNvSpPr txBox="1"/>
      </xdr:nvSpPr>
      <xdr:spPr>
        <a:xfrm>
          <a:off x="4622800" y="325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46004</xdr:rowOff>
    </xdr:from>
    <xdr:to>
      <xdr:col>22</xdr:col>
      <xdr:colOff>165100</xdr:colOff>
      <xdr:row>18</xdr:row>
      <xdr:rowOff>147604</xdr:rowOff>
    </xdr:to>
    <xdr:sp macro="" textlink="">
      <xdr:nvSpPr>
        <xdr:cNvPr id="72" name="楕円 71"/>
        <xdr:cNvSpPr/>
      </xdr:nvSpPr>
      <xdr:spPr bwMode="auto">
        <a:xfrm>
          <a:off x="4254500" y="317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132381</xdr:rowOff>
    </xdr:from>
    <xdr:ext cx="762000" cy="259045"/>
    <xdr:sp macro="" textlink="">
      <xdr:nvSpPr>
        <xdr:cNvPr id="73" name="テキスト ボックス 72"/>
        <xdr:cNvSpPr txBox="1"/>
      </xdr:nvSpPr>
      <xdr:spPr>
        <a:xfrm>
          <a:off x="3924300" y="326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42022</xdr:rowOff>
    </xdr:from>
    <xdr:to>
      <xdr:col>19</xdr:col>
      <xdr:colOff>38100</xdr:colOff>
      <xdr:row>18</xdr:row>
      <xdr:rowOff>143622</xdr:rowOff>
    </xdr:to>
    <xdr:sp macro="" textlink="">
      <xdr:nvSpPr>
        <xdr:cNvPr id="74" name="楕円 73"/>
        <xdr:cNvSpPr/>
      </xdr:nvSpPr>
      <xdr:spPr bwMode="auto">
        <a:xfrm>
          <a:off x="3556000" y="317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128399</xdr:rowOff>
    </xdr:from>
    <xdr:ext cx="762000" cy="259045"/>
    <xdr:sp macro="" textlink="">
      <xdr:nvSpPr>
        <xdr:cNvPr id="75" name="テキスト ボックス 74"/>
        <xdr:cNvSpPr txBox="1"/>
      </xdr:nvSpPr>
      <xdr:spPr>
        <a:xfrm>
          <a:off x="3225800" y="326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35153</xdr:rowOff>
    </xdr:from>
    <xdr:to>
      <xdr:col>15</xdr:col>
      <xdr:colOff>101600</xdr:colOff>
      <xdr:row>18</xdr:row>
      <xdr:rowOff>136753</xdr:rowOff>
    </xdr:to>
    <xdr:sp macro="" textlink="">
      <xdr:nvSpPr>
        <xdr:cNvPr id="76" name="楕円 75"/>
        <xdr:cNvSpPr/>
      </xdr:nvSpPr>
      <xdr:spPr bwMode="auto">
        <a:xfrm>
          <a:off x="2857500" y="316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121530</xdr:rowOff>
    </xdr:from>
    <xdr:ext cx="762000" cy="259045"/>
    <xdr:sp macro="" textlink="">
      <xdr:nvSpPr>
        <xdr:cNvPr id="77" name="テキスト ボックス 76"/>
        <xdr:cNvSpPr txBox="1"/>
      </xdr:nvSpPr>
      <xdr:spPr>
        <a:xfrm>
          <a:off x="2527300" y="32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222299</xdr:rowOff>
    </xdr:from>
    <xdr:to>
      <xdr:col>29</xdr:col>
      <xdr:colOff>127000</xdr:colOff>
      <xdr:row>35</xdr:row>
      <xdr:rowOff>263895</xdr:rowOff>
    </xdr:to>
    <xdr:cxnSp macro="">
      <xdr:nvCxnSpPr>
        <xdr:cNvPr id="108" name="直線コネクタ 107"/>
        <xdr:cNvCxnSpPr/>
      </xdr:nvCxnSpPr>
      <xdr:spPr bwMode="auto">
        <a:xfrm flipV="1">
          <a:off x="5003800" y="6832649"/>
          <a:ext cx="647700" cy="4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263895</xdr:rowOff>
    </xdr:from>
    <xdr:to>
      <xdr:col>26</xdr:col>
      <xdr:colOff>50800</xdr:colOff>
      <xdr:row>35</xdr:row>
      <xdr:rowOff>298093</xdr:rowOff>
    </xdr:to>
    <xdr:cxnSp macro="">
      <xdr:nvCxnSpPr>
        <xdr:cNvPr id="111" name="直線コネクタ 110"/>
        <xdr:cNvCxnSpPr/>
      </xdr:nvCxnSpPr>
      <xdr:spPr bwMode="auto">
        <a:xfrm flipV="1">
          <a:off x="4305300" y="6874245"/>
          <a:ext cx="698500" cy="3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298093</xdr:rowOff>
    </xdr:from>
    <xdr:to>
      <xdr:col>22</xdr:col>
      <xdr:colOff>114300</xdr:colOff>
      <xdr:row>35</xdr:row>
      <xdr:rowOff>307918</xdr:rowOff>
    </xdr:to>
    <xdr:cxnSp macro="">
      <xdr:nvCxnSpPr>
        <xdr:cNvPr id="114" name="直線コネクタ 113"/>
        <xdr:cNvCxnSpPr/>
      </xdr:nvCxnSpPr>
      <xdr:spPr bwMode="auto">
        <a:xfrm flipV="1">
          <a:off x="3606800" y="6908443"/>
          <a:ext cx="698500" cy="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296456</xdr:rowOff>
    </xdr:from>
    <xdr:to>
      <xdr:col>18</xdr:col>
      <xdr:colOff>177800</xdr:colOff>
      <xdr:row>35</xdr:row>
      <xdr:rowOff>307918</xdr:rowOff>
    </xdr:to>
    <xdr:cxnSp macro="">
      <xdr:nvCxnSpPr>
        <xdr:cNvPr id="117" name="直線コネクタ 116"/>
        <xdr:cNvCxnSpPr/>
      </xdr:nvCxnSpPr>
      <xdr:spPr bwMode="auto">
        <a:xfrm>
          <a:off x="2908300" y="6906806"/>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171499</xdr:rowOff>
    </xdr:from>
    <xdr:to>
      <xdr:col>29</xdr:col>
      <xdr:colOff>177800</xdr:colOff>
      <xdr:row>35</xdr:row>
      <xdr:rowOff>273099</xdr:rowOff>
    </xdr:to>
    <xdr:sp macro="" textlink="">
      <xdr:nvSpPr>
        <xdr:cNvPr id="127" name="楕円 126"/>
        <xdr:cNvSpPr/>
      </xdr:nvSpPr>
      <xdr:spPr bwMode="auto">
        <a:xfrm>
          <a:off x="5600700" y="678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143576</xdr:rowOff>
    </xdr:from>
    <xdr:ext cx="762000" cy="259045"/>
    <xdr:sp macro="" textlink="">
      <xdr:nvSpPr>
        <xdr:cNvPr id="128" name="人口1人当たり決算額の推移該当値テキスト445"/>
        <xdr:cNvSpPr txBox="1"/>
      </xdr:nvSpPr>
      <xdr:spPr>
        <a:xfrm>
          <a:off x="5740400" y="675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213095</xdr:rowOff>
    </xdr:from>
    <xdr:to>
      <xdr:col>26</xdr:col>
      <xdr:colOff>101600</xdr:colOff>
      <xdr:row>35</xdr:row>
      <xdr:rowOff>314695</xdr:rowOff>
    </xdr:to>
    <xdr:sp macro="" textlink="">
      <xdr:nvSpPr>
        <xdr:cNvPr id="129" name="楕円 128"/>
        <xdr:cNvSpPr/>
      </xdr:nvSpPr>
      <xdr:spPr bwMode="auto">
        <a:xfrm>
          <a:off x="4953000" y="68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299472</xdr:rowOff>
    </xdr:from>
    <xdr:ext cx="736600" cy="259045"/>
    <xdr:sp macro="" textlink="">
      <xdr:nvSpPr>
        <xdr:cNvPr id="130" name="テキスト ボックス 129"/>
        <xdr:cNvSpPr txBox="1"/>
      </xdr:nvSpPr>
      <xdr:spPr>
        <a:xfrm>
          <a:off x="4622800" y="690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247293</xdr:rowOff>
    </xdr:from>
    <xdr:to>
      <xdr:col>22</xdr:col>
      <xdr:colOff>165100</xdr:colOff>
      <xdr:row>36</xdr:row>
      <xdr:rowOff>5993</xdr:rowOff>
    </xdr:to>
    <xdr:sp macro="" textlink="">
      <xdr:nvSpPr>
        <xdr:cNvPr id="131" name="楕円 130"/>
        <xdr:cNvSpPr/>
      </xdr:nvSpPr>
      <xdr:spPr bwMode="auto">
        <a:xfrm>
          <a:off x="4254500" y="685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333670</xdr:rowOff>
    </xdr:from>
    <xdr:ext cx="762000" cy="259045"/>
    <xdr:sp macro="" textlink="">
      <xdr:nvSpPr>
        <xdr:cNvPr id="132" name="テキスト ボックス 131"/>
        <xdr:cNvSpPr txBox="1"/>
      </xdr:nvSpPr>
      <xdr:spPr>
        <a:xfrm>
          <a:off x="3924300" y="694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257118</xdr:rowOff>
    </xdr:from>
    <xdr:to>
      <xdr:col>19</xdr:col>
      <xdr:colOff>38100</xdr:colOff>
      <xdr:row>36</xdr:row>
      <xdr:rowOff>15818</xdr:rowOff>
    </xdr:to>
    <xdr:sp macro="" textlink="">
      <xdr:nvSpPr>
        <xdr:cNvPr id="133" name="楕円 132"/>
        <xdr:cNvSpPr/>
      </xdr:nvSpPr>
      <xdr:spPr bwMode="auto">
        <a:xfrm>
          <a:off x="3556000" y="686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595</xdr:rowOff>
    </xdr:from>
    <xdr:ext cx="762000" cy="259045"/>
    <xdr:sp macro="" textlink="">
      <xdr:nvSpPr>
        <xdr:cNvPr id="134" name="テキスト ボックス 133"/>
        <xdr:cNvSpPr txBox="1"/>
      </xdr:nvSpPr>
      <xdr:spPr>
        <a:xfrm>
          <a:off x="3225800" y="695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245656</xdr:rowOff>
    </xdr:from>
    <xdr:to>
      <xdr:col>15</xdr:col>
      <xdr:colOff>101600</xdr:colOff>
      <xdr:row>36</xdr:row>
      <xdr:rowOff>4356</xdr:rowOff>
    </xdr:to>
    <xdr:sp macro="" textlink="">
      <xdr:nvSpPr>
        <xdr:cNvPr id="135" name="楕円 134"/>
        <xdr:cNvSpPr/>
      </xdr:nvSpPr>
      <xdr:spPr bwMode="auto">
        <a:xfrm>
          <a:off x="2857500" y="685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332033</xdr:rowOff>
    </xdr:from>
    <xdr:ext cx="762000" cy="259045"/>
    <xdr:sp macro="" textlink="">
      <xdr:nvSpPr>
        <xdr:cNvPr id="136" name="テキスト ボックス 135"/>
        <xdr:cNvSpPr txBox="1"/>
      </xdr:nvSpPr>
      <xdr:spPr>
        <a:xfrm>
          <a:off x="2527300" y="694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3,242
16.37
2,877,941
2,710,417
61,972
1,575,872
2,842,942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119247</xdr:rowOff>
    </xdr:from>
    <xdr:to>
      <xdr:col>24</xdr:col>
      <xdr:colOff>63500</xdr:colOff>
      <xdr:row>36</xdr:row>
      <xdr:rowOff>146380</xdr:rowOff>
    </xdr:to>
    <xdr:cxnSp macro="">
      <xdr:nvCxnSpPr>
        <xdr:cNvPr id="58" name="直線コネクタ 57"/>
        <xdr:cNvCxnSpPr/>
      </xdr:nvCxnSpPr>
      <xdr:spPr>
        <a:xfrm flipV="1">
          <a:off x="3797300" y="6291447"/>
          <a:ext cx="838200" cy="2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130506</xdr:rowOff>
    </xdr:from>
    <xdr:to>
      <xdr:col>19</xdr:col>
      <xdr:colOff>177800</xdr:colOff>
      <xdr:row>36</xdr:row>
      <xdr:rowOff>146380</xdr:rowOff>
    </xdr:to>
    <xdr:cxnSp macro="">
      <xdr:nvCxnSpPr>
        <xdr:cNvPr id="61" name="直線コネクタ 60"/>
        <xdr:cNvCxnSpPr/>
      </xdr:nvCxnSpPr>
      <xdr:spPr>
        <a:xfrm>
          <a:off x="2908300" y="6302706"/>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130506</xdr:rowOff>
    </xdr:from>
    <xdr:to>
      <xdr:col>15</xdr:col>
      <xdr:colOff>50800</xdr:colOff>
      <xdr:row>36</xdr:row>
      <xdr:rowOff>147898</xdr:rowOff>
    </xdr:to>
    <xdr:cxnSp macro="">
      <xdr:nvCxnSpPr>
        <xdr:cNvPr id="64" name="直線コネクタ 63"/>
        <xdr:cNvCxnSpPr/>
      </xdr:nvCxnSpPr>
      <xdr:spPr>
        <a:xfrm flipV="1">
          <a:off x="2019300" y="6302706"/>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147898</xdr:rowOff>
    </xdr:from>
    <xdr:to>
      <xdr:col>10</xdr:col>
      <xdr:colOff>114300</xdr:colOff>
      <xdr:row>36</xdr:row>
      <xdr:rowOff>151907</xdr:rowOff>
    </xdr:to>
    <xdr:cxnSp macro="">
      <xdr:nvCxnSpPr>
        <xdr:cNvPr id="67" name="直線コネクタ 66"/>
        <xdr:cNvCxnSpPr/>
      </xdr:nvCxnSpPr>
      <xdr:spPr>
        <a:xfrm flipV="1">
          <a:off x="1130300" y="6320098"/>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68447</xdr:rowOff>
    </xdr:from>
    <xdr:to>
      <xdr:col>24</xdr:col>
      <xdr:colOff>114300</xdr:colOff>
      <xdr:row>36</xdr:row>
      <xdr:rowOff>170047</xdr:rowOff>
    </xdr:to>
    <xdr:sp macro="" textlink="">
      <xdr:nvSpPr>
        <xdr:cNvPr id="77" name="楕円 76"/>
        <xdr:cNvSpPr/>
      </xdr:nvSpPr>
      <xdr:spPr>
        <a:xfrm>
          <a:off x="4584700" y="62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46874</xdr:rowOff>
    </xdr:from>
    <xdr:ext cx="599010" cy="259045"/>
    <xdr:sp macro="" textlink="">
      <xdr:nvSpPr>
        <xdr:cNvPr id="78" name="人件費該当値テキスト"/>
        <xdr:cNvSpPr txBox="1"/>
      </xdr:nvSpPr>
      <xdr:spPr>
        <a:xfrm>
          <a:off x="4686300" y="62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95580</xdr:rowOff>
    </xdr:from>
    <xdr:to>
      <xdr:col>20</xdr:col>
      <xdr:colOff>38100</xdr:colOff>
      <xdr:row>37</xdr:row>
      <xdr:rowOff>25730</xdr:rowOff>
    </xdr:to>
    <xdr:sp macro="" textlink="">
      <xdr:nvSpPr>
        <xdr:cNvPr id="79" name="楕円 78"/>
        <xdr:cNvSpPr/>
      </xdr:nvSpPr>
      <xdr:spPr>
        <a:xfrm>
          <a:off x="3746500" y="62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16857</xdr:rowOff>
    </xdr:from>
    <xdr:ext cx="599010" cy="259045"/>
    <xdr:sp macro="" textlink="">
      <xdr:nvSpPr>
        <xdr:cNvPr id="80" name="テキスト ボックス 79"/>
        <xdr:cNvSpPr txBox="1"/>
      </xdr:nvSpPr>
      <xdr:spPr>
        <a:xfrm>
          <a:off x="3497795" y="636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79706</xdr:rowOff>
    </xdr:from>
    <xdr:to>
      <xdr:col>15</xdr:col>
      <xdr:colOff>101600</xdr:colOff>
      <xdr:row>37</xdr:row>
      <xdr:rowOff>9856</xdr:rowOff>
    </xdr:to>
    <xdr:sp macro="" textlink="">
      <xdr:nvSpPr>
        <xdr:cNvPr id="81" name="楕円 80"/>
        <xdr:cNvSpPr/>
      </xdr:nvSpPr>
      <xdr:spPr>
        <a:xfrm>
          <a:off x="2857500" y="62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983</xdr:rowOff>
    </xdr:from>
    <xdr:ext cx="599010" cy="259045"/>
    <xdr:sp macro="" textlink="">
      <xdr:nvSpPr>
        <xdr:cNvPr id="82" name="テキスト ボックス 81"/>
        <xdr:cNvSpPr txBox="1"/>
      </xdr:nvSpPr>
      <xdr:spPr>
        <a:xfrm>
          <a:off x="2608795" y="634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97098</xdr:rowOff>
    </xdr:from>
    <xdr:to>
      <xdr:col>10</xdr:col>
      <xdr:colOff>165100</xdr:colOff>
      <xdr:row>37</xdr:row>
      <xdr:rowOff>27248</xdr:rowOff>
    </xdr:to>
    <xdr:sp macro="" textlink="">
      <xdr:nvSpPr>
        <xdr:cNvPr id="83" name="楕円 82"/>
        <xdr:cNvSpPr/>
      </xdr:nvSpPr>
      <xdr:spPr>
        <a:xfrm>
          <a:off x="1968500" y="62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18375</xdr:rowOff>
    </xdr:from>
    <xdr:ext cx="599010" cy="259045"/>
    <xdr:sp macro="" textlink="">
      <xdr:nvSpPr>
        <xdr:cNvPr id="84" name="テキスト ボックス 83"/>
        <xdr:cNvSpPr txBox="1"/>
      </xdr:nvSpPr>
      <xdr:spPr>
        <a:xfrm>
          <a:off x="1719795" y="63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101107</xdr:rowOff>
    </xdr:from>
    <xdr:to>
      <xdr:col>6</xdr:col>
      <xdr:colOff>38100</xdr:colOff>
      <xdr:row>37</xdr:row>
      <xdr:rowOff>31257</xdr:rowOff>
    </xdr:to>
    <xdr:sp macro="" textlink="">
      <xdr:nvSpPr>
        <xdr:cNvPr id="85" name="楕円 84"/>
        <xdr:cNvSpPr/>
      </xdr:nvSpPr>
      <xdr:spPr>
        <a:xfrm>
          <a:off x="1079500" y="62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22384</xdr:rowOff>
    </xdr:from>
    <xdr:ext cx="599010" cy="259045"/>
    <xdr:sp macro="" textlink="">
      <xdr:nvSpPr>
        <xdr:cNvPr id="86" name="テキスト ボックス 85"/>
        <xdr:cNvSpPr txBox="1"/>
      </xdr:nvSpPr>
      <xdr:spPr>
        <a:xfrm>
          <a:off x="830795" y="636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113380</xdr:rowOff>
    </xdr:from>
    <xdr:to>
      <xdr:col>24</xdr:col>
      <xdr:colOff>63500</xdr:colOff>
      <xdr:row>57</xdr:row>
      <xdr:rowOff>147217</xdr:rowOff>
    </xdr:to>
    <xdr:cxnSp macro="">
      <xdr:nvCxnSpPr>
        <xdr:cNvPr id="117" name="直線コネクタ 116"/>
        <xdr:cNvCxnSpPr/>
      </xdr:nvCxnSpPr>
      <xdr:spPr>
        <a:xfrm>
          <a:off x="3797300" y="9886030"/>
          <a:ext cx="8382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110582</xdr:rowOff>
    </xdr:from>
    <xdr:to>
      <xdr:col>19</xdr:col>
      <xdr:colOff>177800</xdr:colOff>
      <xdr:row>57</xdr:row>
      <xdr:rowOff>113380</xdr:rowOff>
    </xdr:to>
    <xdr:cxnSp macro="">
      <xdr:nvCxnSpPr>
        <xdr:cNvPr id="120" name="直線コネクタ 119"/>
        <xdr:cNvCxnSpPr/>
      </xdr:nvCxnSpPr>
      <xdr:spPr>
        <a:xfrm>
          <a:off x="2908300" y="9883232"/>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110582</xdr:rowOff>
    </xdr:from>
    <xdr:to>
      <xdr:col>15</xdr:col>
      <xdr:colOff>50800</xdr:colOff>
      <xdr:row>57</xdr:row>
      <xdr:rowOff>140870</xdr:rowOff>
    </xdr:to>
    <xdr:cxnSp macro="">
      <xdr:nvCxnSpPr>
        <xdr:cNvPr id="123" name="直線コネクタ 122"/>
        <xdr:cNvCxnSpPr/>
      </xdr:nvCxnSpPr>
      <xdr:spPr>
        <a:xfrm flipV="1">
          <a:off x="2019300" y="9883232"/>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140870</xdr:rowOff>
    </xdr:from>
    <xdr:to>
      <xdr:col>10</xdr:col>
      <xdr:colOff>114300</xdr:colOff>
      <xdr:row>58</xdr:row>
      <xdr:rowOff>51139</xdr:rowOff>
    </xdr:to>
    <xdr:cxnSp macro="">
      <xdr:nvCxnSpPr>
        <xdr:cNvPr id="126" name="直線コネクタ 125"/>
        <xdr:cNvCxnSpPr/>
      </xdr:nvCxnSpPr>
      <xdr:spPr>
        <a:xfrm flipV="1">
          <a:off x="1130300" y="9913520"/>
          <a:ext cx="889000" cy="8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96417</xdr:rowOff>
    </xdr:from>
    <xdr:to>
      <xdr:col>24</xdr:col>
      <xdr:colOff>114300</xdr:colOff>
      <xdr:row>58</xdr:row>
      <xdr:rowOff>26567</xdr:rowOff>
    </xdr:to>
    <xdr:sp macro="" textlink="">
      <xdr:nvSpPr>
        <xdr:cNvPr id="136" name="楕円 135"/>
        <xdr:cNvSpPr/>
      </xdr:nvSpPr>
      <xdr:spPr>
        <a:xfrm>
          <a:off x="4584700" y="98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74844</xdr:rowOff>
    </xdr:from>
    <xdr:ext cx="599010" cy="259045"/>
    <xdr:sp macro="" textlink="">
      <xdr:nvSpPr>
        <xdr:cNvPr id="137" name="物件費該当値テキスト"/>
        <xdr:cNvSpPr txBox="1"/>
      </xdr:nvSpPr>
      <xdr:spPr>
        <a:xfrm>
          <a:off x="4686300" y="98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62580</xdr:rowOff>
    </xdr:from>
    <xdr:to>
      <xdr:col>20</xdr:col>
      <xdr:colOff>38100</xdr:colOff>
      <xdr:row>57</xdr:row>
      <xdr:rowOff>164180</xdr:rowOff>
    </xdr:to>
    <xdr:sp macro="" textlink="">
      <xdr:nvSpPr>
        <xdr:cNvPr id="138" name="楕円 137"/>
        <xdr:cNvSpPr/>
      </xdr:nvSpPr>
      <xdr:spPr>
        <a:xfrm>
          <a:off x="3746500" y="9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155307</xdr:rowOff>
    </xdr:from>
    <xdr:ext cx="599010" cy="259045"/>
    <xdr:sp macro="" textlink="">
      <xdr:nvSpPr>
        <xdr:cNvPr id="139" name="テキスト ボックス 138"/>
        <xdr:cNvSpPr txBox="1"/>
      </xdr:nvSpPr>
      <xdr:spPr>
        <a:xfrm>
          <a:off x="3497795" y="99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59782</xdr:rowOff>
    </xdr:from>
    <xdr:to>
      <xdr:col>15</xdr:col>
      <xdr:colOff>101600</xdr:colOff>
      <xdr:row>57</xdr:row>
      <xdr:rowOff>161382</xdr:rowOff>
    </xdr:to>
    <xdr:sp macro="" textlink="">
      <xdr:nvSpPr>
        <xdr:cNvPr id="140" name="楕円 139"/>
        <xdr:cNvSpPr/>
      </xdr:nvSpPr>
      <xdr:spPr>
        <a:xfrm>
          <a:off x="2857500" y="98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152509</xdr:rowOff>
    </xdr:from>
    <xdr:ext cx="599010" cy="259045"/>
    <xdr:sp macro="" textlink="">
      <xdr:nvSpPr>
        <xdr:cNvPr id="141" name="テキスト ボックス 140"/>
        <xdr:cNvSpPr txBox="1"/>
      </xdr:nvSpPr>
      <xdr:spPr>
        <a:xfrm>
          <a:off x="2608795" y="992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90070</xdr:rowOff>
    </xdr:from>
    <xdr:to>
      <xdr:col>10</xdr:col>
      <xdr:colOff>165100</xdr:colOff>
      <xdr:row>58</xdr:row>
      <xdr:rowOff>20220</xdr:rowOff>
    </xdr:to>
    <xdr:sp macro="" textlink="">
      <xdr:nvSpPr>
        <xdr:cNvPr id="142" name="楕円 141"/>
        <xdr:cNvSpPr/>
      </xdr:nvSpPr>
      <xdr:spPr>
        <a:xfrm>
          <a:off x="1968500" y="98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11347</xdr:rowOff>
    </xdr:from>
    <xdr:ext cx="599010" cy="259045"/>
    <xdr:sp macro="" textlink="">
      <xdr:nvSpPr>
        <xdr:cNvPr id="143" name="テキスト ボックス 142"/>
        <xdr:cNvSpPr txBox="1"/>
      </xdr:nvSpPr>
      <xdr:spPr>
        <a:xfrm>
          <a:off x="1719795" y="995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xdr:rowOff>
    </xdr:from>
    <xdr:to>
      <xdr:col>6</xdr:col>
      <xdr:colOff>38100</xdr:colOff>
      <xdr:row>58</xdr:row>
      <xdr:rowOff>101939</xdr:rowOff>
    </xdr:to>
    <xdr:sp macro="" textlink="">
      <xdr:nvSpPr>
        <xdr:cNvPr id="144" name="楕円 143"/>
        <xdr:cNvSpPr/>
      </xdr:nvSpPr>
      <xdr:spPr>
        <a:xfrm>
          <a:off x="1079500" y="99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93066</xdr:rowOff>
    </xdr:from>
    <xdr:ext cx="599010" cy="259045"/>
    <xdr:sp macro="" textlink="">
      <xdr:nvSpPr>
        <xdr:cNvPr id="145" name="テキスト ボックス 144"/>
        <xdr:cNvSpPr txBox="1"/>
      </xdr:nvSpPr>
      <xdr:spPr>
        <a:xfrm>
          <a:off x="830795" y="100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130549</xdr:rowOff>
    </xdr:from>
    <xdr:to>
      <xdr:col>24</xdr:col>
      <xdr:colOff>63500</xdr:colOff>
      <xdr:row>78</xdr:row>
      <xdr:rowOff>150985</xdr:rowOff>
    </xdr:to>
    <xdr:cxnSp macro="">
      <xdr:nvCxnSpPr>
        <xdr:cNvPr id="174" name="直線コネクタ 173"/>
        <xdr:cNvCxnSpPr/>
      </xdr:nvCxnSpPr>
      <xdr:spPr>
        <a:xfrm flipV="1">
          <a:off x="3797300" y="13503649"/>
          <a:ext cx="8382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150985</xdr:rowOff>
    </xdr:from>
    <xdr:to>
      <xdr:col>19</xdr:col>
      <xdr:colOff>177800</xdr:colOff>
      <xdr:row>78</xdr:row>
      <xdr:rowOff>158468</xdr:rowOff>
    </xdr:to>
    <xdr:cxnSp macro="">
      <xdr:nvCxnSpPr>
        <xdr:cNvPr id="177" name="直線コネクタ 176"/>
        <xdr:cNvCxnSpPr/>
      </xdr:nvCxnSpPr>
      <xdr:spPr>
        <a:xfrm flipV="1">
          <a:off x="2908300" y="13524085"/>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153546</xdr:rowOff>
    </xdr:from>
    <xdr:to>
      <xdr:col>15</xdr:col>
      <xdr:colOff>50800</xdr:colOff>
      <xdr:row>78</xdr:row>
      <xdr:rowOff>158468</xdr:rowOff>
    </xdr:to>
    <xdr:cxnSp macro="">
      <xdr:nvCxnSpPr>
        <xdr:cNvPr id="180" name="直線コネクタ 179"/>
        <xdr:cNvCxnSpPr/>
      </xdr:nvCxnSpPr>
      <xdr:spPr>
        <a:xfrm>
          <a:off x="2019300" y="13526646"/>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136530</xdr:rowOff>
    </xdr:from>
    <xdr:to>
      <xdr:col>10</xdr:col>
      <xdr:colOff>114300</xdr:colOff>
      <xdr:row>78</xdr:row>
      <xdr:rowOff>153546</xdr:rowOff>
    </xdr:to>
    <xdr:cxnSp macro="">
      <xdr:nvCxnSpPr>
        <xdr:cNvPr id="183" name="直線コネクタ 182"/>
        <xdr:cNvCxnSpPr/>
      </xdr:nvCxnSpPr>
      <xdr:spPr>
        <a:xfrm>
          <a:off x="1130300" y="13509630"/>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79749</xdr:rowOff>
    </xdr:from>
    <xdr:to>
      <xdr:col>24</xdr:col>
      <xdr:colOff>114300</xdr:colOff>
      <xdr:row>79</xdr:row>
      <xdr:rowOff>9899</xdr:rowOff>
    </xdr:to>
    <xdr:sp macro="" textlink="">
      <xdr:nvSpPr>
        <xdr:cNvPr id="193" name="楕円 192"/>
        <xdr:cNvSpPr/>
      </xdr:nvSpPr>
      <xdr:spPr>
        <a:xfrm>
          <a:off x="4584700" y="134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166126</xdr:rowOff>
    </xdr:from>
    <xdr:ext cx="534377" cy="259045"/>
    <xdr:sp macro="" textlink="">
      <xdr:nvSpPr>
        <xdr:cNvPr id="194" name="維持補修費該当値テキスト"/>
        <xdr:cNvSpPr txBox="1"/>
      </xdr:nvSpPr>
      <xdr:spPr>
        <a:xfrm>
          <a:off x="4686300" y="133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100185</xdr:rowOff>
    </xdr:from>
    <xdr:to>
      <xdr:col>20</xdr:col>
      <xdr:colOff>38100</xdr:colOff>
      <xdr:row>79</xdr:row>
      <xdr:rowOff>30335</xdr:rowOff>
    </xdr:to>
    <xdr:sp macro="" textlink="">
      <xdr:nvSpPr>
        <xdr:cNvPr id="195" name="楕円 194"/>
        <xdr:cNvSpPr/>
      </xdr:nvSpPr>
      <xdr:spPr>
        <a:xfrm>
          <a:off x="3746500" y="134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21462</xdr:rowOff>
    </xdr:from>
    <xdr:ext cx="469744" cy="259045"/>
    <xdr:sp macro="" textlink="">
      <xdr:nvSpPr>
        <xdr:cNvPr id="196" name="テキスト ボックス 195"/>
        <xdr:cNvSpPr txBox="1"/>
      </xdr:nvSpPr>
      <xdr:spPr>
        <a:xfrm>
          <a:off x="3562428" y="1356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107668</xdr:rowOff>
    </xdr:from>
    <xdr:to>
      <xdr:col>15</xdr:col>
      <xdr:colOff>101600</xdr:colOff>
      <xdr:row>79</xdr:row>
      <xdr:rowOff>37818</xdr:rowOff>
    </xdr:to>
    <xdr:sp macro="" textlink="">
      <xdr:nvSpPr>
        <xdr:cNvPr id="197" name="楕円 196"/>
        <xdr:cNvSpPr/>
      </xdr:nvSpPr>
      <xdr:spPr>
        <a:xfrm>
          <a:off x="2857500" y="134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28945</xdr:rowOff>
    </xdr:from>
    <xdr:ext cx="469744" cy="259045"/>
    <xdr:sp macro="" textlink="">
      <xdr:nvSpPr>
        <xdr:cNvPr id="198" name="テキスト ボックス 197"/>
        <xdr:cNvSpPr txBox="1"/>
      </xdr:nvSpPr>
      <xdr:spPr>
        <a:xfrm>
          <a:off x="2673428" y="135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102746</xdr:rowOff>
    </xdr:from>
    <xdr:to>
      <xdr:col>10</xdr:col>
      <xdr:colOff>165100</xdr:colOff>
      <xdr:row>79</xdr:row>
      <xdr:rowOff>32896</xdr:rowOff>
    </xdr:to>
    <xdr:sp macro="" textlink="">
      <xdr:nvSpPr>
        <xdr:cNvPr id="199" name="楕円 198"/>
        <xdr:cNvSpPr/>
      </xdr:nvSpPr>
      <xdr:spPr>
        <a:xfrm>
          <a:off x="1968500" y="134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24023</xdr:rowOff>
    </xdr:from>
    <xdr:ext cx="469744" cy="259045"/>
    <xdr:sp macro="" textlink="">
      <xdr:nvSpPr>
        <xdr:cNvPr id="200" name="テキスト ボックス 199"/>
        <xdr:cNvSpPr txBox="1"/>
      </xdr:nvSpPr>
      <xdr:spPr>
        <a:xfrm>
          <a:off x="1784428" y="135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85730</xdr:rowOff>
    </xdr:from>
    <xdr:to>
      <xdr:col>6</xdr:col>
      <xdr:colOff>38100</xdr:colOff>
      <xdr:row>79</xdr:row>
      <xdr:rowOff>15880</xdr:rowOff>
    </xdr:to>
    <xdr:sp macro="" textlink="">
      <xdr:nvSpPr>
        <xdr:cNvPr id="201" name="楕円 200"/>
        <xdr:cNvSpPr/>
      </xdr:nvSpPr>
      <xdr:spPr>
        <a:xfrm>
          <a:off x="1079500" y="134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7007</xdr:rowOff>
    </xdr:from>
    <xdr:ext cx="534377" cy="259045"/>
    <xdr:sp macro="" textlink="">
      <xdr:nvSpPr>
        <xdr:cNvPr id="202" name="テキスト ボックス 201"/>
        <xdr:cNvSpPr txBox="1"/>
      </xdr:nvSpPr>
      <xdr:spPr>
        <a:xfrm>
          <a:off x="863111"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3997</xdr:rowOff>
    </xdr:from>
    <xdr:to>
      <xdr:col>24</xdr:col>
      <xdr:colOff>63500</xdr:colOff>
      <xdr:row>97</xdr:row>
      <xdr:rowOff>11046</xdr:rowOff>
    </xdr:to>
    <xdr:cxnSp macro="">
      <xdr:nvCxnSpPr>
        <xdr:cNvPr id="235" name="直線コネクタ 234"/>
        <xdr:cNvCxnSpPr/>
      </xdr:nvCxnSpPr>
      <xdr:spPr>
        <a:xfrm>
          <a:off x="3797300" y="16634647"/>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3997</xdr:rowOff>
    </xdr:from>
    <xdr:to>
      <xdr:col>19</xdr:col>
      <xdr:colOff>177800</xdr:colOff>
      <xdr:row>97</xdr:row>
      <xdr:rowOff>51851</xdr:rowOff>
    </xdr:to>
    <xdr:cxnSp macro="">
      <xdr:nvCxnSpPr>
        <xdr:cNvPr id="238" name="直線コネクタ 237"/>
        <xdr:cNvCxnSpPr/>
      </xdr:nvCxnSpPr>
      <xdr:spPr>
        <a:xfrm flipV="1">
          <a:off x="2908300" y="16634647"/>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51851</xdr:rowOff>
    </xdr:from>
    <xdr:to>
      <xdr:col>15</xdr:col>
      <xdr:colOff>50800</xdr:colOff>
      <xdr:row>97</xdr:row>
      <xdr:rowOff>64376</xdr:rowOff>
    </xdr:to>
    <xdr:cxnSp macro="">
      <xdr:nvCxnSpPr>
        <xdr:cNvPr id="241" name="直線コネクタ 240"/>
        <xdr:cNvCxnSpPr/>
      </xdr:nvCxnSpPr>
      <xdr:spPr>
        <a:xfrm flipV="1">
          <a:off x="2019300" y="16682501"/>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54060</xdr:rowOff>
    </xdr:from>
    <xdr:to>
      <xdr:col>10</xdr:col>
      <xdr:colOff>114300</xdr:colOff>
      <xdr:row>97</xdr:row>
      <xdr:rowOff>64376</xdr:rowOff>
    </xdr:to>
    <xdr:cxnSp macro="">
      <xdr:nvCxnSpPr>
        <xdr:cNvPr id="244" name="直線コネクタ 243"/>
        <xdr:cNvCxnSpPr/>
      </xdr:nvCxnSpPr>
      <xdr:spPr>
        <a:xfrm>
          <a:off x="1130300" y="16684710"/>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131696</xdr:rowOff>
    </xdr:from>
    <xdr:to>
      <xdr:col>24</xdr:col>
      <xdr:colOff>114300</xdr:colOff>
      <xdr:row>97</xdr:row>
      <xdr:rowOff>61846</xdr:rowOff>
    </xdr:to>
    <xdr:sp macro="" textlink="">
      <xdr:nvSpPr>
        <xdr:cNvPr id="254" name="楕円 253"/>
        <xdr:cNvSpPr/>
      </xdr:nvSpPr>
      <xdr:spPr>
        <a:xfrm>
          <a:off x="4584700" y="165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110123</xdr:rowOff>
    </xdr:from>
    <xdr:ext cx="534377" cy="259045"/>
    <xdr:sp macro="" textlink="">
      <xdr:nvSpPr>
        <xdr:cNvPr id="255" name="扶助費該当値テキスト"/>
        <xdr:cNvSpPr txBox="1"/>
      </xdr:nvSpPr>
      <xdr:spPr>
        <a:xfrm>
          <a:off x="4686300" y="165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124647</xdr:rowOff>
    </xdr:from>
    <xdr:to>
      <xdr:col>20</xdr:col>
      <xdr:colOff>38100</xdr:colOff>
      <xdr:row>97</xdr:row>
      <xdr:rowOff>54797</xdr:rowOff>
    </xdr:to>
    <xdr:sp macro="" textlink="">
      <xdr:nvSpPr>
        <xdr:cNvPr id="256" name="楕円 255"/>
        <xdr:cNvSpPr/>
      </xdr:nvSpPr>
      <xdr:spPr>
        <a:xfrm>
          <a:off x="3746500" y="165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45924</xdr:rowOff>
    </xdr:from>
    <xdr:ext cx="534377" cy="259045"/>
    <xdr:sp macro="" textlink="">
      <xdr:nvSpPr>
        <xdr:cNvPr id="257" name="テキスト ボックス 256"/>
        <xdr:cNvSpPr txBox="1"/>
      </xdr:nvSpPr>
      <xdr:spPr>
        <a:xfrm>
          <a:off x="3530111" y="166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1051</xdr:rowOff>
    </xdr:from>
    <xdr:to>
      <xdr:col>15</xdr:col>
      <xdr:colOff>101600</xdr:colOff>
      <xdr:row>97</xdr:row>
      <xdr:rowOff>102651</xdr:rowOff>
    </xdr:to>
    <xdr:sp macro="" textlink="">
      <xdr:nvSpPr>
        <xdr:cNvPr id="258" name="楕円 257"/>
        <xdr:cNvSpPr/>
      </xdr:nvSpPr>
      <xdr:spPr>
        <a:xfrm>
          <a:off x="2857500" y="166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93778</xdr:rowOff>
    </xdr:from>
    <xdr:ext cx="534377" cy="259045"/>
    <xdr:sp macro="" textlink="">
      <xdr:nvSpPr>
        <xdr:cNvPr id="259" name="テキスト ボックス 258"/>
        <xdr:cNvSpPr txBox="1"/>
      </xdr:nvSpPr>
      <xdr:spPr>
        <a:xfrm>
          <a:off x="2641111" y="167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13576</xdr:rowOff>
    </xdr:from>
    <xdr:to>
      <xdr:col>10</xdr:col>
      <xdr:colOff>165100</xdr:colOff>
      <xdr:row>97</xdr:row>
      <xdr:rowOff>115176</xdr:rowOff>
    </xdr:to>
    <xdr:sp macro="" textlink="">
      <xdr:nvSpPr>
        <xdr:cNvPr id="260" name="楕円 259"/>
        <xdr:cNvSpPr/>
      </xdr:nvSpPr>
      <xdr:spPr>
        <a:xfrm>
          <a:off x="1968500" y="166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106303</xdr:rowOff>
    </xdr:from>
    <xdr:ext cx="534377" cy="259045"/>
    <xdr:sp macro="" textlink="">
      <xdr:nvSpPr>
        <xdr:cNvPr id="261" name="テキスト ボックス 260"/>
        <xdr:cNvSpPr txBox="1"/>
      </xdr:nvSpPr>
      <xdr:spPr>
        <a:xfrm>
          <a:off x="1752111" y="167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3260</xdr:rowOff>
    </xdr:from>
    <xdr:to>
      <xdr:col>6</xdr:col>
      <xdr:colOff>38100</xdr:colOff>
      <xdr:row>97</xdr:row>
      <xdr:rowOff>104860</xdr:rowOff>
    </xdr:to>
    <xdr:sp macro="" textlink="">
      <xdr:nvSpPr>
        <xdr:cNvPr id="262" name="楕円 261"/>
        <xdr:cNvSpPr/>
      </xdr:nvSpPr>
      <xdr:spPr>
        <a:xfrm>
          <a:off x="1079500" y="166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95987</xdr:rowOff>
    </xdr:from>
    <xdr:ext cx="534377" cy="259045"/>
    <xdr:sp macro="" textlink="">
      <xdr:nvSpPr>
        <xdr:cNvPr id="263" name="テキスト ボックス 262"/>
        <xdr:cNvSpPr txBox="1"/>
      </xdr:nvSpPr>
      <xdr:spPr>
        <a:xfrm>
          <a:off x="863111" y="167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142982</xdr:rowOff>
    </xdr:from>
    <xdr:to>
      <xdr:col>55</xdr:col>
      <xdr:colOff>0</xdr:colOff>
      <xdr:row>37</xdr:row>
      <xdr:rowOff>159714</xdr:rowOff>
    </xdr:to>
    <xdr:cxnSp macro="">
      <xdr:nvCxnSpPr>
        <xdr:cNvPr id="292" name="直線コネクタ 291"/>
        <xdr:cNvCxnSpPr/>
      </xdr:nvCxnSpPr>
      <xdr:spPr>
        <a:xfrm flipV="1">
          <a:off x="9639300" y="6486632"/>
          <a:ext cx="8382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142963</xdr:rowOff>
    </xdr:from>
    <xdr:to>
      <xdr:col>50</xdr:col>
      <xdr:colOff>114300</xdr:colOff>
      <xdr:row>37</xdr:row>
      <xdr:rowOff>159714</xdr:rowOff>
    </xdr:to>
    <xdr:cxnSp macro="">
      <xdr:nvCxnSpPr>
        <xdr:cNvPr id="295" name="直線コネクタ 294"/>
        <xdr:cNvCxnSpPr/>
      </xdr:nvCxnSpPr>
      <xdr:spPr>
        <a:xfrm>
          <a:off x="8750300" y="6486613"/>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142963</xdr:rowOff>
    </xdr:from>
    <xdr:to>
      <xdr:col>45</xdr:col>
      <xdr:colOff>177800</xdr:colOff>
      <xdr:row>37</xdr:row>
      <xdr:rowOff>147263</xdr:rowOff>
    </xdr:to>
    <xdr:cxnSp macro="">
      <xdr:nvCxnSpPr>
        <xdr:cNvPr id="298" name="直線コネクタ 297"/>
        <xdr:cNvCxnSpPr/>
      </xdr:nvCxnSpPr>
      <xdr:spPr>
        <a:xfrm flipV="1">
          <a:off x="7861300" y="6486613"/>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147263</xdr:rowOff>
    </xdr:from>
    <xdr:to>
      <xdr:col>41</xdr:col>
      <xdr:colOff>50800</xdr:colOff>
      <xdr:row>37</xdr:row>
      <xdr:rowOff>168429</xdr:rowOff>
    </xdr:to>
    <xdr:cxnSp macro="">
      <xdr:nvCxnSpPr>
        <xdr:cNvPr id="301" name="直線コネクタ 300"/>
        <xdr:cNvCxnSpPr/>
      </xdr:nvCxnSpPr>
      <xdr:spPr>
        <a:xfrm flipV="1">
          <a:off x="6972300" y="6490913"/>
          <a:ext cx="889000" cy="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92182</xdr:rowOff>
    </xdr:from>
    <xdr:to>
      <xdr:col>55</xdr:col>
      <xdr:colOff>50800</xdr:colOff>
      <xdr:row>38</xdr:row>
      <xdr:rowOff>22332</xdr:rowOff>
    </xdr:to>
    <xdr:sp macro="" textlink="">
      <xdr:nvSpPr>
        <xdr:cNvPr id="311" name="楕円 310"/>
        <xdr:cNvSpPr/>
      </xdr:nvSpPr>
      <xdr:spPr>
        <a:xfrm>
          <a:off x="104267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70609</xdr:rowOff>
    </xdr:from>
    <xdr:ext cx="599010" cy="259045"/>
    <xdr:sp macro="" textlink="">
      <xdr:nvSpPr>
        <xdr:cNvPr id="312" name="補助費等該当値テキスト"/>
        <xdr:cNvSpPr txBox="1"/>
      </xdr:nvSpPr>
      <xdr:spPr>
        <a:xfrm>
          <a:off x="10528300" y="641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108914</xdr:rowOff>
    </xdr:from>
    <xdr:to>
      <xdr:col>50</xdr:col>
      <xdr:colOff>165100</xdr:colOff>
      <xdr:row>38</xdr:row>
      <xdr:rowOff>39064</xdr:rowOff>
    </xdr:to>
    <xdr:sp macro="" textlink="">
      <xdr:nvSpPr>
        <xdr:cNvPr id="313" name="楕円 312"/>
        <xdr:cNvSpPr/>
      </xdr:nvSpPr>
      <xdr:spPr>
        <a:xfrm>
          <a:off x="9588500" y="6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30191</xdr:rowOff>
    </xdr:from>
    <xdr:ext cx="599010" cy="259045"/>
    <xdr:sp macro="" textlink="">
      <xdr:nvSpPr>
        <xdr:cNvPr id="314" name="テキスト ボックス 313"/>
        <xdr:cNvSpPr txBox="1"/>
      </xdr:nvSpPr>
      <xdr:spPr>
        <a:xfrm>
          <a:off x="9339795" y="6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92163</xdr:rowOff>
    </xdr:from>
    <xdr:to>
      <xdr:col>46</xdr:col>
      <xdr:colOff>38100</xdr:colOff>
      <xdr:row>38</xdr:row>
      <xdr:rowOff>22313</xdr:rowOff>
    </xdr:to>
    <xdr:sp macro="" textlink="">
      <xdr:nvSpPr>
        <xdr:cNvPr id="315" name="楕円 314"/>
        <xdr:cNvSpPr/>
      </xdr:nvSpPr>
      <xdr:spPr>
        <a:xfrm>
          <a:off x="8699500" y="64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13440</xdr:rowOff>
    </xdr:from>
    <xdr:ext cx="599010" cy="259045"/>
    <xdr:sp macro="" textlink="">
      <xdr:nvSpPr>
        <xdr:cNvPr id="316" name="テキスト ボックス 315"/>
        <xdr:cNvSpPr txBox="1"/>
      </xdr:nvSpPr>
      <xdr:spPr>
        <a:xfrm>
          <a:off x="8450795" y="652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96463</xdr:rowOff>
    </xdr:from>
    <xdr:to>
      <xdr:col>41</xdr:col>
      <xdr:colOff>101600</xdr:colOff>
      <xdr:row>38</xdr:row>
      <xdr:rowOff>26612</xdr:rowOff>
    </xdr:to>
    <xdr:sp macro="" textlink="">
      <xdr:nvSpPr>
        <xdr:cNvPr id="317" name="楕円 316"/>
        <xdr:cNvSpPr/>
      </xdr:nvSpPr>
      <xdr:spPr>
        <a:xfrm>
          <a:off x="7810500" y="6440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17740</xdr:rowOff>
    </xdr:from>
    <xdr:ext cx="599010" cy="259045"/>
    <xdr:sp macro="" textlink="">
      <xdr:nvSpPr>
        <xdr:cNvPr id="318" name="テキスト ボックス 317"/>
        <xdr:cNvSpPr txBox="1"/>
      </xdr:nvSpPr>
      <xdr:spPr>
        <a:xfrm>
          <a:off x="7561795" y="653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117629</xdr:rowOff>
    </xdr:from>
    <xdr:to>
      <xdr:col>36</xdr:col>
      <xdr:colOff>165100</xdr:colOff>
      <xdr:row>38</xdr:row>
      <xdr:rowOff>47779</xdr:rowOff>
    </xdr:to>
    <xdr:sp macro="" textlink="">
      <xdr:nvSpPr>
        <xdr:cNvPr id="319" name="楕円 318"/>
        <xdr:cNvSpPr/>
      </xdr:nvSpPr>
      <xdr:spPr>
        <a:xfrm>
          <a:off x="6921500" y="64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38906</xdr:rowOff>
    </xdr:from>
    <xdr:ext cx="599010" cy="259045"/>
    <xdr:sp macro="" textlink="">
      <xdr:nvSpPr>
        <xdr:cNvPr id="320" name="テキスト ボックス 319"/>
        <xdr:cNvSpPr txBox="1"/>
      </xdr:nvSpPr>
      <xdr:spPr>
        <a:xfrm>
          <a:off x="6672795" y="655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103109</xdr:rowOff>
    </xdr:from>
    <xdr:to>
      <xdr:col>55</xdr:col>
      <xdr:colOff>0</xdr:colOff>
      <xdr:row>58</xdr:row>
      <xdr:rowOff>120850</xdr:rowOff>
    </xdr:to>
    <xdr:cxnSp macro="">
      <xdr:nvCxnSpPr>
        <xdr:cNvPr id="347" name="直線コネクタ 346"/>
        <xdr:cNvCxnSpPr/>
      </xdr:nvCxnSpPr>
      <xdr:spPr>
        <a:xfrm flipV="1">
          <a:off x="9639300" y="10047209"/>
          <a:ext cx="838200" cy="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117303</xdr:rowOff>
    </xdr:from>
    <xdr:to>
      <xdr:col>50</xdr:col>
      <xdr:colOff>114300</xdr:colOff>
      <xdr:row>58</xdr:row>
      <xdr:rowOff>120850</xdr:rowOff>
    </xdr:to>
    <xdr:cxnSp macro="">
      <xdr:nvCxnSpPr>
        <xdr:cNvPr id="350" name="直線コネクタ 349"/>
        <xdr:cNvCxnSpPr/>
      </xdr:nvCxnSpPr>
      <xdr:spPr>
        <a:xfrm>
          <a:off x="8750300" y="10061403"/>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43407</xdr:rowOff>
    </xdr:from>
    <xdr:to>
      <xdr:col>45</xdr:col>
      <xdr:colOff>177800</xdr:colOff>
      <xdr:row>58</xdr:row>
      <xdr:rowOff>117303</xdr:rowOff>
    </xdr:to>
    <xdr:cxnSp macro="">
      <xdr:nvCxnSpPr>
        <xdr:cNvPr id="353" name="直線コネクタ 352"/>
        <xdr:cNvCxnSpPr/>
      </xdr:nvCxnSpPr>
      <xdr:spPr>
        <a:xfrm>
          <a:off x="7861300" y="9987507"/>
          <a:ext cx="889000" cy="7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112056</xdr:rowOff>
    </xdr:from>
    <xdr:to>
      <xdr:col>41</xdr:col>
      <xdr:colOff>50800</xdr:colOff>
      <xdr:row>58</xdr:row>
      <xdr:rowOff>43407</xdr:rowOff>
    </xdr:to>
    <xdr:cxnSp macro="">
      <xdr:nvCxnSpPr>
        <xdr:cNvPr id="356" name="直線コネクタ 355"/>
        <xdr:cNvCxnSpPr/>
      </xdr:nvCxnSpPr>
      <xdr:spPr>
        <a:xfrm>
          <a:off x="6972300" y="9884706"/>
          <a:ext cx="889000" cy="1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52309</xdr:rowOff>
    </xdr:from>
    <xdr:to>
      <xdr:col>55</xdr:col>
      <xdr:colOff>50800</xdr:colOff>
      <xdr:row>58</xdr:row>
      <xdr:rowOff>153909</xdr:rowOff>
    </xdr:to>
    <xdr:sp macro="" textlink="">
      <xdr:nvSpPr>
        <xdr:cNvPr id="366" name="楕円 365"/>
        <xdr:cNvSpPr/>
      </xdr:nvSpPr>
      <xdr:spPr>
        <a:xfrm>
          <a:off x="10426700" y="99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138686</xdr:rowOff>
    </xdr:from>
    <xdr:ext cx="534377" cy="259045"/>
    <xdr:sp macro="" textlink="">
      <xdr:nvSpPr>
        <xdr:cNvPr id="367" name="普通建設事業費該当値テキスト"/>
        <xdr:cNvSpPr txBox="1"/>
      </xdr:nvSpPr>
      <xdr:spPr>
        <a:xfrm>
          <a:off x="10528300" y="99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70050</xdr:rowOff>
    </xdr:from>
    <xdr:to>
      <xdr:col>50</xdr:col>
      <xdr:colOff>165100</xdr:colOff>
      <xdr:row>59</xdr:row>
      <xdr:rowOff>200</xdr:rowOff>
    </xdr:to>
    <xdr:sp macro="" textlink="">
      <xdr:nvSpPr>
        <xdr:cNvPr id="368" name="楕円 367"/>
        <xdr:cNvSpPr/>
      </xdr:nvSpPr>
      <xdr:spPr>
        <a:xfrm>
          <a:off x="9588500" y="100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162777</xdr:rowOff>
    </xdr:from>
    <xdr:ext cx="534377" cy="259045"/>
    <xdr:sp macro="" textlink="">
      <xdr:nvSpPr>
        <xdr:cNvPr id="369" name="テキスト ボックス 368"/>
        <xdr:cNvSpPr txBox="1"/>
      </xdr:nvSpPr>
      <xdr:spPr>
        <a:xfrm>
          <a:off x="9372111" y="101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66503</xdr:rowOff>
    </xdr:from>
    <xdr:to>
      <xdr:col>46</xdr:col>
      <xdr:colOff>38100</xdr:colOff>
      <xdr:row>58</xdr:row>
      <xdr:rowOff>168103</xdr:rowOff>
    </xdr:to>
    <xdr:sp macro="" textlink="">
      <xdr:nvSpPr>
        <xdr:cNvPr id="370" name="楕円 369"/>
        <xdr:cNvSpPr/>
      </xdr:nvSpPr>
      <xdr:spPr>
        <a:xfrm>
          <a:off x="8699500" y="100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159230</xdr:rowOff>
    </xdr:from>
    <xdr:ext cx="534377" cy="259045"/>
    <xdr:sp macro="" textlink="">
      <xdr:nvSpPr>
        <xdr:cNvPr id="371" name="テキスト ボックス 370"/>
        <xdr:cNvSpPr txBox="1"/>
      </xdr:nvSpPr>
      <xdr:spPr>
        <a:xfrm>
          <a:off x="8483111" y="101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164057</xdr:rowOff>
    </xdr:from>
    <xdr:to>
      <xdr:col>41</xdr:col>
      <xdr:colOff>101600</xdr:colOff>
      <xdr:row>58</xdr:row>
      <xdr:rowOff>94207</xdr:rowOff>
    </xdr:to>
    <xdr:sp macro="" textlink="">
      <xdr:nvSpPr>
        <xdr:cNvPr id="372" name="楕円 371"/>
        <xdr:cNvSpPr/>
      </xdr:nvSpPr>
      <xdr:spPr>
        <a:xfrm>
          <a:off x="7810500" y="99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85334</xdr:rowOff>
    </xdr:from>
    <xdr:ext cx="599010" cy="259045"/>
    <xdr:sp macro="" textlink="">
      <xdr:nvSpPr>
        <xdr:cNvPr id="373" name="テキスト ボックス 372"/>
        <xdr:cNvSpPr txBox="1"/>
      </xdr:nvSpPr>
      <xdr:spPr>
        <a:xfrm>
          <a:off x="7561795" y="100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61256</xdr:rowOff>
    </xdr:from>
    <xdr:to>
      <xdr:col>36</xdr:col>
      <xdr:colOff>165100</xdr:colOff>
      <xdr:row>57</xdr:row>
      <xdr:rowOff>162856</xdr:rowOff>
    </xdr:to>
    <xdr:sp macro="" textlink="">
      <xdr:nvSpPr>
        <xdr:cNvPr id="374" name="楕円 373"/>
        <xdr:cNvSpPr/>
      </xdr:nvSpPr>
      <xdr:spPr>
        <a:xfrm>
          <a:off x="6921500" y="98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7933</xdr:rowOff>
    </xdr:from>
    <xdr:ext cx="599010" cy="259045"/>
    <xdr:sp macro="" textlink="">
      <xdr:nvSpPr>
        <xdr:cNvPr id="375" name="テキスト ボックス 374"/>
        <xdr:cNvSpPr txBox="1"/>
      </xdr:nvSpPr>
      <xdr:spPr>
        <a:xfrm>
          <a:off x="6672795" y="960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32834</xdr:rowOff>
    </xdr:from>
    <xdr:to>
      <xdr:col>55</xdr:col>
      <xdr:colOff>0</xdr:colOff>
      <xdr:row>79</xdr:row>
      <xdr:rowOff>44450</xdr:rowOff>
    </xdr:to>
    <xdr:cxnSp macro="">
      <xdr:nvCxnSpPr>
        <xdr:cNvPr id="404" name="直線コネクタ 403"/>
        <xdr:cNvCxnSpPr/>
      </xdr:nvCxnSpPr>
      <xdr:spPr>
        <a:xfrm>
          <a:off x="9639300" y="13577384"/>
          <a:ext cx="8382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18228</xdr:rowOff>
    </xdr:from>
    <xdr:to>
      <xdr:col>50</xdr:col>
      <xdr:colOff>114300</xdr:colOff>
      <xdr:row>79</xdr:row>
      <xdr:rowOff>32834</xdr:rowOff>
    </xdr:to>
    <xdr:cxnSp macro="">
      <xdr:nvCxnSpPr>
        <xdr:cNvPr id="407" name="直線コネクタ 406"/>
        <xdr:cNvCxnSpPr/>
      </xdr:nvCxnSpPr>
      <xdr:spPr>
        <a:xfrm>
          <a:off x="8750300" y="13562778"/>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17290</xdr:rowOff>
    </xdr:from>
    <xdr:to>
      <xdr:col>45</xdr:col>
      <xdr:colOff>177800</xdr:colOff>
      <xdr:row>79</xdr:row>
      <xdr:rowOff>18228</xdr:rowOff>
    </xdr:to>
    <xdr:cxnSp macro="">
      <xdr:nvCxnSpPr>
        <xdr:cNvPr id="410" name="直線コネクタ 409"/>
        <xdr:cNvCxnSpPr/>
      </xdr:nvCxnSpPr>
      <xdr:spPr>
        <a:xfrm>
          <a:off x="7861300" y="13390390"/>
          <a:ext cx="889000" cy="1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16897</xdr:rowOff>
    </xdr:from>
    <xdr:to>
      <xdr:col>41</xdr:col>
      <xdr:colOff>50800</xdr:colOff>
      <xdr:row>78</xdr:row>
      <xdr:rowOff>17290</xdr:rowOff>
    </xdr:to>
    <xdr:cxnSp macro="">
      <xdr:nvCxnSpPr>
        <xdr:cNvPr id="413" name="直線コネクタ 412"/>
        <xdr:cNvCxnSpPr/>
      </xdr:nvCxnSpPr>
      <xdr:spPr>
        <a:xfrm>
          <a:off x="6972300" y="13047097"/>
          <a:ext cx="889000" cy="3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153484</xdr:rowOff>
    </xdr:from>
    <xdr:to>
      <xdr:col>50</xdr:col>
      <xdr:colOff>165100</xdr:colOff>
      <xdr:row>79</xdr:row>
      <xdr:rowOff>83634</xdr:rowOff>
    </xdr:to>
    <xdr:sp macro="" textlink="">
      <xdr:nvSpPr>
        <xdr:cNvPr id="425" name="楕円 424"/>
        <xdr:cNvSpPr/>
      </xdr:nvSpPr>
      <xdr:spPr>
        <a:xfrm>
          <a:off x="9588500" y="135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74761</xdr:rowOff>
    </xdr:from>
    <xdr:ext cx="469744" cy="259045"/>
    <xdr:sp macro="" textlink="">
      <xdr:nvSpPr>
        <xdr:cNvPr id="426" name="テキスト ボックス 425"/>
        <xdr:cNvSpPr txBox="1"/>
      </xdr:nvSpPr>
      <xdr:spPr>
        <a:xfrm>
          <a:off x="9404428" y="136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138878</xdr:rowOff>
    </xdr:from>
    <xdr:to>
      <xdr:col>46</xdr:col>
      <xdr:colOff>38100</xdr:colOff>
      <xdr:row>79</xdr:row>
      <xdr:rowOff>69028</xdr:rowOff>
    </xdr:to>
    <xdr:sp macro="" textlink="">
      <xdr:nvSpPr>
        <xdr:cNvPr id="427" name="楕円 426"/>
        <xdr:cNvSpPr/>
      </xdr:nvSpPr>
      <xdr:spPr>
        <a:xfrm>
          <a:off x="8699500" y="135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60155</xdr:rowOff>
    </xdr:from>
    <xdr:ext cx="534377" cy="259045"/>
    <xdr:sp macro="" textlink="">
      <xdr:nvSpPr>
        <xdr:cNvPr id="428" name="テキスト ボックス 427"/>
        <xdr:cNvSpPr txBox="1"/>
      </xdr:nvSpPr>
      <xdr:spPr>
        <a:xfrm>
          <a:off x="8483111" y="136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137940</xdr:rowOff>
    </xdr:from>
    <xdr:to>
      <xdr:col>41</xdr:col>
      <xdr:colOff>101600</xdr:colOff>
      <xdr:row>78</xdr:row>
      <xdr:rowOff>68090</xdr:rowOff>
    </xdr:to>
    <xdr:sp macro="" textlink="">
      <xdr:nvSpPr>
        <xdr:cNvPr id="429" name="楕円 428"/>
        <xdr:cNvSpPr/>
      </xdr:nvSpPr>
      <xdr:spPr>
        <a:xfrm>
          <a:off x="7810500" y="133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84617</xdr:rowOff>
    </xdr:from>
    <xdr:ext cx="599010" cy="259045"/>
    <xdr:sp macro="" textlink="">
      <xdr:nvSpPr>
        <xdr:cNvPr id="430" name="テキスト ボックス 429"/>
        <xdr:cNvSpPr txBox="1"/>
      </xdr:nvSpPr>
      <xdr:spPr>
        <a:xfrm>
          <a:off x="7561795" y="1311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137547</xdr:rowOff>
    </xdr:from>
    <xdr:to>
      <xdr:col>36</xdr:col>
      <xdr:colOff>165100</xdr:colOff>
      <xdr:row>76</xdr:row>
      <xdr:rowOff>67698</xdr:rowOff>
    </xdr:to>
    <xdr:sp macro="" textlink="">
      <xdr:nvSpPr>
        <xdr:cNvPr id="431" name="楕円 430"/>
        <xdr:cNvSpPr/>
      </xdr:nvSpPr>
      <xdr:spPr>
        <a:xfrm>
          <a:off x="6921500" y="12996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84224</xdr:rowOff>
    </xdr:from>
    <xdr:ext cx="599010" cy="259045"/>
    <xdr:sp macro="" textlink="">
      <xdr:nvSpPr>
        <xdr:cNvPr id="432" name="テキスト ボックス 431"/>
        <xdr:cNvSpPr txBox="1"/>
      </xdr:nvSpPr>
      <xdr:spPr>
        <a:xfrm>
          <a:off x="6672795" y="1277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127228</xdr:rowOff>
    </xdr:from>
    <xdr:to>
      <xdr:col>55</xdr:col>
      <xdr:colOff>0</xdr:colOff>
      <xdr:row>98</xdr:row>
      <xdr:rowOff>127859</xdr:rowOff>
    </xdr:to>
    <xdr:cxnSp macro="">
      <xdr:nvCxnSpPr>
        <xdr:cNvPr id="459" name="直線コネクタ 458"/>
        <xdr:cNvCxnSpPr/>
      </xdr:nvCxnSpPr>
      <xdr:spPr>
        <a:xfrm>
          <a:off x="9639300" y="16929328"/>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126998</xdr:rowOff>
    </xdr:from>
    <xdr:to>
      <xdr:col>50</xdr:col>
      <xdr:colOff>114300</xdr:colOff>
      <xdr:row>98</xdr:row>
      <xdr:rowOff>127228</xdr:rowOff>
    </xdr:to>
    <xdr:cxnSp macro="">
      <xdr:nvCxnSpPr>
        <xdr:cNvPr id="462" name="直線コネクタ 461"/>
        <xdr:cNvCxnSpPr/>
      </xdr:nvCxnSpPr>
      <xdr:spPr>
        <a:xfrm>
          <a:off x="8750300" y="1692909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115218</xdr:rowOff>
    </xdr:from>
    <xdr:to>
      <xdr:col>45</xdr:col>
      <xdr:colOff>177800</xdr:colOff>
      <xdr:row>98</xdr:row>
      <xdr:rowOff>126998</xdr:rowOff>
    </xdr:to>
    <xdr:cxnSp macro="">
      <xdr:nvCxnSpPr>
        <xdr:cNvPr id="465" name="直線コネクタ 464"/>
        <xdr:cNvCxnSpPr/>
      </xdr:nvCxnSpPr>
      <xdr:spPr>
        <a:xfrm>
          <a:off x="7861300" y="16917318"/>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115218</xdr:rowOff>
    </xdr:from>
    <xdr:to>
      <xdr:col>41</xdr:col>
      <xdr:colOff>50800</xdr:colOff>
      <xdr:row>98</xdr:row>
      <xdr:rowOff>138933</xdr:rowOff>
    </xdr:to>
    <xdr:cxnSp macro="">
      <xdr:nvCxnSpPr>
        <xdr:cNvPr id="468" name="直線コネクタ 467"/>
        <xdr:cNvCxnSpPr/>
      </xdr:nvCxnSpPr>
      <xdr:spPr>
        <a:xfrm flipV="1">
          <a:off x="6972300" y="16917318"/>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77059</xdr:rowOff>
    </xdr:from>
    <xdr:to>
      <xdr:col>55</xdr:col>
      <xdr:colOff>50800</xdr:colOff>
      <xdr:row>99</xdr:row>
      <xdr:rowOff>7209</xdr:rowOff>
    </xdr:to>
    <xdr:sp macro="" textlink="">
      <xdr:nvSpPr>
        <xdr:cNvPr id="478" name="楕円 477"/>
        <xdr:cNvSpPr/>
      </xdr:nvSpPr>
      <xdr:spPr>
        <a:xfrm>
          <a:off x="10426700" y="168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76428</xdr:rowOff>
    </xdr:from>
    <xdr:to>
      <xdr:col>50</xdr:col>
      <xdr:colOff>165100</xdr:colOff>
      <xdr:row>99</xdr:row>
      <xdr:rowOff>6578</xdr:rowOff>
    </xdr:to>
    <xdr:sp macro="" textlink="">
      <xdr:nvSpPr>
        <xdr:cNvPr id="480" name="楕円 479"/>
        <xdr:cNvSpPr/>
      </xdr:nvSpPr>
      <xdr:spPr>
        <a:xfrm>
          <a:off x="9588500" y="168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169155</xdr:rowOff>
    </xdr:from>
    <xdr:ext cx="534377" cy="259045"/>
    <xdr:sp macro="" textlink="">
      <xdr:nvSpPr>
        <xdr:cNvPr id="481" name="テキスト ボックス 480"/>
        <xdr:cNvSpPr txBox="1"/>
      </xdr:nvSpPr>
      <xdr:spPr>
        <a:xfrm>
          <a:off x="9372111" y="169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76198</xdr:rowOff>
    </xdr:from>
    <xdr:to>
      <xdr:col>46</xdr:col>
      <xdr:colOff>38100</xdr:colOff>
      <xdr:row>99</xdr:row>
      <xdr:rowOff>6348</xdr:rowOff>
    </xdr:to>
    <xdr:sp macro="" textlink="">
      <xdr:nvSpPr>
        <xdr:cNvPr id="482" name="楕円 481"/>
        <xdr:cNvSpPr/>
      </xdr:nvSpPr>
      <xdr:spPr>
        <a:xfrm>
          <a:off x="8699500" y="168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168925</xdr:rowOff>
    </xdr:from>
    <xdr:ext cx="534377" cy="259045"/>
    <xdr:sp macro="" textlink="">
      <xdr:nvSpPr>
        <xdr:cNvPr id="483" name="テキスト ボックス 482"/>
        <xdr:cNvSpPr txBox="1"/>
      </xdr:nvSpPr>
      <xdr:spPr>
        <a:xfrm>
          <a:off x="8483111" y="169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64418</xdr:rowOff>
    </xdr:from>
    <xdr:to>
      <xdr:col>41</xdr:col>
      <xdr:colOff>101600</xdr:colOff>
      <xdr:row>98</xdr:row>
      <xdr:rowOff>166018</xdr:rowOff>
    </xdr:to>
    <xdr:sp macro="" textlink="">
      <xdr:nvSpPr>
        <xdr:cNvPr id="484" name="楕円 483"/>
        <xdr:cNvSpPr/>
      </xdr:nvSpPr>
      <xdr:spPr>
        <a:xfrm>
          <a:off x="7810500" y="168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157145</xdr:rowOff>
    </xdr:from>
    <xdr:ext cx="534377" cy="259045"/>
    <xdr:sp macro="" textlink="">
      <xdr:nvSpPr>
        <xdr:cNvPr id="485" name="テキスト ボックス 484"/>
        <xdr:cNvSpPr txBox="1"/>
      </xdr:nvSpPr>
      <xdr:spPr>
        <a:xfrm>
          <a:off x="7594111" y="169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88133</xdr:rowOff>
    </xdr:from>
    <xdr:to>
      <xdr:col>36</xdr:col>
      <xdr:colOff>165100</xdr:colOff>
      <xdr:row>99</xdr:row>
      <xdr:rowOff>18283</xdr:rowOff>
    </xdr:to>
    <xdr:sp macro="" textlink="">
      <xdr:nvSpPr>
        <xdr:cNvPr id="486" name="楕円 485"/>
        <xdr:cNvSpPr/>
      </xdr:nvSpPr>
      <xdr:spPr>
        <a:xfrm>
          <a:off x="6921500" y="168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9410</xdr:rowOff>
    </xdr:from>
    <xdr:ext cx="469744" cy="259045"/>
    <xdr:sp macro="" textlink="">
      <xdr:nvSpPr>
        <xdr:cNvPr id="487" name="テキスト ボックス 486"/>
        <xdr:cNvSpPr txBox="1"/>
      </xdr:nvSpPr>
      <xdr:spPr>
        <a:xfrm>
          <a:off x="6737428" y="1698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51163</xdr:rowOff>
    </xdr:from>
    <xdr:to>
      <xdr:col>85</xdr:col>
      <xdr:colOff>127000</xdr:colOff>
      <xdr:row>78</xdr:row>
      <xdr:rowOff>92132</xdr:rowOff>
    </xdr:to>
    <xdr:cxnSp macro="">
      <xdr:nvCxnSpPr>
        <xdr:cNvPr id="628" name="直線コネクタ 627"/>
        <xdr:cNvCxnSpPr/>
      </xdr:nvCxnSpPr>
      <xdr:spPr>
        <a:xfrm flipV="1">
          <a:off x="15481300" y="13424263"/>
          <a:ext cx="8382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92132</xdr:rowOff>
    </xdr:from>
    <xdr:to>
      <xdr:col>81</xdr:col>
      <xdr:colOff>50800</xdr:colOff>
      <xdr:row>78</xdr:row>
      <xdr:rowOff>101460</xdr:rowOff>
    </xdr:to>
    <xdr:cxnSp macro="">
      <xdr:nvCxnSpPr>
        <xdr:cNvPr id="631" name="直線コネクタ 630"/>
        <xdr:cNvCxnSpPr/>
      </xdr:nvCxnSpPr>
      <xdr:spPr>
        <a:xfrm flipV="1">
          <a:off x="14592300" y="1346523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101460</xdr:rowOff>
    </xdr:from>
    <xdr:to>
      <xdr:col>76</xdr:col>
      <xdr:colOff>114300</xdr:colOff>
      <xdr:row>78</xdr:row>
      <xdr:rowOff>114822</xdr:rowOff>
    </xdr:to>
    <xdr:cxnSp macro="">
      <xdr:nvCxnSpPr>
        <xdr:cNvPr id="634" name="直線コネクタ 633"/>
        <xdr:cNvCxnSpPr/>
      </xdr:nvCxnSpPr>
      <xdr:spPr>
        <a:xfrm flipV="1">
          <a:off x="13703300" y="13474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110248</xdr:rowOff>
    </xdr:from>
    <xdr:to>
      <xdr:col>71</xdr:col>
      <xdr:colOff>177800</xdr:colOff>
      <xdr:row>78</xdr:row>
      <xdr:rowOff>114822</xdr:rowOff>
    </xdr:to>
    <xdr:cxnSp macro="">
      <xdr:nvCxnSpPr>
        <xdr:cNvPr id="637" name="直線コネクタ 636"/>
        <xdr:cNvCxnSpPr/>
      </xdr:nvCxnSpPr>
      <xdr:spPr>
        <a:xfrm>
          <a:off x="12814300" y="13483348"/>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xdr:rowOff>
    </xdr:from>
    <xdr:to>
      <xdr:col>85</xdr:col>
      <xdr:colOff>177800</xdr:colOff>
      <xdr:row>78</xdr:row>
      <xdr:rowOff>101963</xdr:rowOff>
    </xdr:to>
    <xdr:sp macro="" textlink="">
      <xdr:nvSpPr>
        <xdr:cNvPr id="647" name="楕円 646"/>
        <xdr:cNvSpPr/>
      </xdr:nvSpPr>
      <xdr:spPr>
        <a:xfrm>
          <a:off x="162687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150240</xdr:rowOff>
    </xdr:from>
    <xdr:ext cx="534377" cy="259045"/>
    <xdr:sp macro="" textlink="">
      <xdr:nvSpPr>
        <xdr:cNvPr id="648" name="公債費該当値テキスト"/>
        <xdr:cNvSpPr txBox="1"/>
      </xdr:nvSpPr>
      <xdr:spPr>
        <a:xfrm>
          <a:off x="16370300" y="133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41332</xdr:rowOff>
    </xdr:from>
    <xdr:to>
      <xdr:col>81</xdr:col>
      <xdr:colOff>101600</xdr:colOff>
      <xdr:row>78</xdr:row>
      <xdr:rowOff>142932</xdr:rowOff>
    </xdr:to>
    <xdr:sp macro="" textlink="">
      <xdr:nvSpPr>
        <xdr:cNvPr id="649" name="楕円 648"/>
        <xdr:cNvSpPr/>
      </xdr:nvSpPr>
      <xdr:spPr>
        <a:xfrm>
          <a:off x="15430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134059</xdr:rowOff>
    </xdr:from>
    <xdr:ext cx="534377" cy="259045"/>
    <xdr:sp macro="" textlink="">
      <xdr:nvSpPr>
        <xdr:cNvPr id="650" name="テキスト ボックス 649"/>
        <xdr:cNvSpPr txBox="1"/>
      </xdr:nvSpPr>
      <xdr:spPr>
        <a:xfrm>
          <a:off x="15214111" y="135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50660</xdr:rowOff>
    </xdr:from>
    <xdr:to>
      <xdr:col>76</xdr:col>
      <xdr:colOff>165100</xdr:colOff>
      <xdr:row>78</xdr:row>
      <xdr:rowOff>152260</xdr:rowOff>
    </xdr:to>
    <xdr:sp macro="" textlink="">
      <xdr:nvSpPr>
        <xdr:cNvPr id="651" name="楕円 650"/>
        <xdr:cNvSpPr/>
      </xdr:nvSpPr>
      <xdr:spPr>
        <a:xfrm>
          <a:off x="14541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143387</xdr:rowOff>
    </xdr:from>
    <xdr:ext cx="534377" cy="259045"/>
    <xdr:sp macro="" textlink="">
      <xdr:nvSpPr>
        <xdr:cNvPr id="652" name="テキスト ボックス 651"/>
        <xdr:cNvSpPr txBox="1"/>
      </xdr:nvSpPr>
      <xdr:spPr>
        <a:xfrm>
          <a:off x="14325111" y="135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64022</xdr:rowOff>
    </xdr:from>
    <xdr:to>
      <xdr:col>72</xdr:col>
      <xdr:colOff>38100</xdr:colOff>
      <xdr:row>78</xdr:row>
      <xdr:rowOff>165622</xdr:rowOff>
    </xdr:to>
    <xdr:sp macro="" textlink="">
      <xdr:nvSpPr>
        <xdr:cNvPr id="653" name="楕円 652"/>
        <xdr:cNvSpPr/>
      </xdr:nvSpPr>
      <xdr:spPr>
        <a:xfrm>
          <a:off x="13652500" y="13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156749</xdr:rowOff>
    </xdr:from>
    <xdr:ext cx="534377" cy="259045"/>
    <xdr:sp macro="" textlink="">
      <xdr:nvSpPr>
        <xdr:cNvPr id="654" name="テキスト ボックス 653"/>
        <xdr:cNvSpPr txBox="1"/>
      </xdr:nvSpPr>
      <xdr:spPr>
        <a:xfrm>
          <a:off x="13436111" y="135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59448</xdr:rowOff>
    </xdr:from>
    <xdr:to>
      <xdr:col>67</xdr:col>
      <xdr:colOff>101600</xdr:colOff>
      <xdr:row>78</xdr:row>
      <xdr:rowOff>161048</xdr:rowOff>
    </xdr:to>
    <xdr:sp macro="" textlink="">
      <xdr:nvSpPr>
        <xdr:cNvPr id="655" name="楕円 654"/>
        <xdr:cNvSpPr/>
      </xdr:nvSpPr>
      <xdr:spPr>
        <a:xfrm>
          <a:off x="12763500" y="134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152175</xdr:rowOff>
    </xdr:from>
    <xdr:ext cx="534377" cy="259045"/>
    <xdr:sp macro="" textlink="">
      <xdr:nvSpPr>
        <xdr:cNvPr id="656" name="テキスト ボックス 655"/>
        <xdr:cNvSpPr txBox="1"/>
      </xdr:nvSpPr>
      <xdr:spPr>
        <a:xfrm>
          <a:off x="12547111" y="135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46444</xdr:rowOff>
    </xdr:from>
    <xdr:to>
      <xdr:col>85</xdr:col>
      <xdr:colOff>127000</xdr:colOff>
      <xdr:row>99</xdr:row>
      <xdr:rowOff>58607</xdr:rowOff>
    </xdr:to>
    <xdr:cxnSp macro="">
      <xdr:nvCxnSpPr>
        <xdr:cNvPr id="687" name="直線コネクタ 686"/>
        <xdr:cNvCxnSpPr/>
      </xdr:nvCxnSpPr>
      <xdr:spPr>
        <a:xfrm>
          <a:off x="15481300" y="17019994"/>
          <a:ext cx="8382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46444</xdr:rowOff>
    </xdr:from>
    <xdr:to>
      <xdr:col>81</xdr:col>
      <xdr:colOff>50800</xdr:colOff>
      <xdr:row>99</xdr:row>
      <xdr:rowOff>52082</xdr:rowOff>
    </xdr:to>
    <xdr:cxnSp macro="">
      <xdr:nvCxnSpPr>
        <xdr:cNvPr id="690" name="直線コネクタ 689"/>
        <xdr:cNvCxnSpPr/>
      </xdr:nvCxnSpPr>
      <xdr:spPr>
        <a:xfrm flipV="1">
          <a:off x="14592300" y="17019994"/>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52082</xdr:rowOff>
    </xdr:from>
    <xdr:to>
      <xdr:col>76</xdr:col>
      <xdr:colOff>114300</xdr:colOff>
      <xdr:row>99</xdr:row>
      <xdr:rowOff>57147</xdr:rowOff>
    </xdr:to>
    <xdr:cxnSp macro="">
      <xdr:nvCxnSpPr>
        <xdr:cNvPr id="693" name="直線コネクタ 692"/>
        <xdr:cNvCxnSpPr/>
      </xdr:nvCxnSpPr>
      <xdr:spPr>
        <a:xfrm flipV="1">
          <a:off x="13703300" y="17025632"/>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51265</xdr:rowOff>
    </xdr:from>
    <xdr:to>
      <xdr:col>71</xdr:col>
      <xdr:colOff>177800</xdr:colOff>
      <xdr:row>99</xdr:row>
      <xdr:rowOff>57147</xdr:rowOff>
    </xdr:to>
    <xdr:cxnSp macro="">
      <xdr:nvCxnSpPr>
        <xdr:cNvPr id="696" name="直線コネクタ 695"/>
        <xdr:cNvCxnSpPr/>
      </xdr:nvCxnSpPr>
      <xdr:spPr>
        <a:xfrm>
          <a:off x="12814300" y="17024815"/>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7807</xdr:rowOff>
    </xdr:from>
    <xdr:to>
      <xdr:col>85</xdr:col>
      <xdr:colOff>177800</xdr:colOff>
      <xdr:row>99</xdr:row>
      <xdr:rowOff>109407</xdr:rowOff>
    </xdr:to>
    <xdr:sp macro="" textlink="">
      <xdr:nvSpPr>
        <xdr:cNvPr id="706" name="楕円 705"/>
        <xdr:cNvSpPr/>
      </xdr:nvSpPr>
      <xdr:spPr>
        <a:xfrm>
          <a:off x="16268700" y="169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120167</xdr:rowOff>
    </xdr:from>
    <xdr:ext cx="534377" cy="259045"/>
    <xdr:sp macro="" textlink="">
      <xdr:nvSpPr>
        <xdr:cNvPr id="707" name="積立金該当値テキスト"/>
        <xdr:cNvSpPr txBox="1"/>
      </xdr:nvSpPr>
      <xdr:spPr>
        <a:xfrm>
          <a:off x="16370300" y="169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167094</xdr:rowOff>
    </xdr:from>
    <xdr:to>
      <xdr:col>81</xdr:col>
      <xdr:colOff>101600</xdr:colOff>
      <xdr:row>99</xdr:row>
      <xdr:rowOff>97244</xdr:rowOff>
    </xdr:to>
    <xdr:sp macro="" textlink="">
      <xdr:nvSpPr>
        <xdr:cNvPr id="708" name="楕円 707"/>
        <xdr:cNvSpPr/>
      </xdr:nvSpPr>
      <xdr:spPr>
        <a:xfrm>
          <a:off x="15430500" y="169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88371</xdr:rowOff>
    </xdr:from>
    <xdr:ext cx="534377" cy="259045"/>
    <xdr:sp macro="" textlink="">
      <xdr:nvSpPr>
        <xdr:cNvPr id="709" name="テキスト ボックス 708"/>
        <xdr:cNvSpPr txBox="1"/>
      </xdr:nvSpPr>
      <xdr:spPr>
        <a:xfrm>
          <a:off x="15214111" y="170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1282</xdr:rowOff>
    </xdr:from>
    <xdr:to>
      <xdr:col>76</xdr:col>
      <xdr:colOff>165100</xdr:colOff>
      <xdr:row>99</xdr:row>
      <xdr:rowOff>102882</xdr:rowOff>
    </xdr:to>
    <xdr:sp macro="" textlink="">
      <xdr:nvSpPr>
        <xdr:cNvPr id="710" name="楕円 709"/>
        <xdr:cNvSpPr/>
      </xdr:nvSpPr>
      <xdr:spPr>
        <a:xfrm>
          <a:off x="14541500" y="169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94009</xdr:rowOff>
    </xdr:from>
    <xdr:ext cx="534377" cy="259045"/>
    <xdr:sp macro="" textlink="">
      <xdr:nvSpPr>
        <xdr:cNvPr id="711" name="テキスト ボックス 710"/>
        <xdr:cNvSpPr txBox="1"/>
      </xdr:nvSpPr>
      <xdr:spPr>
        <a:xfrm>
          <a:off x="14325111" y="1706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6347</xdr:rowOff>
    </xdr:from>
    <xdr:to>
      <xdr:col>72</xdr:col>
      <xdr:colOff>38100</xdr:colOff>
      <xdr:row>99</xdr:row>
      <xdr:rowOff>107947</xdr:rowOff>
    </xdr:to>
    <xdr:sp macro="" textlink="">
      <xdr:nvSpPr>
        <xdr:cNvPr id="712" name="楕円 711"/>
        <xdr:cNvSpPr/>
      </xdr:nvSpPr>
      <xdr:spPr>
        <a:xfrm>
          <a:off x="13652500" y="169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99074</xdr:rowOff>
    </xdr:from>
    <xdr:ext cx="534377" cy="259045"/>
    <xdr:sp macro="" textlink="">
      <xdr:nvSpPr>
        <xdr:cNvPr id="713" name="テキスト ボックス 712"/>
        <xdr:cNvSpPr txBox="1"/>
      </xdr:nvSpPr>
      <xdr:spPr>
        <a:xfrm>
          <a:off x="13436111" y="170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465</xdr:rowOff>
    </xdr:from>
    <xdr:to>
      <xdr:col>67</xdr:col>
      <xdr:colOff>101600</xdr:colOff>
      <xdr:row>99</xdr:row>
      <xdr:rowOff>102065</xdr:rowOff>
    </xdr:to>
    <xdr:sp macro="" textlink="">
      <xdr:nvSpPr>
        <xdr:cNvPr id="714" name="楕円 713"/>
        <xdr:cNvSpPr/>
      </xdr:nvSpPr>
      <xdr:spPr>
        <a:xfrm>
          <a:off x="12763500" y="169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93192</xdr:rowOff>
    </xdr:from>
    <xdr:ext cx="534377" cy="259045"/>
    <xdr:sp macro="" textlink="">
      <xdr:nvSpPr>
        <xdr:cNvPr id="715" name="テキスト ボックス 714"/>
        <xdr:cNvSpPr txBox="1"/>
      </xdr:nvSpPr>
      <xdr:spPr>
        <a:xfrm>
          <a:off x="12547111" y="170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94361</xdr:rowOff>
    </xdr:from>
    <xdr:to>
      <xdr:col>116</xdr:col>
      <xdr:colOff>63500</xdr:colOff>
      <xdr:row>39</xdr:row>
      <xdr:rowOff>44450</xdr:rowOff>
    </xdr:to>
    <xdr:cxnSp macro="">
      <xdr:nvCxnSpPr>
        <xdr:cNvPr id="744" name="直線コネクタ 743"/>
        <xdr:cNvCxnSpPr/>
      </xdr:nvCxnSpPr>
      <xdr:spPr>
        <a:xfrm flipV="1">
          <a:off x="21323300" y="6438011"/>
          <a:ext cx="8382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43561</xdr:rowOff>
    </xdr:from>
    <xdr:to>
      <xdr:col>116</xdr:col>
      <xdr:colOff>114300</xdr:colOff>
      <xdr:row>37</xdr:row>
      <xdr:rowOff>145161</xdr:rowOff>
    </xdr:to>
    <xdr:sp macro="" textlink="">
      <xdr:nvSpPr>
        <xdr:cNvPr id="763" name="楕円 762"/>
        <xdr:cNvSpPr/>
      </xdr:nvSpPr>
      <xdr:spPr>
        <a:xfrm>
          <a:off x="221107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66438</xdr:rowOff>
    </xdr:from>
    <xdr:ext cx="534377" cy="259045"/>
    <xdr:sp macro="" textlink="">
      <xdr:nvSpPr>
        <xdr:cNvPr id="764" name="投資及び出資金該当値テキスト"/>
        <xdr:cNvSpPr txBox="1"/>
      </xdr:nvSpPr>
      <xdr:spPr>
        <a:xfrm>
          <a:off x="22212300" y="62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21019</xdr:rowOff>
    </xdr:from>
    <xdr:to>
      <xdr:col>116</xdr:col>
      <xdr:colOff>63500</xdr:colOff>
      <xdr:row>59</xdr:row>
      <xdr:rowOff>21457</xdr:rowOff>
    </xdr:to>
    <xdr:cxnSp macro="">
      <xdr:nvCxnSpPr>
        <xdr:cNvPr id="801" name="直線コネクタ 800"/>
        <xdr:cNvCxnSpPr/>
      </xdr:nvCxnSpPr>
      <xdr:spPr>
        <a:xfrm flipV="1">
          <a:off x="21323300" y="10136569"/>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21457</xdr:rowOff>
    </xdr:from>
    <xdr:to>
      <xdr:col>111</xdr:col>
      <xdr:colOff>177800</xdr:colOff>
      <xdr:row>59</xdr:row>
      <xdr:rowOff>21704</xdr:rowOff>
    </xdr:to>
    <xdr:cxnSp macro="">
      <xdr:nvCxnSpPr>
        <xdr:cNvPr id="804" name="直線コネクタ 803"/>
        <xdr:cNvCxnSpPr/>
      </xdr:nvCxnSpPr>
      <xdr:spPr>
        <a:xfrm flipV="1">
          <a:off x="20434300" y="10137007"/>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21704</xdr:rowOff>
    </xdr:from>
    <xdr:to>
      <xdr:col>107</xdr:col>
      <xdr:colOff>50800</xdr:colOff>
      <xdr:row>59</xdr:row>
      <xdr:rowOff>21857</xdr:rowOff>
    </xdr:to>
    <xdr:cxnSp macro="">
      <xdr:nvCxnSpPr>
        <xdr:cNvPr id="807" name="直線コネクタ 806"/>
        <xdr:cNvCxnSpPr/>
      </xdr:nvCxnSpPr>
      <xdr:spPr>
        <a:xfrm flipV="1">
          <a:off x="19545300" y="1013725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21704</xdr:rowOff>
    </xdr:from>
    <xdr:to>
      <xdr:col>102</xdr:col>
      <xdr:colOff>114300</xdr:colOff>
      <xdr:row>59</xdr:row>
      <xdr:rowOff>21857</xdr:rowOff>
    </xdr:to>
    <xdr:cxnSp macro="">
      <xdr:nvCxnSpPr>
        <xdr:cNvPr id="810" name="直線コネクタ 809"/>
        <xdr:cNvCxnSpPr/>
      </xdr:nvCxnSpPr>
      <xdr:spPr>
        <a:xfrm>
          <a:off x="18656300" y="1013725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141669</xdr:rowOff>
    </xdr:from>
    <xdr:to>
      <xdr:col>116</xdr:col>
      <xdr:colOff>114300</xdr:colOff>
      <xdr:row>59</xdr:row>
      <xdr:rowOff>71819</xdr:rowOff>
    </xdr:to>
    <xdr:sp macro="" textlink="">
      <xdr:nvSpPr>
        <xdr:cNvPr id="820" name="楕円 819"/>
        <xdr:cNvSpPr/>
      </xdr:nvSpPr>
      <xdr:spPr>
        <a:xfrm>
          <a:off x="22110700" y="100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56596</xdr:rowOff>
    </xdr:from>
    <xdr:ext cx="469744" cy="259045"/>
    <xdr:sp macro="" textlink="">
      <xdr:nvSpPr>
        <xdr:cNvPr id="821" name="貸付金該当値テキスト"/>
        <xdr:cNvSpPr txBox="1"/>
      </xdr:nvSpPr>
      <xdr:spPr>
        <a:xfrm>
          <a:off x="22212300" y="100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142107</xdr:rowOff>
    </xdr:from>
    <xdr:to>
      <xdr:col>112</xdr:col>
      <xdr:colOff>38100</xdr:colOff>
      <xdr:row>59</xdr:row>
      <xdr:rowOff>72257</xdr:rowOff>
    </xdr:to>
    <xdr:sp macro="" textlink="">
      <xdr:nvSpPr>
        <xdr:cNvPr id="822" name="楕円 821"/>
        <xdr:cNvSpPr/>
      </xdr:nvSpPr>
      <xdr:spPr>
        <a:xfrm>
          <a:off x="21272500" y="10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63384</xdr:rowOff>
    </xdr:from>
    <xdr:ext cx="469744" cy="259045"/>
    <xdr:sp macro="" textlink="">
      <xdr:nvSpPr>
        <xdr:cNvPr id="823" name="テキスト ボックス 822"/>
        <xdr:cNvSpPr txBox="1"/>
      </xdr:nvSpPr>
      <xdr:spPr>
        <a:xfrm>
          <a:off x="21088428" y="10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142354</xdr:rowOff>
    </xdr:from>
    <xdr:to>
      <xdr:col>107</xdr:col>
      <xdr:colOff>101600</xdr:colOff>
      <xdr:row>59</xdr:row>
      <xdr:rowOff>72504</xdr:rowOff>
    </xdr:to>
    <xdr:sp macro="" textlink="">
      <xdr:nvSpPr>
        <xdr:cNvPr id="824" name="楕円 823"/>
        <xdr:cNvSpPr/>
      </xdr:nvSpPr>
      <xdr:spPr>
        <a:xfrm>
          <a:off x="20383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63631</xdr:rowOff>
    </xdr:from>
    <xdr:ext cx="469744" cy="259045"/>
    <xdr:sp macro="" textlink="">
      <xdr:nvSpPr>
        <xdr:cNvPr id="825" name="テキスト ボックス 824"/>
        <xdr:cNvSpPr txBox="1"/>
      </xdr:nvSpPr>
      <xdr:spPr>
        <a:xfrm>
          <a:off x="20199428" y="1017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142507</xdr:rowOff>
    </xdr:from>
    <xdr:to>
      <xdr:col>102</xdr:col>
      <xdr:colOff>165100</xdr:colOff>
      <xdr:row>59</xdr:row>
      <xdr:rowOff>72657</xdr:rowOff>
    </xdr:to>
    <xdr:sp macro="" textlink="">
      <xdr:nvSpPr>
        <xdr:cNvPr id="826" name="楕円 825"/>
        <xdr:cNvSpPr/>
      </xdr:nvSpPr>
      <xdr:spPr>
        <a:xfrm>
          <a:off x="19494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63784</xdr:rowOff>
    </xdr:from>
    <xdr:ext cx="469744" cy="259045"/>
    <xdr:sp macro="" textlink="">
      <xdr:nvSpPr>
        <xdr:cNvPr id="827" name="テキスト ボックス 826"/>
        <xdr:cNvSpPr txBox="1"/>
      </xdr:nvSpPr>
      <xdr:spPr>
        <a:xfrm>
          <a:off x="19310428" y="101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142354</xdr:rowOff>
    </xdr:from>
    <xdr:to>
      <xdr:col>98</xdr:col>
      <xdr:colOff>38100</xdr:colOff>
      <xdr:row>59</xdr:row>
      <xdr:rowOff>72504</xdr:rowOff>
    </xdr:to>
    <xdr:sp macro="" textlink="">
      <xdr:nvSpPr>
        <xdr:cNvPr id="828" name="楕円 827"/>
        <xdr:cNvSpPr/>
      </xdr:nvSpPr>
      <xdr:spPr>
        <a:xfrm>
          <a:off x="18605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63631</xdr:rowOff>
    </xdr:from>
    <xdr:ext cx="469744" cy="259045"/>
    <xdr:sp macro="" textlink="">
      <xdr:nvSpPr>
        <xdr:cNvPr id="829" name="テキスト ボックス 828"/>
        <xdr:cNvSpPr txBox="1"/>
      </xdr:nvSpPr>
      <xdr:spPr>
        <a:xfrm>
          <a:off x="18421428" y="1017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92714</xdr:rowOff>
    </xdr:from>
    <xdr:to>
      <xdr:col>116</xdr:col>
      <xdr:colOff>63500</xdr:colOff>
      <xdr:row>76</xdr:row>
      <xdr:rowOff>100577</xdr:rowOff>
    </xdr:to>
    <xdr:cxnSp macro="">
      <xdr:nvCxnSpPr>
        <xdr:cNvPr id="856" name="直線コネクタ 855"/>
        <xdr:cNvCxnSpPr/>
      </xdr:nvCxnSpPr>
      <xdr:spPr>
        <a:xfrm flipV="1">
          <a:off x="21323300" y="13122914"/>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100577</xdr:rowOff>
    </xdr:from>
    <xdr:to>
      <xdr:col>111</xdr:col>
      <xdr:colOff>177800</xdr:colOff>
      <xdr:row>76</xdr:row>
      <xdr:rowOff>125961</xdr:rowOff>
    </xdr:to>
    <xdr:cxnSp macro="">
      <xdr:nvCxnSpPr>
        <xdr:cNvPr id="859" name="直線コネクタ 858"/>
        <xdr:cNvCxnSpPr/>
      </xdr:nvCxnSpPr>
      <xdr:spPr>
        <a:xfrm flipV="1">
          <a:off x="20434300" y="13130777"/>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108116</xdr:rowOff>
    </xdr:from>
    <xdr:to>
      <xdr:col>107</xdr:col>
      <xdr:colOff>50800</xdr:colOff>
      <xdr:row>76</xdr:row>
      <xdr:rowOff>125961</xdr:rowOff>
    </xdr:to>
    <xdr:cxnSp macro="">
      <xdr:nvCxnSpPr>
        <xdr:cNvPr id="862" name="直線コネクタ 861"/>
        <xdr:cNvCxnSpPr/>
      </xdr:nvCxnSpPr>
      <xdr:spPr>
        <a:xfrm>
          <a:off x="19545300" y="13138316"/>
          <a:ext cx="8890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108116</xdr:rowOff>
    </xdr:from>
    <xdr:to>
      <xdr:col>102</xdr:col>
      <xdr:colOff>114300</xdr:colOff>
      <xdr:row>76</xdr:row>
      <xdr:rowOff>134894</xdr:rowOff>
    </xdr:to>
    <xdr:cxnSp macro="">
      <xdr:nvCxnSpPr>
        <xdr:cNvPr id="865" name="直線コネクタ 864"/>
        <xdr:cNvCxnSpPr/>
      </xdr:nvCxnSpPr>
      <xdr:spPr>
        <a:xfrm flipV="1">
          <a:off x="18656300" y="13138316"/>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41914</xdr:rowOff>
    </xdr:from>
    <xdr:to>
      <xdr:col>116</xdr:col>
      <xdr:colOff>114300</xdr:colOff>
      <xdr:row>76</xdr:row>
      <xdr:rowOff>143514</xdr:rowOff>
    </xdr:to>
    <xdr:sp macro="" textlink="">
      <xdr:nvSpPr>
        <xdr:cNvPr id="875" name="楕円 874"/>
        <xdr:cNvSpPr/>
      </xdr:nvSpPr>
      <xdr:spPr>
        <a:xfrm>
          <a:off x="22110700" y="130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20341</xdr:rowOff>
    </xdr:from>
    <xdr:ext cx="534377" cy="259045"/>
    <xdr:sp macro="" textlink="">
      <xdr:nvSpPr>
        <xdr:cNvPr id="876" name="繰出金該当値テキスト"/>
        <xdr:cNvSpPr txBox="1"/>
      </xdr:nvSpPr>
      <xdr:spPr>
        <a:xfrm>
          <a:off x="22212300" y="130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49777</xdr:rowOff>
    </xdr:from>
    <xdr:to>
      <xdr:col>112</xdr:col>
      <xdr:colOff>38100</xdr:colOff>
      <xdr:row>76</xdr:row>
      <xdr:rowOff>151377</xdr:rowOff>
    </xdr:to>
    <xdr:sp macro="" textlink="">
      <xdr:nvSpPr>
        <xdr:cNvPr id="877" name="楕円 876"/>
        <xdr:cNvSpPr/>
      </xdr:nvSpPr>
      <xdr:spPr>
        <a:xfrm>
          <a:off x="21272500" y="130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142504</xdr:rowOff>
    </xdr:from>
    <xdr:ext cx="534377" cy="259045"/>
    <xdr:sp macro="" textlink="">
      <xdr:nvSpPr>
        <xdr:cNvPr id="878" name="テキスト ボックス 877"/>
        <xdr:cNvSpPr txBox="1"/>
      </xdr:nvSpPr>
      <xdr:spPr>
        <a:xfrm>
          <a:off x="21056111" y="1317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75161</xdr:rowOff>
    </xdr:from>
    <xdr:to>
      <xdr:col>107</xdr:col>
      <xdr:colOff>101600</xdr:colOff>
      <xdr:row>77</xdr:row>
      <xdr:rowOff>5311</xdr:rowOff>
    </xdr:to>
    <xdr:sp macro="" textlink="">
      <xdr:nvSpPr>
        <xdr:cNvPr id="879" name="楕円 878"/>
        <xdr:cNvSpPr/>
      </xdr:nvSpPr>
      <xdr:spPr>
        <a:xfrm>
          <a:off x="20383500" y="1310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167888</xdr:rowOff>
    </xdr:from>
    <xdr:ext cx="534377" cy="259045"/>
    <xdr:sp macro="" textlink="">
      <xdr:nvSpPr>
        <xdr:cNvPr id="880" name="テキスト ボックス 879"/>
        <xdr:cNvSpPr txBox="1"/>
      </xdr:nvSpPr>
      <xdr:spPr>
        <a:xfrm>
          <a:off x="20167111" y="1319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57316</xdr:rowOff>
    </xdr:from>
    <xdr:to>
      <xdr:col>102</xdr:col>
      <xdr:colOff>165100</xdr:colOff>
      <xdr:row>76</xdr:row>
      <xdr:rowOff>158916</xdr:rowOff>
    </xdr:to>
    <xdr:sp macro="" textlink="">
      <xdr:nvSpPr>
        <xdr:cNvPr id="881" name="楕円 880"/>
        <xdr:cNvSpPr/>
      </xdr:nvSpPr>
      <xdr:spPr>
        <a:xfrm>
          <a:off x="19494500" y="130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150043</xdr:rowOff>
    </xdr:from>
    <xdr:ext cx="534377" cy="259045"/>
    <xdr:sp macro="" textlink="">
      <xdr:nvSpPr>
        <xdr:cNvPr id="882" name="テキスト ボックス 881"/>
        <xdr:cNvSpPr txBox="1"/>
      </xdr:nvSpPr>
      <xdr:spPr>
        <a:xfrm>
          <a:off x="19278111" y="13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84094</xdr:rowOff>
    </xdr:from>
    <xdr:to>
      <xdr:col>98</xdr:col>
      <xdr:colOff>38100</xdr:colOff>
      <xdr:row>77</xdr:row>
      <xdr:rowOff>14244</xdr:rowOff>
    </xdr:to>
    <xdr:sp macro="" textlink="">
      <xdr:nvSpPr>
        <xdr:cNvPr id="883" name="楕円 882"/>
        <xdr:cNvSpPr/>
      </xdr:nvSpPr>
      <xdr:spPr>
        <a:xfrm>
          <a:off x="18605500" y="131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5371</xdr:rowOff>
    </xdr:from>
    <xdr:ext cx="534377" cy="259045"/>
    <xdr:sp macro="" textlink="">
      <xdr:nvSpPr>
        <xdr:cNvPr id="884" name="テキスト ボックス 883"/>
        <xdr:cNvSpPr txBox="1"/>
      </xdr:nvSpPr>
      <xdr:spPr>
        <a:xfrm>
          <a:off x="18389111" y="132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ほぼすべての科目について、類似団体平均を大きく下回っている。</a:t>
          </a:r>
          <a:endParaRPr lang="ja-JP" altLang="ja-JP" sz="1400">
            <a:effectLst/>
          </a:endParaRPr>
        </a:p>
        <a:p>
          <a:r>
            <a:rPr kumimoji="1" lang="ja-JP" altLang="ja-JP" sz="1100" b="0">
              <a:solidFill>
                <a:schemeClr val="dk1"/>
              </a:solidFill>
              <a:effectLst/>
              <a:latin typeface="+mn-lt"/>
              <a:ea typeface="+mn-ea"/>
              <a:cs typeface="+mn-cs"/>
            </a:rPr>
            <a:t>　このことから、より低いコストで住民サービスをおこなっていることがわかる。</a:t>
          </a:r>
          <a:endParaRPr lang="ja-JP" altLang="ja-JP" sz="1400">
            <a:effectLst/>
          </a:endParaRPr>
        </a:p>
        <a:p>
          <a:r>
            <a:rPr kumimoji="1" lang="ja-JP" altLang="ja-JP" sz="1100" b="0">
              <a:solidFill>
                <a:schemeClr val="dk1"/>
              </a:solidFill>
              <a:effectLst/>
              <a:latin typeface="+mn-lt"/>
              <a:ea typeface="+mn-ea"/>
              <a:cs typeface="+mn-cs"/>
            </a:rPr>
            <a:t>　</a:t>
          </a:r>
          <a:r>
            <a:rPr kumimoji="1" lang="ja-JP" altLang="en-US" sz="1100" b="0">
              <a:solidFill>
                <a:schemeClr val="dk1"/>
              </a:solidFill>
              <a:effectLst/>
              <a:latin typeface="+mn-lt"/>
              <a:ea typeface="+mn-ea"/>
              <a:cs typeface="+mn-cs"/>
            </a:rPr>
            <a:t>投資及び出資金については、ＪＡとの共同出資により農業法人を設立した際の出資金である。</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　公債費については、平成</a:t>
          </a:r>
          <a:r>
            <a:rPr kumimoji="1" lang="en-US" altLang="ja-JP" sz="1100" b="0">
              <a:solidFill>
                <a:schemeClr val="dk1"/>
              </a:solidFill>
              <a:effectLst/>
              <a:latin typeface="+mn-lt"/>
              <a:ea typeface="+mn-ea"/>
              <a:cs typeface="+mn-cs"/>
            </a:rPr>
            <a:t>28</a:t>
          </a:r>
          <a:r>
            <a:rPr kumimoji="1" lang="ja-JP" altLang="en-US" sz="1100" b="0">
              <a:solidFill>
                <a:schemeClr val="dk1"/>
              </a:solidFill>
              <a:effectLst/>
              <a:latin typeface="+mn-lt"/>
              <a:ea typeface="+mn-ea"/>
              <a:cs typeface="+mn-cs"/>
            </a:rPr>
            <a:t>年度より上昇傾向にあり、今後しばらくはこの状態が続くと思われる。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3,242
16.37
2,877,941
2,710,417
61,972
1,575,872
2,842,942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81902</xdr:rowOff>
    </xdr:from>
    <xdr:to>
      <xdr:col>24</xdr:col>
      <xdr:colOff>63500</xdr:colOff>
      <xdr:row>37</xdr:row>
      <xdr:rowOff>85122</xdr:rowOff>
    </xdr:to>
    <xdr:cxnSp macro="">
      <xdr:nvCxnSpPr>
        <xdr:cNvPr id="60" name="直線コネクタ 59"/>
        <xdr:cNvCxnSpPr/>
      </xdr:nvCxnSpPr>
      <xdr:spPr>
        <a:xfrm flipV="1">
          <a:off x="3797300" y="6425552"/>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85122</xdr:rowOff>
    </xdr:from>
    <xdr:to>
      <xdr:col>19</xdr:col>
      <xdr:colOff>177800</xdr:colOff>
      <xdr:row>37</xdr:row>
      <xdr:rowOff>100781</xdr:rowOff>
    </xdr:to>
    <xdr:cxnSp macro="">
      <xdr:nvCxnSpPr>
        <xdr:cNvPr id="63" name="直線コネクタ 62"/>
        <xdr:cNvCxnSpPr/>
      </xdr:nvCxnSpPr>
      <xdr:spPr>
        <a:xfrm flipV="1">
          <a:off x="2908300" y="642877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71596</xdr:rowOff>
    </xdr:from>
    <xdr:to>
      <xdr:col>15</xdr:col>
      <xdr:colOff>50800</xdr:colOff>
      <xdr:row>37</xdr:row>
      <xdr:rowOff>100781</xdr:rowOff>
    </xdr:to>
    <xdr:cxnSp macro="">
      <xdr:nvCxnSpPr>
        <xdr:cNvPr id="66" name="直線コネクタ 65"/>
        <xdr:cNvCxnSpPr/>
      </xdr:nvCxnSpPr>
      <xdr:spPr>
        <a:xfrm>
          <a:off x="2019300" y="6415246"/>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71596</xdr:rowOff>
    </xdr:from>
    <xdr:to>
      <xdr:col>10</xdr:col>
      <xdr:colOff>114300</xdr:colOff>
      <xdr:row>37</xdr:row>
      <xdr:rowOff>79902</xdr:rowOff>
    </xdr:to>
    <xdr:cxnSp macro="">
      <xdr:nvCxnSpPr>
        <xdr:cNvPr id="69" name="直線コネクタ 68"/>
        <xdr:cNvCxnSpPr/>
      </xdr:nvCxnSpPr>
      <xdr:spPr>
        <a:xfrm flipV="1">
          <a:off x="1130300" y="6415246"/>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31102</xdr:rowOff>
    </xdr:from>
    <xdr:to>
      <xdr:col>24</xdr:col>
      <xdr:colOff>114300</xdr:colOff>
      <xdr:row>37</xdr:row>
      <xdr:rowOff>132702</xdr:rowOff>
    </xdr:to>
    <xdr:sp macro="" textlink="">
      <xdr:nvSpPr>
        <xdr:cNvPr id="79" name="楕円 78"/>
        <xdr:cNvSpPr/>
      </xdr:nvSpPr>
      <xdr:spPr>
        <a:xfrm>
          <a:off x="45847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9529</xdr:rowOff>
    </xdr:from>
    <xdr:ext cx="534377" cy="259045"/>
    <xdr:sp macro="" textlink="">
      <xdr:nvSpPr>
        <xdr:cNvPr id="80" name="議会費該当値テキスト"/>
        <xdr:cNvSpPr txBox="1"/>
      </xdr:nvSpPr>
      <xdr:spPr>
        <a:xfrm>
          <a:off x="4686300" y="63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34322</xdr:rowOff>
    </xdr:from>
    <xdr:to>
      <xdr:col>20</xdr:col>
      <xdr:colOff>38100</xdr:colOff>
      <xdr:row>37</xdr:row>
      <xdr:rowOff>135922</xdr:rowOff>
    </xdr:to>
    <xdr:sp macro="" textlink="">
      <xdr:nvSpPr>
        <xdr:cNvPr id="81" name="楕円 80"/>
        <xdr:cNvSpPr/>
      </xdr:nvSpPr>
      <xdr:spPr>
        <a:xfrm>
          <a:off x="37465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127049</xdr:rowOff>
    </xdr:from>
    <xdr:ext cx="534377" cy="259045"/>
    <xdr:sp macro="" textlink="">
      <xdr:nvSpPr>
        <xdr:cNvPr id="82" name="テキスト ボックス 81"/>
        <xdr:cNvSpPr txBox="1"/>
      </xdr:nvSpPr>
      <xdr:spPr>
        <a:xfrm>
          <a:off x="3530111" y="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49981</xdr:rowOff>
    </xdr:from>
    <xdr:to>
      <xdr:col>15</xdr:col>
      <xdr:colOff>101600</xdr:colOff>
      <xdr:row>37</xdr:row>
      <xdr:rowOff>151581</xdr:rowOff>
    </xdr:to>
    <xdr:sp macro="" textlink="">
      <xdr:nvSpPr>
        <xdr:cNvPr id="83" name="楕円 82"/>
        <xdr:cNvSpPr/>
      </xdr:nvSpPr>
      <xdr:spPr>
        <a:xfrm>
          <a:off x="2857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142708</xdr:rowOff>
    </xdr:from>
    <xdr:ext cx="534377" cy="259045"/>
    <xdr:sp macro="" textlink="">
      <xdr:nvSpPr>
        <xdr:cNvPr id="84" name="テキスト ボックス 83"/>
        <xdr:cNvSpPr txBox="1"/>
      </xdr:nvSpPr>
      <xdr:spPr>
        <a:xfrm>
          <a:off x="2641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20796</xdr:rowOff>
    </xdr:from>
    <xdr:to>
      <xdr:col>10</xdr:col>
      <xdr:colOff>165100</xdr:colOff>
      <xdr:row>37</xdr:row>
      <xdr:rowOff>122396</xdr:rowOff>
    </xdr:to>
    <xdr:sp macro="" textlink="">
      <xdr:nvSpPr>
        <xdr:cNvPr id="85" name="楕円 84"/>
        <xdr:cNvSpPr/>
      </xdr:nvSpPr>
      <xdr:spPr>
        <a:xfrm>
          <a:off x="1968500" y="63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113523</xdr:rowOff>
    </xdr:from>
    <xdr:ext cx="534377" cy="259045"/>
    <xdr:sp macro="" textlink="">
      <xdr:nvSpPr>
        <xdr:cNvPr id="86" name="テキスト ボックス 85"/>
        <xdr:cNvSpPr txBox="1"/>
      </xdr:nvSpPr>
      <xdr:spPr>
        <a:xfrm>
          <a:off x="1752111" y="64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29102</xdr:rowOff>
    </xdr:from>
    <xdr:to>
      <xdr:col>6</xdr:col>
      <xdr:colOff>38100</xdr:colOff>
      <xdr:row>37</xdr:row>
      <xdr:rowOff>130702</xdr:rowOff>
    </xdr:to>
    <xdr:sp macro="" textlink="">
      <xdr:nvSpPr>
        <xdr:cNvPr id="87" name="楕円 86"/>
        <xdr:cNvSpPr/>
      </xdr:nvSpPr>
      <xdr:spPr>
        <a:xfrm>
          <a:off x="1079500" y="63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121829</xdr:rowOff>
    </xdr:from>
    <xdr:ext cx="534377" cy="259045"/>
    <xdr:sp macro="" textlink="">
      <xdr:nvSpPr>
        <xdr:cNvPr id="88" name="テキスト ボックス 87"/>
        <xdr:cNvSpPr txBox="1"/>
      </xdr:nvSpPr>
      <xdr:spPr>
        <a:xfrm>
          <a:off x="863111" y="64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40104</xdr:rowOff>
    </xdr:from>
    <xdr:to>
      <xdr:col>24</xdr:col>
      <xdr:colOff>63500</xdr:colOff>
      <xdr:row>58</xdr:row>
      <xdr:rowOff>40513</xdr:rowOff>
    </xdr:to>
    <xdr:cxnSp macro="">
      <xdr:nvCxnSpPr>
        <xdr:cNvPr id="115" name="直線コネクタ 114"/>
        <xdr:cNvCxnSpPr/>
      </xdr:nvCxnSpPr>
      <xdr:spPr>
        <a:xfrm>
          <a:off x="3797300" y="9984204"/>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14127</xdr:rowOff>
    </xdr:from>
    <xdr:to>
      <xdr:col>19</xdr:col>
      <xdr:colOff>177800</xdr:colOff>
      <xdr:row>58</xdr:row>
      <xdr:rowOff>40104</xdr:rowOff>
    </xdr:to>
    <xdr:cxnSp macro="">
      <xdr:nvCxnSpPr>
        <xdr:cNvPr id="118" name="直線コネクタ 117"/>
        <xdr:cNvCxnSpPr/>
      </xdr:nvCxnSpPr>
      <xdr:spPr>
        <a:xfrm>
          <a:off x="2908300" y="9958227"/>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145531</xdr:rowOff>
    </xdr:from>
    <xdr:to>
      <xdr:col>15</xdr:col>
      <xdr:colOff>50800</xdr:colOff>
      <xdr:row>58</xdr:row>
      <xdr:rowOff>14127</xdr:rowOff>
    </xdr:to>
    <xdr:cxnSp macro="">
      <xdr:nvCxnSpPr>
        <xdr:cNvPr id="121" name="直線コネクタ 120"/>
        <xdr:cNvCxnSpPr/>
      </xdr:nvCxnSpPr>
      <xdr:spPr>
        <a:xfrm>
          <a:off x="2019300" y="9918181"/>
          <a:ext cx="889000" cy="4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74318</xdr:rowOff>
    </xdr:from>
    <xdr:to>
      <xdr:col>10</xdr:col>
      <xdr:colOff>114300</xdr:colOff>
      <xdr:row>57</xdr:row>
      <xdr:rowOff>145531</xdr:rowOff>
    </xdr:to>
    <xdr:cxnSp macro="">
      <xdr:nvCxnSpPr>
        <xdr:cNvPr id="124" name="直線コネクタ 123"/>
        <xdr:cNvCxnSpPr/>
      </xdr:nvCxnSpPr>
      <xdr:spPr>
        <a:xfrm>
          <a:off x="1130300" y="9846968"/>
          <a:ext cx="889000" cy="7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161163</xdr:rowOff>
    </xdr:from>
    <xdr:to>
      <xdr:col>24</xdr:col>
      <xdr:colOff>114300</xdr:colOff>
      <xdr:row>58</xdr:row>
      <xdr:rowOff>91313</xdr:rowOff>
    </xdr:to>
    <xdr:sp macro="" textlink="">
      <xdr:nvSpPr>
        <xdr:cNvPr id="134" name="楕円 133"/>
        <xdr:cNvSpPr/>
      </xdr:nvSpPr>
      <xdr:spPr>
        <a:xfrm>
          <a:off x="4584700" y="9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160754</xdr:rowOff>
    </xdr:from>
    <xdr:to>
      <xdr:col>20</xdr:col>
      <xdr:colOff>38100</xdr:colOff>
      <xdr:row>58</xdr:row>
      <xdr:rowOff>90904</xdr:rowOff>
    </xdr:to>
    <xdr:sp macro="" textlink="">
      <xdr:nvSpPr>
        <xdr:cNvPr id="136" name="楕円 135"/>
        <xdr:cNvSpPr/>
      </xdr:nvSpPr>
      <xdr:spPr>
        <a:xfrm>
          <a:off x="3746500" y="99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82031</xdr:rowOff>
    </xdr:from>
    <xdr:ext cx="599010" cy="259045"/>
    <xdr:sp macro="" textlink="">
      <xdr:nvSpPr>
        <xdr:cNvPr id="137" name="テキスト ボックス 136"/>
        <xdr:cNvSpPr txBox="1"/>
      </xdr:nvSpPr>
      <xdr:spPr>
        <a:xfrm>
          <a:off x="3497795" y="100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134777</xdr:rowOff>
    </xdr:from>
    <xdr:to>
      <xdr:col>15</xdr:col>
      <xdr:colOff>101600</xdr:colOff>
      <xdr:row>58</xdr:row>
      <xdr:rowOff>64927</xdr:rowOff>
    </xdr:to>
    <xdr:sp macro="" textlink="">
      <xdr:nvSpPr>
        <xdr:cNvPr id="138" name="楕円 137"/>
        <xdr:cNvSpPr/>
      </xdr:nvSpPr>
      <xdr:spPr>
        <a:xfrm>
          <a:off x="2857500" y="99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81454</xdr:rowOff>
    </xdr:from>
    <xdr:ext cx="599010" cy="259045"/>
    <xdr:sp macro="" textlink="">
      <xdr:nvSpPr>
        <xdr:cNvPr id="139" name="テキスト ボックス 138"/>
        <xdr:cNvSpPr txBox="1"/>
      </xdr:nvSpPr>
      <xdr:spPr>
        <a:xfrm>
          <a:off x="2608795" y="96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94731</xdr:rowOff>
    </xdr:from>
    <xdr:to>
      <xdr:col>10</xdr:col>
      <xdr:colOff>165100</xdr:colOff>
      <xdr:row>58</xdr:row>
      <xdr:rowOff>24881</xdr:rowOff>
    </xdr:to>
    <xdr:sp macro="" textlink="">
      <xdr:nvSpPr>
        <xdr:cNvPr id="140" name="楕円 139"/>
        <xdr:cNvSpPr/>
      </xdr:nvSpPr>
      <xdr:spPr>
        <a:xfrm>
          <a:off x="1968500" y="98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41408</xdr:rowOff>
    </xdr:from>
    <xdr:ext cx="599010" cy="259045"/>
    <xdr:sp macro="" textlink="">
      <xdr:nvSpPr>
        <xdr:cNvPr id="141" name="テキスト ボックス 140"/>
        <xdr:cNvSpPr txBox="1"/>
      </xdr:nvSpPr>
      <xdr:spPr>
        <a:xfrm>
          <a:off x="1719795" y="964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23518</xdr:rowOff>
    </xdr:from>
    <xdr:to>
      <xdr:col>6</xdr:col>
      <xdr:colOff>38100</xdr:colOff>
      <xdr:row>57</xdr:row>
      <xdr:rowOff>125118</xdr:rowOff>
    </xdr:to>
    <xdr:sp macro="" textlink="">
      <xdr:nvSpPr>
        <xdr:cNvPr id="142" name="楕円 141"/>
        <xdr:cNvSpPr/>
      </xdr:nvSpPr>
      <xdr:spPr>
        <a:xfrm>
          <a:off x="1079500" y="97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141645</xdr:rowOff>
    </xdr:from>
    <xdr:ext cx="599010" cy="259045"/>
    <xdr:sp macro="" textlink="">
      <xdr:nvSpPr>
        <xdr:cNvPr id="143" name="テキスト ボックス 142"/>
        <xdr:cNvSpPr txBox="1"/>
      </xdr:nvSpPr>
      <xdr:spPr>
        <a:xfrm>
          <a:off x="830795" y="95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33113</xdr:rowOff>
    </xdr:from>
    <xdr:to>
      <xdr:col>24</xdr:col>
      <xdr:colOff>63500</xdr:colOff>
      <xdr:row>78</xdr:row>
      <xdr:rowOff>41408</xdr:rowOff>
    </xdr:to>
    <xdr:cxnSp macro="">
      <xdr:nvCxnSpPr>
        <xdr:cNvPr id="174" name="直線コネクタ 173"/>
        <xdr:cNvCxnSpPr/>
      </xdr:nvCxnSpPr>
      <xdr:spPr>
        <a:xfrm flipV="1">
          <a:off x="3797300" y="13406213"/>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41408</xdr:rowOff>
    </xdr:from>
    <xdr:to>
      <xdr:col>19</xdr:col>
      <xdr:colOff>177800</xdr:colOff>
      <xdr:row>78</xdr:row>
      <xdr:rowOff>63422</xdr:rowOff>
    </xdr:to>
    <xdr:cxnSp macro="">
      <xdr:nvCxnSpPr>
        <xdr:cNvPr id="177" name="直線コネクタ 176"/>
        <xdr:cNvCxnSpPr/>
      </xdr:nvCxnSpPr>
      <xdr:spPr>
        <a:xfrm flipV="1">
          <a:off x="2908300" y="1341450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53288</xdr:rowOff>
    </xdr:from>
    <xdr:to>
      <xdr:col>15</xdr:col>
      <xdr:colOff>50800</xdr:colOff>
      <xdr:row>78</xdr:row>
      <xdr:rowOff>63422</xdr:rowOff>
    </xdr:to>
    <xdr:cxnSp macro="">
      <xdr:nvCxnSpPr>
        <xdr:cNvPr id="180" name="直線コネクタ 179"/>
        <xdr:cNvCxnSpPr/>
      </xdr:nvCxnSpPr>
      <xdr:spPr>
        <a:xfrm>
          <a:off x="2019300" y="1342638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53288</xdr:rowOff>
    </xdr:from>
    <xdr:to>
      <xdr:col>10</xdr:col>
      <xdr:colOff>114300</xdr:colOff>
      <xdr:row>78</xdr:row>
      <xdr:rowOff>61082</xdr:rowOff>
    </xdr:to>
    <xdr:cxnSp macro="">
      <xdr:nvCxnSpPr>
        <xdr:cNvPr id="183" name="直線コネクタ 182"/>
        <xdr:cNvCxnSpPr/>
      </xdr:nvCxnSpPr>
      <xdr:spPr>
        <a:xfrm flipV="1">
          <a:off x="1130300" y="13426388"/>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153763</xdr:rowOff>
    </xdr:from>
    <xdr:to>
      <xdr:col>24</xdr:col>
      <xdr:colOff>114300</xdr:colOff>
      <xdr:row>78</xdr:row>
      <xdr:rowOff>83913</xdr:rowOff>
    </xdr:to>
    <xdr:sp macro="" textlink="">
      <xdr:nvSpPr>
        <xdr:cNvPr id="193" name="楕円 192"/>
        <xdr:cNvSpPr/>
      </xdr:nvSpPr>
      <xdr:spPr>
        <a:xfrm>
          <a:off x="4584700" y="13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68690</xdr:rowOff>
    </xdr:from>
    <xdr:ext cx="599010" cy="259045"/>
    <xdr:sp macro="" textlink="">
      <xdr:nvSpPr>
        <xdr:cNvPr id="194" name="民生費該当値テキスト"/>
        <xdr:cNvSpPr txBox="1"/>
      </xdr:nvSpPr>
      <xdr:spPr>
        <a:xfrm>
          <a:off x="4686300" y="1327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162058</xdr:rowOff>
    </xdr:from>
    <xdr:to>
      <xdr:col>20</xdr:col>
      <xdr:colOff>38100</xdr:colOff>
      <xdr:row>78</xdr:row>
      <xdr:rowOff>92208</xdr:rowOff>
    </xdr:to>
    <xdr:sp macro="" textlink="">
      <xdr:nvSpPr>
        <xdr:cNvPr id="195" name="楕円 194"/>
        <xdr:cNvSpPr/>
      </xdr:nvSpPr>
      <xdr:spPr>
        <a:xfrm>
          <a:off x="3746500" y="133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83335</xdr:rowOff>
    </xdr:from>
    <xdr:ext cx="599010" cy="259045"/>
    <xdr:sp macro="" textlink="">
      <xdr:nvSpPr>
        <xdr:cNvPr id="196" name="テキスト ボックス 195"/>
        <xdr:cNvSpPr txBox="1"/>
      </xdr:nvSpPr>
      <xdr:spPr>
        <a:xfrm>
          <a:off x="3497795" y="134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12622</xdr:rowOff>
    </xdr:from>
    <xdr:to>
      <xdr:col>15</xdr:col>
      <xdr:colOff>101600</xdr:colOff>
      <xdr:row>78</xdr:row>
      <xdr:rowOff>114222</xdr:rowOff>
    </xdr:to>
    <xdr:sp macro="" textlink="">
      <xdr:nvSpPr>
        <xdr:cNvPr id="197" name="楕円 196"/>
        <xdr:cNvSpPr/>
      </xdr:nvSpPr>
      <xdr:spPr>
        <a:xfrm>
          <a:off x="2857500" y="133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105349</xdr:rowOff>
    </xdr:from>
    <xdr:ext cx="599010" cy="259045"/>
    <xdr:sp macro="" textlink="">
      <xdr:nvSpPr>
        <xdr:cNvPr id="198" name="テキスト ボックス 197"/>
        <xdr:cNvSpPr txBox="1"/>
      </xdr:nvSpPr>
      <xdr:spPr>
        <a:xfrm>
          <a:off x="2608795" y="134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2488</xdr:rowOff>
    </xdr:from>
    <xdr:to>
      <xdr:col>10</xdr:col>
      <xdr:colOff>165100</xdr:colOff>
      <xdr:row>78</xdr:row>
      <xdr:rowOff>104088</xdr:rowOff>
    </xdr:to>
    <xdr:sp macro="" textlink="">
      <xdr:nvSpPr>
        <xdr:cNvPr id="199" name="楕円 198"/>
        <xdr:cNvSpPr/>
      </xdr:nvSpPr>
      <xdr:spPr>
        <a:xfrm>
          <a:off x="1968500" y="133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95215</xdr:rowOff>
    </xdr:from>
    <xdr:ext cx="599010" cy="259045"/>
    <xdr:sp macro="" textlink="">
      <xdr:nvSpPr>
        <xdr:cNvPr id="200" name="テキスト ボックス 199"/>
        <xdr:cNvSpPr txBox="1"/>
      </xdr:nvSpPr>
      <xdr:spPr>
        <a:xfrm>
          <a:off x="1719795" y="1346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10282</xdr:rowOff>
    </xdr:from>
    <xdr:to>
      <xdr:col>6</xdr:col>
      <xdr:colOff>38100</xdr:colOff>
      <xdr:row>78</xdr:row>
      <xdr:rowOff>111882</xdr:rowOff>
    </xdr:to>
    <xdr:sp macro="" textlink="">
      <xdr:nvSpPr>
        <xdr:cNvPr id="201" name="楕円 200"/>
        <xdr:cNvSpPr/>
      </xdr:nvSpPr>
      <xdr:spPr>
        <a:xfrm>
          <a:off x="1079500" y="133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103009</xdr:rowOff>
    </xdr:from>
    <xdr:ext cx="599010" cy="259045"/>
    <xdr:sp macro="" textlink="">
      <xdr:nvSpPr>
        <xdr:cNvPr id="202" name="テキスト ボックス 201"/>
        <xdr:cNvSpPr txBox="1"/>
      </xdr:nvSpPr>
      <xdr:spPr>
        <a:xfrm>
          <a:off x="830795" y="134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59215</xdr:rowOff>
    </xdr:from>
    <xdr:to>
      <xdr:col>24</xdr:col>
      <xdr:colOff>63500</xdr:colOff>
      <xdr:row>98</xdr:row>
      <xdr:rowOff>62088</xdr:rowOff>
    </xdr:to>
    <xdr:cxnSp macro="">
      <xdr:nvCxnSpPr>
        <xdr:cNvPr id="229" name="直線コネクタ 228"/>
        <xdr:cNvCxnSpPr/>
      </xdr:nvCxnSpPr>
      <xdr:spPr>
        <a:xfrm>
          <a:off x="3797300" y="16861315"/>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32846</xdr:rowOff>
    </xdr:from>
    <xdr:to>
      <xdr:col>19</xdr:col>
      <xdr:colOff>177800</xdr:colOff>
      <xdr:row>98</xdr:row>
      <xdr:rowOff>59215</xdr:rowOff>
    </xdr:to>
    <xdr:cxnSp macro="">
      <xdr:nvCxnSpPr>
        <xdr:cNvPr id="232" name="直線コネクタ 231"/>
        <xdr:cNvCxnSpPr/>
      </xdr:nvCxnSpPr>
      <xdr:spPr>
        <a:xfrm>
          <a:off x="2908300" y="16834946"/>
          <a:ext cx="889000" cy="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157176</xdr:rowOff>
    </xdr:from>
    <xdr:to>
      <xdr:col>15</xdr:col>
      <xdr:colOff>50800</xdr:colOff>
      <xdr:row>98</xdr:row>
      <xdr:rowOff>32846</xdr:rowOff>
    </xdr:to>
    <xdr:cxnSp macro="">
      <xdr:nvCxnSpPr>
        <xdr:cNvPr id="235" name="直線コネクタ 234"/>
        <xdr:cNvCxnSpPr/>
      </xdr:nvCxnSpPr>
      <xdr:spPr>
        <a:xfrm>
          <a:off x="2019300" y="16787826"/>
          <a:ext cx="889000" cy="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76195</xdr:rowOff>
    </xdr:from>
    <xdr:to>
      <xdr:col>10</xdr:col>
      <xdr:colOff>114300</xdr:colOff>
      <xdr:row>97</xdr:row>
      <xdr:rowOff>157176</xdr:rowOff>
    </xdr:to>
    <xdr:cxnSp macro="">
      <xdr:nvCxnSpPr>
        <xdr:cNvPr id="238" name="直線コネクタ 237"/>
        <xdr:cNvCxnSpPr/>
      </xdr:nvCxnSpPr>
      <xdr:spPr>
        <a:xfrm>
          <a:off x="1130300" y="16706845"/>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11288</xdr:rowOff>
    </xdr:from>
    <xdr:to>
      <xdr:col>24</xdr:col>
      <xdr:colOff>114300</xdr:colOff>
      <xdr:row>98</xdr:row>
      <xdr:rowOff>112888</xdr:rowOff>
    </xdr:to>
    <xdr:sp macro="" textlink="">
      <xdr:nvSpPr>
        <xdr:cNvPr id="248" name="楕円 247"/>
        <xdr:cNvSpPr/>
      </xdr:nvSpPr>
      <xdr:spPr>
        <a:xfrm>
          <a:off x="4584700" y="168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97665</xdr:rowOff>
    </xdr:from>
    <xdr:ext cx="534377" cy="259045"/>
    <xdr:sp macro="" textlink="">
      <xdr:nvSpPr>
        <xdr:cNvPr id="249" name="衛生費該当値テキスト"/>
        <xdr:cNvSpPr txBox="1"/>
      </xdr:nvSpPr>
      <xdr:spPr>
        <a:xfrm>
          <a:off x="4686300" y="167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8415</xdr:rowOff>
    </xdr:from>
    <xdr:to>
      <xdr:col>20</xdr:col>
      <xdr:colOff>38100</xdr:colOff>
      <xdr:row>98</xdr:row>
      <xdr:rowOff>110015</xdr:rowOff>
    </xdr:to>
    <xdr:sp macro="" textlink="">
      <xdr:nvSpPr>
        <xdr:cNvPr id="250" name="楕円 249"/>
        <xdr:cNvSpPr/>
      </xdr:nvSpPr>
      <xdr:spPr>
        <a:xfrm>
          <a:off x="3746500" y="168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101142</xdr:rowOff>
    </xdr:from>
    <xdr:ext cx="534377" cy="259045"/>
    <xdr:sp macro="" textlink="">
      <xdr:nvSpPr>
        <xdr:cNvPr id="251" name="テキスト ボックス 250"/>
        <xdr:cNvSpPr txBox="1"/>
      </xdr:nvSpPr>
      <xdr:spPr>
        <a:xfrm>
          <a:off x="3530111" y="169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153496</xdr:rowOff>
    </xdr:from>
    <xdr:to>
      <xdr:col>15</xdr:col>
      <xdr:colOff>101600</xdr:colOff>
      <xdr:row>98</xdr:row>
      <xdr:rowOff>83646</xdr:rowOff>
    </xdr:to>
    <xdr:sp macro="" textlink="">
      <xdr:nvSpPr>
        <xdr:cNvPr id="252" name="楕円 251"/>
        <xdr:cNvSpPr/>
      </xdr:nvSpPr>
      <xdr:spPr>
        <a:xfrm>
          <a:off x="2857500" y="167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74773</xdr:rowOff>
    </xdr:from>
    <xdr:ext cx="534377" cy="259045"/>
    <xdr:sp macro="" textlink="">
      <xdr:nvSpPr>
        <xdr:cNvPr id="253" name="テキスト ボックス 252"/>
        <xdr:cNvSpPr txBox="1"/>
      </xdr:nvSpPr>
      <xdr:spPr>
        <a:xfrm>
          <a:off x="2641111" y="168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106376</xdr:rowOff>
    </xdr:from>
    <xdr:to>
      <xdr:col>10</xdr:col>
      <xdr:colOff>165100</xdr:colOff>
      <xdr:row>98</xdr:row>
      <xdr:rowOff>36526</xdr:rowOff>
    </xdr:to>
    <xdr:sp macro="" textlink="">
      <xdr:nvSpPr>
        <xdr:cNvPr id="254" name="楕円 253"/>
        <xdr:cNvSpPr/>
      </xdr:nvSpPr>
      <xdr:spPr>
        <a:xfrm>
          <a:off x="1968500" y="167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27653</xdr:rowOff>
    </xdr:from>
    <xdr:ext cx="534377" cy="259045"/>
    <xdr:sp macro="" textlink="">
      <xdr:nvSpPr>
        <xdr:cNvPr id="255" name="テキスト ボックス 254"/>
        <xdr:cNvSpPr txBox="1"/>
      </xdr:nvSpPr>
      <xdr:spPr>
        <a:xfrm>
          <a:off x="1752111" y="168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25395</xdr:rowOff>
    </xdr:from>
    <xdr:to>
      <xdr:col>6</xdr:col>
      <xdr:colOff>38100</xdr:colOff>
      <xdr:row>97</xdr:row>
      <xdr:rowOff>126995</xdr:rowOff>
    </xdr:to>
    <xdr:sp macro="" textlink="">
      <xdr:nvSpPr>
        <xdr:cNvPr id="256" name="楕円 255"/>
        <xdr:cNvSpPr/>
      </xdr:nvSpPr>
      <xdr:spPr>
        <a:xfrm>
          <a:off x="10795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118122</xdr:rowOff>
    </xdr:from>
    <xdr:ext cx="599010" cy="259045"/>
    <xdr:sp macro="" textlink="">
      <xdr:nvSpPr>
        <xdr:cNvPr id="257" name="テキスト ボックス 256"/>
        <xdr:cNvSpPr txBox="1"/>
      </xdr:nvSpPr>
      <xdr:spPr>
        <a:xfrm>
          <a:off x="830795" y="1674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31387</xdr:rowOff>
    </xdr:from>
    <xdr:to>
      <xdr:col>45</xdr:col>
      <xdr:colOff>177800</xdr:colOff>
      <xdr:row>39</xdr:row>
      <xdr:rowOff>98878</xdr:rowOff>
    </xdr:to>
    <xdr:cxnSp macro="">
      <xdr:nvCxnSpPr>
        <xdr:cNvPr id="294" name="直線コネクタ 293"/>
        <xdr:cNvCxnSpPr/>
      </xdr:nvCxnSpPr>
      <xdr:spPr>
        <a:xfrm>
          <a:off x="7861300" y="6546487"/>
          <a:ext cx="889000" cy="23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24747</xdr:rowOff>
    </xdr:from>
    <xdr:to>
      <xdr:col>41</xdr:col>
      <xdr:colOff>50800</xdr:colOff>
      <xdr:row>38</xdr:row>
      <xdr:rowOff>31387</xdr:rowOff>
    </xdr:to>
    <xdr:cxnSp macro="">
      <xdr:nvCxnSpPr>
        <xdr:cNvPr id="297" name="直線コネクタ 296"/>
        <xdr:cNvCxnSpPr/>
      </xdr:nvCxnSpPr>
      <xdr:spPr>
        <a:xfrm>
          <a:off x="6972300" y="6196947"/>
          <a:ext cx="889000" cy="34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152037</xdr:rowOff>
    </xdr:from>
    <xdr:to>
      <xdr:col>41</xdr:col>
      <xdr:colOff>101600</xdr:colOff>
      <xdr:row>38</xdr:row>
      <xdr:rowOff>82187</xdr:rowOff>
    </xdr:to>
    <xdr:sp macro="" textlink="">
      <xdr:nvSpPr>
        <xdr:cNvPr id="313" name="楕円 312"/>
        <xdr:cNvSpPr/>
      </xdr:nvSpPr>
      <xdr:spPr>
        <a:xfrm>
          <a:off x="7810500" y="64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98714</xdr:rowOff>
    </xdr:from>
    <xdr:ext cx="469744" cy="259045"/>
    <xdr:sp macro="" textlink="">
      <xdr:nvSpPr>
        <xdr:cNvPr id="314" name="テキスト ボックス 313"/>
        <xdr:cNvSpPr txBox="1"/>
      </xdr:nvSpPr>
      <xdr:spPr>
        <a:xfrm>
          <a:off x="7626428" y="627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15" name="楕円 314"/>
        <xdr:cNvSpPr/>
      </xdr:nvSpPr>
      <xdr:spPr>
        <a:xfrm>
          <a:off x="6921500" y="61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16" name="テキスト ボックス 315"/>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164138</xdr:rowOff>
    </xdr:from>
    <xdr:to>
      <xdr:col>55</xdr:col>
      <xdr:colOff>0</xdr:colOff>
      <xdr:row>59</xdr:row>
      <xdr:rowOff>229</xdr:rowOff>
    </xdr:to>
    <xdr:cxnSp macro="">
      <xdr:nvCxnSpPr>
        <xdr:cNvPr id="347" name="直線コネクタ 346"/>
        <xdr:cNvCxnSpPr/>
      </xdr:nvCxnSpPr>
      <xdr:spPr>
        <a:xfrm flipV="1">
          <a:off x="9639300" y="10108238"/>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229</xdr:rowOff>
    </xdr:from>
    <xdr:to>
      <xdr:col>50</xdr:col>
      <xdr:colOff>114300</xdr:colOff>
      <xdr:row>59</xdr:row>
      <xdr:rowOff>16865</xdr:rowOff>
    </xdr:to>
    <xdr:cxnSp macro="">
      <xdr:nvCxnSpPr>
        <xdr:cNvPr id="350" name="直線コネクタ 349"/>
        <xdr:cNvCxnSpPr/>
      </xdr:nvCxnSpPr>
      <xdr:spPr>
        <a:xfrm flipV="1">
          <a:off x="8750300" y="10115779"/>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4702</xdr:rowOff>
    </xdr:from>
    <xdr:to>
      <xdr:col>45</xdr:col>
      <xdr:colOff>177800</xdr:colOff>
      <xdr:row>59</xdr:row>
      <xdr:rowOff>16865</xdr:rowOff>
    </xdr:to>
    <xdr:cxnSp macro="">
      <xdr:nvCxnSpPr>
        <xdr:cNvPr id="353" name="直線コネクタ 352"/>
        <xdr:cNvCxnSpPr/>
      </xdr:nvCxnSpPr>
      <xdr:spPr>
        <a:xfrm>
          <a:off x="7861300" y="10120252"/>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4702</xdr:rowOff>
    </xdr:from>
    <xdr:to>
      <xdr:col>41</xdr:col>
      <xdr:colOff>50800</xdr:colOff>
      <xdr:row>59</xdr:row>
      <xdr:rowOff>24533</xdr:rowOff>
    </xdr:to>
    <xdr:cxnSp macro="">
      <xdr:nvCxnSpPr>
        <xdr:cNvPr id="356" name="直線コネクタ 355"/>
        <xdr:cNvCxnSpPr/>
      </xdr:nvCxnSpPr>
      <xdr:spPr>
        <a:xfrm flipV="1">
          <a:off x="6972300" y="10120252"/>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113338</xdr:rowOff>
    </xdr:from>
    <xdr:to>
      <xdr:col>55</xdr:col>
      <xdr:colOff>50800</xdr:colOff>
      <xdr:row>59</xdr:row>
      <xdr:rowOff>43488</xdr:rowOff>
    </xdr:to>
    <xdr:sp macro="" textlink="">
      <xdr:nvSpPr>
        <xdr:cNvPr id="366" name="楕円 365"/>
        <xdr:cNvSpPr/>
      </xdr:nvSpPr>
      <xdr:spPr>
        <a:xfrm>
          <a:off x="10426700" y="100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28265</xdr:rowOff>
    </xdr:from>
    <xdr:ext cx="534377" cy="259045"/>
    <xdr:sp macro="" textlink="">
      <xdr:nvSpPr>
        <xdr:cNvPr id="367" name="農林水産業費該当値テキスト"/>
        <xdr:cNvSpPr txBox="1"/>
      </xdr:nvSpPr>
      <xdr:spPr>
        <a:xfrm>
          <a:off x="10528300" y="99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120879</xdr:rowOff>
    </xdr:from>
    <xdr:to>
      <xdr:col>50</xdr:col>
      <xdr:colOff>165100</xdr:colOff>
      <xdr:row>59</xdr:row>
      <xdr:rowOff>51029</xdr:rowOff>
    </xdr:to>
    <xdr:sp macro="" textlink="">
      <xdr:nvSpPr>
        <xdr:cNvPr id="368" name="楕円 367"/>
        <xdr:cNvSpPr/>
      </xdr:nvSpPr>
      <xdr:spPr>
        <a:xfrm>
          <a:off x="9588500" y="100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42156</xdr:rowOff>
    </xdr:from>
    <xdr:ext cx="534377" cy="259045"/>
    <xdr:sp macro="" textlink="">
      <xdr:nvSpPr>
        <xdr:cNvPr id="369" name="テキスト ボックス 368"/>
        <xdr:cNvSpPr txBox="1"/>
      </xdr:nvSpPr>
      <xdr:spPr>
        <a:xfrm>
          <a:off x="9372111" y="101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137515</xdr:rowOff>
    </xdr:from>
    <xdr:to>
      <xdr:col>46</xdr:col>
      <xdr:colOff>38100</xdr:colOff>
      <xdr:row>59</xdr:row>
      <xdr:rowOff>67665</xdr:rowOff>
    </xdr:to>
    <xdr:sp macro="" textlink="">
      <xdr:nvSpPr>
        <xdr:cNvPr id="370" name="楕円 369"/>
        <xdr:cNvSpPr/>
      </xdr:nvSpPr>
      <xdr:spPr>
        <a:xfrm>
          <a:off x="8699500" y="100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58792</xdr:rowOff>
    </xdr:from>
    <xdr:ext cx="534377" cy="259045"/>
    <xdr:sp macro="" textlink="">
      <xdr:nvSpPr>
        <xdr:cNvPr id="371" name="テキスト ボックス 370"/>
        <xdr:cNvSpPr txBox="1"/>
      </xdr:nvSpPr>
      <xdr:spPr>
        <a:xfrm>
          <a:off x="8483111" y="101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125352</xdr:rowOff>
    </xdr:from>
    <xdr:to>
      <xdr:col>41</xdr:col>
      <xdr:colOff>101600</xdr:colOff>
      <xdr:row>59</xdr:row>
      <xdr:rowOff>55502</xdr:rowOff>
    </xdr:to>
    <xdr:sp macro="" textlink="">
      <xdr:nvSpPr>
        <xdr:cNvPr id="372" name="楕円 371"/>
        <xdr:cNvSpPr/>
      </xdr:nvSpPr>
      <xdr:spPr>
        <a:xfrm>
          <a:off x="7810500" y="100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46629</xdr:rowOff>
    </xdr:from>
    <xdr:ext cx="534377" cy="259045"/>
    <xdr:sp macro="" textlink="">
      <xdr:nvSpPr>
        <xdr:cNvPr id="373" name="テキスト ボックス 372"/>
        <xdr:cNvSpPr txBox="1"/>
      </xdr:nvSpPr>
      <xdr:spPr>
        <a:xfrm>
          <a:off x="7594111" y="101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145183</xdr:rowOff>
    </xdr:from>
    <xdr:to>
      <xdr:col>36</xdr:col>
      <xdr:colOff>165100</xdr:colOff>
      <xdr:row>59</xdr:row>
      <xdr:rowOff>75333</xdr:rowOff>
    </xdr:to>
    <xdr:sp macro="" textlink="">
      <xdr:nvSpPr>
        <xdr:cNvPr id="374" name="楕円 373"/>
        <xdr:cNvSpPr/>
      </xdr:nvSpPr>
      <xdr:spPr>
        <a:xfrm>
          <a:off x="6921500" y="100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66460</xdr:rowOff>
    </xdr:from>
    <xdr:ext cx="534377" cy="259045"/>
    <xdr:sp macro="" textlink="">
      <xdr:nvSpPr>
        <xdr:cNvPr id="375" name="テキスト ボックス 374"/>
        <xdr:cNvSpPr txBox="1"/>
      </xdr:nvSpPr>
      <xdr:spPr>
        <a:xfrm>
          <a:off x="6705111" y="101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113176</xdr:rowOff>
    </xdr:from>
    <xdr:to>
      <xdr:col>55</xdr:col>
      <xdr:colOff>0</xdr:colOff>
      <xdr:row>78</xdr:row>
      <xdr:rowOff>114227</xdr:rowOff>
    </xdr:to>
    <xdr:cxnSp macro="">
      <xdr:nvCxnSpPr>
        <xdr:cNvPr id="402" name="直線コネクタ 401"/>
        <xdr:cNvCxnSpPr/>
      </xdr:nvCxnSpPr>
      <xdr:spPr>
        <a:xfrm>
          <a:off x="9639300" y="13486276"/>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113176</xdr:rowOff>
    </xdr:from>
    <xdr:to>
      <xdr:col>50</xdr:col>
      <xdr:colOff>114300</xdr:colOff>
      <xdr:row>78</xdr:row>
      <xdr:rowOff>127299</xdr:rowOff>
    </xdr:to>
    <xdr:cxnSp macro="">
      <xdr:nvCxnSpPr>
        <xdr:cNvPr id="405" name="直線コネクタ 404"/>
        <xdr:cNvCxnSpPr/>
      </xdr:nvCxnSpPr>
      <xdr:spPr>
        <a:xfrm flipV="1">
          <a:off x="8750300" y="13486276"/>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127299</xdr:rowOff>
    </xdr:from>
    <xdr:to>
      <xdr:col>45</xdr:col>
      <xdr:colOff>177800</xdr:colOff>
      <xdr:row>78</xdr:row>
      <xdr:rowOff>131116</xdr:rowOff>
    </xdr:to>
    <xdr:cxnSp macro="">
      <xdr:nvCxnSpPr>
        <xdr:cNvPr id="408" name="直線コネクタ 407"/>
        <xdr:cNvCxnSpPr/>
      </xdr:nvCxnSpPr>
      <xdr:spPr>
        <a:xfrm flipV="1">
          <a:off x="7861300" y="13500399"/>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131116</xdr:rowOff>
    </xdr:from>
    <xdr:to>
      <xdr:col>41</xdr:col>
      <xdr:colOff>50800</xdr:colOff>
      <xdr:row>78</xdr:row>
      <xdr:rowOff>131265</xdr:rowOff>
    </xdr:to>
    <xdr:cxnSp macro="">
      <xdr:nvCxnSpPr>
        <xdr:cNvPr id="411" name="直線コネクタ 410"/>
        <xdr:cNvCxnSpPr/>
      </xdr:nvCxnSpPr>
      <xdr:spPr>
        <a:xfrm flipV="1">
          <a:off x="6972300" y="13504216"/>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63427</xdr:rowOff>
    </xdr:from>
    <xdr:to>
      <xdr:col>55</xdr:col>
      <xdr:colOff>50800</xdr:colOff>
      <xdr:row>78</xdr:row>
      <xdr:rowOff>165027</xdr:rowOff>
    </xdr:to>
    <xdr:sp macro="" textlink="">
      <xdr:nvSpPr>
        <xdr:cNvPr id="421" name="楕円 420"/>
        <xdr:cNvSpPr/>
      </xdr:nvSpPr>
      <xdr:spPr>
        <a:xfrm>
          <a:off x="10426700" y="134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149804</xdr:rowOff>
    </xdr:from>
    <xdr:ext cx="534377" cy="259045"/>
    <xdr:sp macro="" textlink="">
      <xdr:nvSpPr>
        <xdr:cNvPr id="422" name="商工費該当値テキスト"/>
        <xdr:cNvSpPr txBox="1"/>
      </xdr:nvSpPr>
      <xdr:spPr>
        <a:xfrm>
          <a:off x="10528300" y="1335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62376</xdr:rowOff>
    </xdr:from>
    <xdr:to>
      <xdr:col>50</xdr:col>
      <xdr:colOff>165100</xdr:colOff>
      <xdr:row>78</xdr:row>
      <xdr:rowOff>163976</xdr:rowOff>
    </xdr:to>
    <xdr:sp macro="" textlink="">
      <xdr:nvSpPr>
        <xdr:cNvPr id="423" name="楕円 422"/>
        <xdr:cNvSpPr/>
      </xdr:nvSpPr>
      <xdr:spPr>
        <a:xfrm>
          <a:off x="9588500" y="13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155103</xdr:rowOff>
    </xdr:from>
    <xdr:ext cx="534377" cy="259045"/>
    <xdr:sp macro="" textlink="">
      <xdr:nvSpPr>
        <xdr:cNvPr id="424" name="テキスト ボックス 423"/>
        <xdr:cNvSpPr txBox="1"/>
      </xdr:nvSpPr>
      <xdr:spPr>
        <a:xfrm>
          <a:off x="9372111" y="135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76499</xdr:rowOff>
    </xdr:from>
    <xdr:to>
      <xdr:col>46</xdr:col>
      <xdr:colOff>38100</xdr:colOff>
      <xdr:row>79</xdr:row>
      <xdr:rowOff>6649</xdr:rowOff>
    </xdr:to>
    <xdr:sp macro="" textlink="">
      <xdr:nvSpPr>
        <xdr:cNvPr id="425" name="楕円 424"/>
        <xdr:cNvSpPr/>
      </xdr:nvSpPr>
      <xdr:spPr>
        <a:xfrm>
          <a:off x="8699500" y="134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169226</xdr:rowOff>
    </xdr:from>
    <xdr:ext cx="469744" cy="259045"/>
    <xdr:sp macro="" textlink="">
      <xdr:nvSpPr>
        <xdr:cNvPr id="426" name="テキスト ボックス 425"/>
        <xdr:cNvSpPr txBox="1"/>
      </xdr:nvSpPr>
      <xdr:spPr>
        <a:xfrm>
          <a:off x="8515428" y="1354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80316</xdr:rowOff>
    </xdr:from>
    <xdr:to>
      <xdr:col>41</xdr:col>
      <xdr:colOff>101600</xdr:colOff>
      <xdr:row>79</xdr:row>
      <xdr:rowOff>10466</xdr:rowOff>
    </xdr:to>
    <xdr:sp macro="" textlink="">
      <xdr:nvSpPr>
        <xdr:cNvPr id="427" name="楕円 426"/>
        <xdr:cNvSpPr/>
      </xdr:nvSpPr>
      <xdr:spPr>
        <a:xfrm>
          <a:off x="7810500" y="134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1593</xdr:rowOff>
    </xdr:from>
    <xdr:ext cx="469744" cy="259045"/>
    <xdr:sp macro="" textlink="">
      <xdr:nvSpPr>
        <xdr:cNvPr id="428" name="テキスト ボックス 427"/>
        <xdr:cNvSpPr txBox="1"/>
      </xdr:nvSpPr>
      <xdr:spPr>
        <a:xfrm>
          <a:off x="7626428" y="135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80465</xdr:rowOff>
    </xdr:from>
    <xdr:to>
      <xdr:col>36</xdr:col>
      <xdr:colOff>165100</xdr:colOff>
      <xdr:row>79</xdr:row>
      <xdr:rowOff>10615</xdr:rowOff>
    </xdr:to>
    <xdr:sp macro="" textlink="">
      <xdr:nvSpPr>
        <xdr:cNvPr id="429" name="楕円 428"/>
        <xdr:cNvSpPr/>
      </xdr:nvSpPr>
      <xdr:spPr>
        <a:xfrm>
          <a:off x="6921500" y="134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1742</xdr:rowOff>
    </xdr:from>
    <xdr:ext cx="469744" cy="259045"/>
    <xdr:sp macro="" textlink="">
      <xdr:nvSpPr>
        <xdr:cNvPr id="430" name="テキスト ボックス 429"/>
        <xdr:cNvSpPr txBox="1"/>
      </xdr:nvSpPr>
      <xdr:spPr>
        <a:xfrm>
          <a:off x="6737428" y="1354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147907</xdr:rowOff>
    </xdr:from>
    <xdr:to>
      <xdr:col>55</xdr:col>
      <xdr:colOff>0</xdr:colOff>
      <xdr:row>97</xdr:row>
      <xdr:rowOff>164694</xdr:rowOff>
    </xdr:to>
    <xdr:cxnSp macro="">
      <xdr:nvCxnSpPr>
        <xdr:cNvPr id="455" name="直線コネクタ 454"/>
        <xdr:cNvCxnSpPr/>
      </xdr:nvCxnSpPr>
      <xdr:spPr>
        <a:xfrm flipV="1">
          <a:off x="9639300" y="16778557"/>
          <a:ext cx="8382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164694</xdr:rowOff>
    </xdr:from>
    <xdr:to>
      <xdr:col>50</xdr:col>
      <xdr:colOff>114300</xdr:colOff>
      <xdr:row>98</xdr:row>
      <xdr:rowOff>2719</xdr:rowOff>
    </xdr:to>
    <xdr:cxnSp macro="">
      <xdr:nvCxnSpPr>
        <xdr:cNvPr id="458" name="直線コネクタ 457"/>
        <xdr:cNvCxnSpPr/>
      </xdr:nvCxnSpPr>
      <xdr:spPr>
        <a:xfrm flipV="1">
          <a:off x="8750300" y="16795344"/>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171391</xdr:rowOff>
    </xdr:from>
    <xdr:to>
      <xdr:col>45</xdr:col>
      <xdr:colOff>177800</xdr:colOff>
      <xdr:row>98</xdr:row>
      <xdr:rowOff>2719</xdr:rowOff>
    </xdr:to>
    <xdr:cxnSp macro="">
      <xdr:nvCxnSpPr>
        <xdr:cNvPr id="461" name="直線コネクタ 460"/>
        <xdr:cNvCxnSpPr/>
      </xdr:nvCxnSpPr>
      <xdr:spPr>
        <a:xfrm>
          <a:off x="7861300" y="16802041"/>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171391</xdr:rowOff>
    </xdr:from>
    <xdr:to>
      <xdr:col>41</xdr:col>
      <xdr:colOff>50800</xdr:colOff>
      <xdr:row>98</xdr:row>
      <xdr:rowOff>741</xdr:rowOff>
    </xdr:to>
    <xdr:cxnSp macro="">
      <xdr:nvCxnSpPr>
        <xdr:cNvPr id="464" name="直線コネクタ 463"/>
        <xdr:cNvCxnSpPr/>
      </xdr:nvCxnSpPr>
      <xdr:spPr>
        <a:xfrm flipV="1">
          <a:off x="6972300" y="1680204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97107</xdr:rowOff>
    </xdr:from>
    <xdr:to>
      <xdr:col>55</xdr:col>
      <xdr:colOff>50800</xdr:colOff>
      <xdr:row>98</xdr:row>
      <xdr:rowOff>27257</xdr:rowOff>
    </xdr:to>
    <xdr:sp macro="" textlink="">
      <xdr:nvSpPr>
        <xdr:cNvPr id="474" name="楕円 473"/>
        <xdr:cNvSpPr/>
      </xdr:nvSpPr>
      <xdr:spPr>
        <a:xfrm>
          <a:off x="10426700" y="167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113894</xdr:rowOff>
    </xdr:from>
    <xdr:to>
      <xdr:col>50</xdr:col>
      <xdr:colOff>165100</xdr:colOff>
      <xdr:row>98</xdr:row>
      <xdr:rowOff>44044</xdr:rowOff>
    </xdr:to>
    <xdr:sp macro="" textlink="">
      <xdr:nvSpPr>
        <xdr:cNvPr id="476" name="楕円 475"/>
        <xdr:cNvSpPr/>
      </xdr:nvSpPr>
      <xdr:spPr>
        <a:xfrm>
          <a:off x="9588500" y="167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35171</xdr:rowOff>
    </xdr:from>
    <xdr:ext cx="534377" cy="259045"/>
    <xdr:sp macro="" textlink="">
      <xdr:nvSpPr>
        <xdr:cNvPr id="477" name="テキスト ボックス 476"/>
        <xdr:cNvSpPr txBox="1"/>
      </xdr:nvSpPr>
      <xdr:spPr>
        <a:xfrm>
          <a:off x="9372111" y="168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123369</xdr:rowOff>
    </xdr:from>
    <xdr:to>
      <xdr:col>46</xdr:col>
      <xdr:colOff>38100</xdr:colOff>
      <xdr:row>98</xdr:row>
      <xdr:rowOff>53519</xdr:rowOff>
    </xdr:to>
    <xdr:sp macro="" textlink="">
      <xdr:nvSpPr>
        <xdr:cNvPr id="478" name="楕円 477"/>
        <xdr:cNvSpPr/>
      </xdr:nvSpPr>
      <xdr:spPr>
        <a:xfrm>
          <a:off x="8699500" y="167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44646</xdr:rowOff>
    </xdr:from>
    <xdr:ext cx="534377" cy="259045"/>
    <xdr:sp macro="" textlink="">
      <xdr:nvSpPr>
        <xdr:cNvPr id="479" name="テキスト ボックス 478"/>
        <xdr:cNvSpPr txBox="1"/>
      </xdr:nvSpPr>
      <xdr:spPr>
        <a:xfrm>
          <a:off x="8483111" y="168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120591</xdr:rowOff>
    </xdr:from>
    <xdr:to>
      <xdr:col>41</xdr:col>
      <xdr:colOff>101600</xdr:colOff>
      <xdr:row>98</xdr:row>
      <xdr:rowOff>50741</xdr:rowOff>
    </xdr:to>
    <xdr:sp macro="" textlink="">
      <xdr:nvSpPr>
        <xdr:cNvPr id="480" name="楕円 479"/>
        <xdr:cNvSpPr/>
      </xdr:nvSpPr>
      <xdr:spPr>
        <a:xfrm>
          <a:off x="7810500" y="16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41868</xdr:rowOff>
    </xdr:from>
    <xdr:ext cx="534377" cy="259045"/>
    <xdr:sp macro="" textlink="">
      <xdr:nvSpPr>
        <xdr:cNvPr id="481" name="テキスト ボックス 480"/>
        <xdr:cNvSpPr txBox="1"/>
      </xdr:nvSpPr>
      <xdr:spPr>
        <a:xfrm>
          <a:off x="7594111" y="1684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121391</xdr:rowOff>
    </xdr:from>
    <xdr:to>
      <xdr:col>36</xdr:col>
      <xdr:colOff>165100</xdr:colOff>
      <xdr:row>98</xdr:row>
      <xdr:rowOff>51541</xdr:rowOff>
    </xdr:to>
    <xdr:sp macro="" textlink="">
      <xdr:nvSpPr>
        <xdr:cNvPr id="482" name="楕円 481"/>
        <xdr:cNvSpPr/>
      </xdr:nvSpPr>
      <xdr:spPr>
        <a:xfrm>
          <a:off x="6921500" y="167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42668</xdr:rowOff>
    </xdr:from>
    <xdr:ext cx="534377" cy="259045"/>
    <xdr:sp macro="" textlink="">
      <xdr:nvSpPr>
        <xdr:cNvPr id="483" name="テキスト ボックス 482"/>
        <xdr:cNvSpPr txBox="1"/>
      </xdr:nvSpPr>
      <xdr:spPr>
        <a:xfrm>
          <a:off x="6705111" y="168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149736</xdr:rowOff>
    </xdr:from>
    <xdr:to>
      <xdr:col>85</xdr:col>
      <xdr:colOff>127000</xdr:colOff>
      <xdr:row>38</xdr:row>
      <xdr:rowOff>160182</xdr:rowOff>
    </xdr:to>
    <xdr:cxnSp macro="">
      <xdr:nvCxnSpPr>
        <xdr:cNvPr id="514" name="直線コネクタ 513"/>
        <xdr:cNvCxnSpPr/>
      </xdr:nvCxnSpPr>
      <xdr:spPr>
        <a:xfrm flipV="1">
          <a:off x="15481300" y="6664836"/>
          <a:ext cx="8382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160182</xdr:rowOff>
    </xdr:from>
    <xdr:to>
      <xdr:col>81</xdr:col>
      <xdr:colOff>50800</xdr:colOff>
      <xdr:row>39</xdr:row>
      <xdr:rowOff>1008</xdr:rowOff>
    </xdr:to>
    <xdr:cxnSp macro="">
      <xdr:nvCxnSpPr>
        <xdr:cNvPr id="517" name="直線コネクタ 516"/>
        <xdr:cNvCxnSpPr/>
      </xdr:nvCxnSpPr>
      <xdr:spPr>
        <a:xfrm flipV="1">
          <a:off x="14592300" y="6675282"/>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149931</xdr:rowOff>
    </xdr:from>
    <xdr:to>
      <xdr:col>76</xdr:col>
      <xdr:colOff>114300</xdr:colOff>
      <xdr:row>39</xdr:row>
      <xdr:rowOff>1008</xdr:rowOff>
    </xdr:to>
    <xdr:cxnSp macro="">
      <xdr:nvCxnSpPr>
        <xdr:cNvPr id="520" name="直線コネクタ 519"/>
        <xdr:cNvCxnSpPr/>
      </xdr:nvCxnSpPr>
      <xdr:spPr>
        <a:xfrm>
          <a:off x="13703300" y="6665031"/>
          <a:ext cx="8890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149931</xdr:rowOff>
    </xdr:from>
    <xdr:to>
      <xdr:col>71</xdr:col>
      <xdr:colOff>177800</xdr:colOff>
      <xdr:row>38</xdr:row>
      <xdr:rowOff>162061</xdr:rowOff>
    </xdr:to>
    <xdr:cxnSp macro="">
      <xdr:nvCxnSpPr>
        <xdr:cNvPr id="523" name="直線コネクタ 522"/>
        <xdr:cNvCxnSpPr/>
      </xdr:nvCxnSpPr>
      <xdr:spPr>
        <a:xfrm flipV="1">
          <a:off x="12814300" y="666503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98936</xdr:rowOff>
    </xdr:from>
    <xdr:to>
      <xdr:col>85</xdr:col>
      <xdr:colOff>177800</xdr:colOff>
      <xdr:row>39</xdr:row>
      <xdr:rowOff>29086</xdr:rowOff>
    </xdr:to>
    <xdr:sp macro="" textlink="">
      <xdr:nvSpPr>
        <xdr:cNvPr id="533" name="楕円 532"/>
        <xdr:cNvSpPr/>
      </xdr:nvSpPr>
      <xdr:spPr>
        <a:xfrm>
          <a:off x="16268700" y="66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109382</xdr:rowOff>
    </xdr:from>
    <xdr:to>
      <xdr:col>81</xdr:col>
      <xdr:colOff>101600</xdr:colOff>
      <xdr:row>39</xdr:row>
      <xdr:rowOff>39532</xdr:rowOff>
    </xdr:to>
    <xdr:sp macro="" textlink="">
      <xdr:nvSpPr>
        <xdr:cNvPr id="535" name="楕円 534"/>
        <xdr:cNvSpPr/>
      </xdr:nvSpPr>
      <xdr:spPr>
        <a:xfrm>
          <a:off x="15430500" y="66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30659</xdr:rowOff>
    </xdr:from>
    <xdr:ext cx="534377" cy="259045"/>
    <xdr:sp macro="" textlink="">
      <xdr:nvSpPr>
        <xdr:cNvPr id="536" name="テキスト ボックス 535"/>
        <xdr:cNvSpPr txBox="1"/>
      </xdr:nvSpPr>
      <xdr:spPr>
        <a:xfrm>
          <a:off x="15214111" y="671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121658</xdr:rowOff>
    </xdr:from>
    <xdr:to>
      <xdr:col>76</xdr:col>
      <xdr:colOff>165100</xdr:colOff>
      <xdr:row>39</xdr:row>
      <xdr:rowOff>51808</xdr:rowOff>
    </xdr:to>
    <xdr:sp macro="" textlink="">
      <xdr:nvSpPr>
        <xdr:cNvPr id="537" name="楕円 536"/>
        <xdr:cNvSpPr/>
      </xdr:nvSpPr>
      <xdr:spPr>
        <a:xfrm>
          <a:off x="14541500" y="66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42935</xdr:rowOff>
    </xdr:from>
    <xdr:ext cx="534377" cy="259045"/>
    <xdr:sp macro="" textlink="">
      <xdr:nvSpPr>
        <xdr:cNvPr id="538" name="テキスト ボックス 537"/>
        <xdr:cNvSpPr txBox="1"/>
      </xdr:nvSpPr>
      <xdr:spPr>
        <a:xfrm>
          <a:off x="14325111" y="67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99131</xdr:rowOff>
    </xdr:from>
    <xdr:to>
      <xdr:col>72</xdr:col>
      <xdr:colOff>38100</xdr:colOff>
      <xdr:row>39</xdr:row>
      <xdr:rowOff>29281</xdr:rowOff>
    </xdr:to>
    <xdr:sp macro="" textlink="">
      <xdr:nvSpPr>
        <xdr:cNvPr id="539" name="楕円 538"/>
        <xdr:cNvSpPr/>
      </xdr:nvSpPr>
      <xdr:spPr>
        <a:xfrm>
          <a:off x="13652500" y="66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20408</xdr:rowOff>
    </xdr:from>
    <xdr:ext cx="534377" cy="259045"/>
    <xdr:sp macro="" textlink="">
      <xdr:nvSpPr>
        <xdr:cNvPr id="540" name="テキスト ボックス 539"/>
        <xdr:cNvSpPr txBox="1"/>
      </xdr:nvSpPr>
      <xdr:spPr>
        <a:xfrm>
          <a:off x="13436111" y="67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111261</xdr:rowOff>
    </xdr:from>
    <xdr:to>
      <xdr:col>67</xdr:col>
      <xdr:colOff>101600</xdr:colOff>
      <xdr:row>39</xdr:row>
      <xdr:rowOff>41411</xdr:rowOff>
    </xdr:to>
    <xdr:sp macro="" textlink="">
      <xdr:nvSpPr>
        <xdr:cNvPr id="541" name="楕円 540"/>
        <xdr:cNvSpPr/>
      </xdr:nvSpPr>
      <xdr:spPr>
        <a:xfrm>
          <a:off x="12763500" y="66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32538</xdr:rowOff>
    </xdr:from>
    <xdr:ext cx="534377" cy="259045"/>
    <xdr:sp macro="" textlink="">
      <xdr:nvSpPr>
        <xdr:cNvPr id="542" name="テキスト ボックス 541"/>
        <xdr:cNvSpPr txBox="1"/>
      </xdr:nvSpPr>
      <xdr:spPr>
        <a:xfrm>
          <a:off x="12547111" y="671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73916</xdr:rowOff>
    </xdr:from>
    <xdr:to>
      <xdr:col>85</xdr:col>
      <xdr:colOff>127000</xdr:colOff>
      <xdr:row>57</xdr:row>
      <xdr:rowOff>84173</xdr:rowOff>
    </xdr:to>
    <xdr:cxnSp macro="">
      <xdr:nvCxnSpPr>
        <xdr:cNvPr id="569" name="直線コネクタ 568"/>
        <xdr:cNvCxnSpPr/>
      </xdr:nvCxnSpPr>
      <xdr:spPr>
        <a:xfrm flipV="1">
          <a:off x="15481300" y="9846566"/>
          <a:ext cx="8382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84173</xdr:rowOff>
    </xdr:from>
    <xdr:to>
      <xdr:col>81</xdr:col>
      <xdr:colOff>50800</xdr:colOff>
      <xdr:row>57</xdr:row>
      <xdr:rowOff>92839</xdr:rowOff>
    </xdr:to>
    <xdr:cxnSp macro="">
      <xdr:nvCxnSpPr>
        <xdr:cNvPr id="572" name="直線コネクタ 571"/>
        <xdr:cNvCxnSpPr/>
      </xdr:nvCxnSpPr>
      <xdr:spPr>
        <a:xfrm flipV="1">
          <a:off x="14592300" y="9856823"/>
          <a:ext cx="8890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92839</xdr:rowOff>
    </xdr:from>
    <xdr:to>
      <xdr:col>76</xdr:col>
      <xdr:colOff>114300</xdr:colOff>
      <xdr:row>57</xdr:row>
      <xdr:rowOff>110234</xdr:rowOff>
    </xdr:to>
    <xdr:cxnSp macro="">
      <xdr:nvCxnSpPr>
        <xdr:cNvPr id="575" name="直線コネクタ 574"/>
        <xdr:cNvCxnSpPr/>
      </xdr:nvCxnSpPr>
      <xdr:spPr>
        <a:xfrm flipV="1">
          <a:off x="13703300" y="9865489"/>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110234</xdr:rowOff>
    </xdr:from>
    <xdr:to>
      <xdr:col>71</xdr:col>
      <xdr:colOff>177800</xdr:colOff>
      <xdr:row>57</xdr:row>
      <xdr:rowOff>112483</xdr:rowOff>
    </xdr:to>
    <xdr:cxnSp macro="">
      <xdr:nvCxnSpPr>
        <xdr:cNvPr id="578" name="直線コネクタ 577"/>
        <xdr:cNvCxnSpPr/>
      </xdr:nvCxnSpPr>
      <xdr:spPr>
        <a:xfrm flipV="1">
          <a:off x="12814300" y="9882884"/>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23116</xdr:rowOff>
    </xdr:from>
    <xdr:to>
      <xdr:col>85</xdr:col>
      <xdr:colOff>177800</xdr:colOff>
      <xdr:row>57</xdr:row>
      <xdr:rowOff>124716</xdr:rowOff>
    </xdr:to>
    <xdr:sp macro="" textlink="">
      <xdr:nvSpPr>
        <xdr:cNvPr id="588" name="楕円 587"/>
        <xdr:cNvSpPr/>
      </xdr:nvSpPr>
      <xdr:spPr>
        <a:xfrm>
          <a:off x="16268700" y="9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1543</xdr:rowOff>
    </xdr:from>
    <xdr:ext cx="599010" cy="259045"/>
    <xdr:sp macro="" textlink="">
      <xdr:nvSpPr>
        <xdr:cNvPr id="589" name="教育費該当値テキスト"/>
        <xdr:cNvSpPr txBox="1"/>
      </xdr:nvSpPr>
      <xdr:spPr>
        <a:xfrm>
          <a:off x="16370300" y="977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33373</xdr:rowOff>
    </xdr:from>
    <xdr:to>
      <xdr:col>81</xdr:col>
      <xdr:colOff>101600</xdr:colOff>
      <xdr:row>57</xdr:row>
      <xdr:rowOff>134973</xdr:rowOff>
    </xdr:to>
    <xdr:sp macro="" textlink="">
      <xdr:nvSpPr>
        <xdr:cNvPr id="590" name="楕円 589"/>
        <xdr:cNvSpPr/>
      </xdr:nvSpPr>
      <xdr:spPr>
        <a:xfrm>
          <a:off x="15430500" y="9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126100</xdr:rowOff>
    </xdr:from>
    <xdr:ext cx="534377" cy="259045"/>
    <xdr:sp macro="" textlink="">
      <xdr:nvSpPr>
        <xdr:cNvPr id="591" name="テキスト ボックス 590"/>
        <xdr:cNvSpPr txBox="1"/>
      </xdr:nvSpPr>
      <xdr:spPr>
        <a:xfrm>
          <a:off x="15214111" y="98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42039</xdr:rowOff>
    </xdr:from>
    <xdr:to>
      <xdr:col>76</xdr:col>
      <xdr:colOff>165100</xdr:colOff>
      <xdr:row>57</xdr:row>
      <xdr:rowOff>143639</xdr:rowOff>
    </xdr:to>
    <xdr:sp macro="" textlink="">
      <xdr:nvSpPr>
        <xdr:cNvPr id="592" name="楕円 591"/>
        <xdr:cNvSpPr/>
      </xdr:nvSpPr>
      <xdr:spPr>
        <a:xfrm>
          <a:off x="14541500" y="98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134766</xdr:rowOff>
    </xdr:from>
    <xdr:ext cx="534377" cy="259045"/>
    <xdr:sp macro="" textlink="">
      <xdr:nvSpPr>
        <xdr:cNvPr id="593" name="テキスト ボックス 592"/>
        <xdr:cNvSpPr txBox="1"/>
      </xdr:nvSpPr>
      <xdr:spPr>
        <a:xfrm>
          <a:off x="14325111" y="99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59434</xdr:rowOff>
    </xdr:from>
    <xdr:to>
      <xdr:col>72</xdr:col>
      <xdr:colOff>38100</xdr:colOff>
      <xdr:row>57</xdr:row>
      <xdr:rowOff>161034</xdr:rowOff>
    </xdr:to>
    <xdr:sp macro="" textlink="">
      <xdr:nvSpPr>
        <xdr:cNvPr id="594" name="楕円 593"/>
        <xdr:cNvSpPr/>
      </xdr:nvSpPr>
      <xdr:spPr>
        <a:xfrm>
          <a:off x="13652500" y="9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152161</xdr:rowOff>
    </xdr:from>
    <xdr:ext cx="534377" cy="259045"/>
    <xdr:sp macro="" textlink="">
      <xdr:nvSpPr>
        <xdr:cNvPr id="595" name="テキスト ボックス 594"/>
        <xdr:cNvSpPr txBox="1"/>
      </xdr:nvSpPr>
      <xdr:spPr>
        <a:xfrm>
          <a:off x="13436111" y="99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61683</xdr:rowOff>
    </xdr:from>
    <xdr:to>
      <xdr:col>67</xdr:col>
      <xdr:colOff>101600</xdr:colOff>
      <xdr:row>57</xdr:row>
      <xdr:rowOff>163283</xdr:rowOff>
    </xdr:to>
    <xdr:sp macro="" textlink="">
      <xdr:nvSpPr>
        <xdr:cNvPr id="596" name="楕円 595"/>
        <xdr:cNvSpPr/>
      </xdr:nvSpPr>
      <xdr:spPr>
        <a:xfrm>
          <a:off x="12763500" y="98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154410</xdr:rowOff>
    </xdr:from>
    <xdr:ext cx="534377" cy="259045"/>
    <xdr:sp macro="" textlink="">
      <xdr:nvSpPr>
        <xdr:cNvPr id="597" name="テキスト ボックス 596"/>
        <xdr:cNvSpPr txBox="1"/>
      </xdr:nvSpPr>
      <xdr:spPr>
        <a:xfrm>
          <a:off x="12547111" y="99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51163</xdr:rowOff>
    </xdr:from>
    <xdr:to>
      <xdr:col>85</xdr:col>
      <xdr:colOff>127000</xdr:colOff>
      <xdr:row>98</xdr:row>
      <xdr:rowOff>92132</xdr:rowOff>
    </xdr:to>
    <xdr:cxnSp macro="">
      <xdr:nvCxnSpPr>
        <xdr:cNvPr id="683" name="直線コネクタ 682"/>
        <xdr:cNvCxnSpPr/>
      </xdr:nvCxnSpPr>
      <xdr:spPr>
        <a:xfrm flipV="1">
          <a:off x="15481300" y="16853263"/>
          <a:ext cx="8382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92132</xdr:rowOff>
    </xdr:from>
    <xdr:to>
      <xdr:col>81</xdr:col>
      <xdr:colOff>50800</xdr:colOff>
      <xdr:row>98</xdr:row>
      <xdr:rowOff>101460</xdr:rowOff>
    </xdr:to>
    <xdr:cxnSp macro="">
      <xdr:nvCxnSpPr>
        <xdr:cNvPr id="686" name="直線コネクタ 685"/>
        <xdr:cNvCxnSpPr/>
      </xdr:nvCxnSpPr>
      <xdr:spPr>
        <a:xfrm flipV="1">
          <a:off x="14592300" y="1689423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101460</xdr:rowOff>
    </xdr:from>
    <xdr:to>
      <xdr:col>76</xdr:col>
      <xdr:colOff>114300</xdr:colOff>
      <xdr:row>98</xdr:row>
      <xdr:rowOff>114822</xdr:rowOff>
    </xdr:to>
    <xdr:cxnSp macro="">
      <xdr:nvCxnSpPr>
        <xdr:cNvPr id="689" name="直線コネクタ 688"/>
        <xdr:cNvCxnSpPr/>
      </xdr:nvCxnSpPr>
      <xdr:spPr>
        <a:xfrm flipV="1">
          <a:off x="13703300" y="16903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110248</xdr:rowOff>
    </xdr:from>
    <xdr:to>
      <xdr:col>71</xdr:col>
      <xdr:colOff>177800</xdr:colOff>
      <xdr:row>98</xdr:row>
      <xdr:rowOff>114822</xdr:rowOff>
    </xdr:to>
    <xdr:cxnSp macro="">
      <xdr:nvCxnSpPr>
        <xdr:cNvPr id="692" name="直線コネクタ 691"/>
        <xdr:cNvCxnSpPr/>
      </xdr:nvCxnSpPr>
      <xdr:spPr>
        <a:xfrm>
          <a:off x="12814300" y="16912348"/>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363</xdr:rowOff>
    </xdr:from>
    <xdr:to>
      <xdr:col>85</xdr:col>
      <xdr:colOff>177800</xdr:colOff>
      <xdr:row>98</xdr:row>
      <xdr:rowOff>101963</xdr:rowOff>
    </xdr:to>
    <xdr:sp macro="" textlink="">
      <xdr:nvSpPr>
        <xdr:cNvPr id="702" name="楕円 701"/>
        <xdr:cNvSpPr/>
      </xdr:nvSpPr>
      <xdr:spPr>
        <a:xfrm>
          <a:off x="162687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150240</xdr:rowOff>
    </xdr:from>
    <xdr:ext cx="534377" cy="259045"/>
    <xdr:sp macro="" textlink="">
      <xdr:nvSpPr>
        <xdr:cNvPr id="703" name="公債費該当値テキスト"/>
        <xdr:cNvSpPr txBox="1"/>
      </xdr:nvSpPr>
      <xdr:spPr>
        <a:xfrm>
          <a:off x="16370300" y="167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41332</xdr:rowOff>
    </xdr:from>
    <xdr:to>
      <xdr:col>81</xdr:col>
      <xdr:colOff>101600</xdr:colOff>
      <xdr:row>98</xdr:row>
      <xdr:rowOff>142932</xdr:rowOff>
    </xdr:to>
    <xdr:sp macro="" textlink="">
      <xdr:nvSpPr>
        <xdr:cNvPr id="704" name="楕円 703"/>
        <xdr:cNvSpPr/>
      </xdr:nvSpPr>
      <xdr:spPr>
        <a:xfrm>
          <a:off x="15430500" y="168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134059</xdr:rowOff>
    </xdr:from>
    <xdr:ext cx="534377" cy="259045"/>
    <xdr:sp macro="" textlink="">
      <xdr:nvSpPr>
        <xdr:cNvPr id="705" name="テキスト ボックス 704"/>
        <xdr:cNvSpPr txBox="1"/>
      </xdr:nvSpPr>
      <xdr:spPr>
        <a:xfrm>
          <a:off x="15214111" y="169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50660</xdr:rowOff>
    </xdr:from>
    <xdr:to>
      <xdr:col>76</xdr:col>
      <xdr:colOff>165100</xdr:colOff>
      <xdr:row>98</xdr:row>
      <xdr:rowOff>152260</xdr:rowOff>
    </xdr:to>
    <xdr:sp macro="" textlink="">
      <xdr:nvSpPr>
        <xdr:cNvPr id="706" name="楕円 705"/>
        <xdr:cNvSpPr/>
      </xdr:nvSpPr>
      <xdr:spPr>
        <a:xfrm>
          <a:off x="14541500" y="168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143387</xdr:rowOff>
    </xdr:from>
    <xdr:ext cx="534377" cy="259045"/>
    <xdr:sp macro="" textlink="">
      <xdr:nvSpPr>
        <xdr:cNvPr id="707" name="テキスト ボックス 706"/>
        <xdr:cNvSpPr txBox="1"/>
      </xdr:nvSpPr>
      <xdr:spPr>
        <a:xfrm>
          <a:off x="14325111" y="169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64022</xdr:rowOff>
    </xdr:from>
    <xdr:to>
      <xdr:col>72</xdr:col>
      <xdr:colOff>38100</xdr:colOff>
      <xdr:row>98</xdr:row>
      <xdr:rowOff>165622</xdr:rowOff>
    </xdr:to>
    <xdr:sp macro="" textlink="">
      <xdr:nvSpPr>
        <xdr:cNvPr id="708" name="楕円 707"/>
        <xdr:cNvSpPr/>
      </xdr:nvSpPr>
      <xdr:spPr>
        <a:xfrm>
          <a:off x="13652500" y="16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156749</xdr:rowOff>
    </xdr:from>
    <xdr:ext cx="534377" cy="259045"/>
    <xdr:sp macro="" textlink="">
      <xdr:nvSpPr>
        <xdr:cNvPr id="709" name="テキスト ボックス 708"/>
        <xdr:cNvSpPr txBox="1"/>
      </xdr:nvSpPr>
      <xdr:spPr>
        <a:xfrm>
          <a:off x="13436111" y="16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59448</xdr:rowOff>
    </xdr:from>
    <xdr:to>
      <xdr:col>67</xdr:col>
      <xdr:colOff>101600</xdr:colOff>
      <xdr:row>98</xdr:row>
      <xdr:rowOff>161048</xdr:rowOff>
    </xdr:to>
    <xdr:sp macro="" textlink="">
      <xdr:nvSpPr>
        <xdr:cNvPr id="710" name="楕円 709"/>
        <xdr:cNvSpPr/>
      </xdr:nvSpPr>
      <xdr:spPr>
        <a:xfrm>
          <a:off x="12763500" y="168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152175</xdr:rowOff>
    </xdr:from>
    <xdr:ext cx="534377" cy="259045"/>
    <xdr:sp macro="" textlink="">
      <xdr:nvSpPr>
        <xdr:cNvPr id="711" name="テキスト ボックス 710"/>
        <xdr:cNvSpPr txBox="1"/>
      </xdr:nvSpPr>
      <xdr:spPr>
        <a:xfrm>
          <a:off x="12547111" y="1695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すべての科目について、類似団体平均を下回っている。</a:t>
          </a:r>
          <a:endParaRPr lang="ja-JP" altLang="ja-JP" sz="1400">
            <a:effectLst/>
          </a:endParaRPr>
        </a:p>
        <a:p>
          <a:r>
            <a:rPr kumimoji="1" lang="ja-JP" altLang="ja-JP" sz="1100" b="0">
              <a:solidFill>
                <a:schemeClr val="dk1"/>
              </a:solidFill>
              <a:effectLst/>
              <a:latin typeface="+mn-lt"/>
              <a:ea typeface="+mn-ea"/>
              <a:cs typeface="+mn-cs"/>
            </a:rPr>
            <a:t>　このことから、より低いコストで住民サービスをおこなっていることがわかる。</a:t>
          </a:r>
          <a:endParaRPr lang="ja-JP" altLang="ja-JP" sz="1400">
            <a:effectLst/>
          </a:endParaRPr>
        </a:p>
        <a:p>
          <a:r>
            <a:rPr kumimoji="1" lang="ja-JP" altLang="ja-JP" sz="1100" b="0">
              <a:solidFill>
                <a:schemeClr val="dk1"/>
              </a:solidFill>
              <a:effectLst/>
              <a:latin typeface="+mn-lt"/>
              <a:ea typeface="+mn-ea"/>
              <a:cs typeface="+mn-cs"/>
            </a:rPr>
            <a:t>　今後は、定住促進住宅の</a:t>
          </a:r>
          <a:r>
            <a:rPr kumimoji="1" lang="ja-JP" altLang="en-US" sz="1100" b="0">
              <a:solidFill>
                <a:schemeClr val="dk1"/>
              </a:solidFill>
              <a:effectLst/>
              <a:latin typeface="+mn-lt"/>
              <a:ea typeface="+mn-ea"/>
              <a:cs typeface="+mn-cs"/>
            </a:rPr>
            <a:t>建築</a:t>
          </a:r>
          <a:r>
            <a:rPr kumimoji="1" lang="ja-JP" altLang="ja-JP" sz="1100" b="0">
              <a:solidFill>
                <a:schemeClr val="dk1"/>
              </a:solidFill>
              <a:effectLst/>
              <a:latin typeface="+mn-lt"/>
              <a:ea typeface="+mn-ea"/>
              <a:cs typeface="+mn-cs"/>
            </a:rPr>
            <a:t>等が予定されており、一部の科目については平均を上回ることが予想される。</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　消防費についても、防災行政無線の整備を予定しており、今後上昇するものと思われる。</a:t>
          </a:r>
          <a:endParaRPr lang="ja-JP" altLang="ja-JP" sz="1400">
            <a:effectLst/>
          </a:endParaRPr>
        </a:p>
        <a:p>
          <a:r>
            <a:rPr kumimoji="1" lang="ja-JP" altLang="ja-JP" sz="1100" b="0">
              <a:solidFill>
                <a:schemeClr val="dk1"/>
              </a:solidFill>
              <a:effectLst/>
              <a:latin typeface="+mn-lt"/>
              <a:ea typeface="+mn-ea"/>
              <a:cs typeface="+mn-cs"/>
            </a:rPr>
            <a:t>　また、公債費については「庁舎建設事業」「人・川・道の駅整備事業」等の大型事業の元金返済が始まったため、上昇傾向</a:t>
          </a:r>
          <a:r>
            <a:rPr kumimoji="1" lang="ja-JP" altLang="en-US" sz="1100" b="0">
              <a:solidFill>
                <a:schemeClr val="dk1"/>
              </a:solidFill>
              <a:effectLst/>
              <a:latin typeface="+mn-lt"/>
              <a:ea typeface="+mn-ea"/>
              <a:cs typeface="+mn-cs"/>
            </a:rPr>
            <a:t>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年度については前年度から一転、普通交付税は</a:t>
          </a:r>
          <a:r>
            <a:rPr lang="ja-JP" altLang="en-US" sz="1100">
              <a:solidFill>
                <a:schemeClr val="dk1"/>
              </a:solidFill>
              <a:effectLst/>
              <a:latin typeface="+mn-lt"/>
              <a:ea typeface="+mn-ea"/>
              <a:cs typeface="+mn-cs"/>
            </a:rPr>
            <a:t>増額</a:t>
          </a:r>
          <a:r>
            <a:rPr lang="ja-JP" altLang="ja-JP" sz="1100">
              <a:solidFill>
                <a:schemeClr val="dk1"/>
              </a:solidFill>
              <a:effectLst/>
              <a:latin typeface="+mn-lt"/>
              <a:ea typeface="+mn-ea"/>
              <a:cs typeface="+mn-cs"/>
            </a:rPr>
            <a:t>となった。今後も普通交付税の</a:t>
          </a:r>
          <a:r>
            <a:rPr lang="ja-JP" altLang="en-US" sz="1100">
              <a:solidFill>
                <a:schemeClr val="dk1"/>
              </a:solidFill>
              <a:effectLst/>
              <a:latin typeface="+mn-lt"/>
              <a:ea typeface="+mn-ea"/>
              <a:cs typeface="+mn-cs"/>
            </a:rPr>
            <a:t>増額は考えにくい</a:t>
          </a:r>
          <a:r>
            <a:rPr lang="ja-JP" altLang="ja-JP" sz="1100">
              <a:solidFill>
                <a:schemeClr val="dk1"/>
              </a:solidFill>
              <a:effectLst/>
              <a:latin typeface="+mn-lt"/>
              <a:ea typeface="+mn-ea"/>
              <a:cs typeface="+mn-cs"/>
            </a:rPr>
            <a:t>ため、引き続き適正な財政運営を実施していかなければならない。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　先行きが不透明な中で財政調整基金は毎年定期的な積立を行ってきた。今後は歳計剰余積立額以上に基金を取崩す必要性に迫られる可能性も想定しながら、目的基金への積立移行も検討する必要がある。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現在まで全会計において赤字額の発生はないが、一部特別会計（特に下水道事業会計）については、一般会計からの基準外繰入により運営をしている観点から、今後特別会計の独立性を維持できるような基盤づくりについて更に精査し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225_&#28271;&#24029;&#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cell r="BP73">
            <v>26.7</v>
          </cell>
          <cell r="BX73">
            <v>9.1999999999999993</v>
          </cell>
          <cell r="CF73">
            <v>6.4</v>
          </cell>
        </row>
        <row r="75">
          <cell r="BP75">
            <v>6.7</v>
          </cell>
          <cell r="BX75">
            <v>6.4</v>
          </cell>
          <cell r="CF75">
            <v>6.1</v>
          </cell>
          <cell r="CN75">
            <v>6.7</v>
          </cell>
          <cell r="CV75">
            <v>8.1999999999999993</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24" sqref="L24:P2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2877941</v>
      </c>
      <c r="BO4" s="423"/>
      <c r="BP4" s="423"/>
      <c r="BQ4" s="423"/>
      <c r="BR4" s="423"/>
      <c r="BS4" s="423"/>
      <c r="BT4" s="423"/>
      <c r="BU4" s="424"/>
      <c r="BV4" s="422">
        <v>2688237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3.9</v>
      </c>
      <c r="CU4" s="604"/>
      <c r="CV4" s="604"/>
      <c r="CW4" s="604"/>
      <c r="CX4" s="604"/>
      <c r="CY4" s="604"/>
      <c r="CZ4" s="604"/>
      <c r="DA4" s="605"/>
      <c r="DB4" s="603">
        <v>4.8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2710417</v>
      </c>
      <c r="BO5" s="428"/>
      <c r="BP5" s="428"/>
      <c r="BQ5" s="428"/>
      <c r="BR5" s="428"/>
      <c r="BS5" s="428"/>
      <c r="BT5" s="428"/>
      <c r="BU5" s="429"/>
      <c r="BV5" s="427">
        <v>2537923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v>
      </c>
      <c r="CU5" s="398"/>
      <c r="CV5" s="398"/>
      <c r="CW5" s="398"/>
      <c r="CX5" s="398"/>
      <c r="CY5" s="398"/>
      <c r="CZ5" s="398"/>
      <c r="DA5" s="399"/>
      <c r="DB5" s="397">
        <v>87.6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167524</v>
      </c>
      <c r="BO6" s="428"/>
      <c r="BP6" s="428"/>
      <c r="BQ6" s="428"/>
      <c r="BR6" s="428"/>
      <c r="BS6" s="428"/>
      <c r="BT6" s="428"/>
      <c r="BU6" s="429"/>
      <c r="BV6" s="427">
        <v>150314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96.2</v>
      </c>
      <c r="CU6" s="578"/>
      <c r="CV6" s="578"/>
      <c r="CW6" s="578"/>
      <c r="CX6" s="578"/>
      <c r="CY6" s="578"/>
      <c r="CZ6" s="578"/>
      <c r="DA6" s="579"/>
      <c r="DB6" s="577">
        <v>91.5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105552</v>
      </c>
      <c r="BO7" s="428"/>
      <c r="BP7" s="428"/>
      <c r="BQ7" s="428"/>
      <c r="BR7" s="428"/>
      <c r="BS7" s="428"/>
      <c r="BT7" s="428"/>
      <c r="BU7" s="429"/>
      <c r="BV7" s="427">
        <v>76163</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1575872</v>
      </c>
      <c r="CU7" s="428"/>
      <c r="CV7" s="428"/>
      <c r="CW7" s="428"/>
      <c r="CX7" s="428"/>
      <c r="CY7" s="428"/>
      <c r="CZ7" s="428"/>
      <c r="DA7" s="429"/>
      <c r="DB7" s="427">
        <v>1539385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106</v>
      </c>
      <c r="AV8" s="485"/>
      <c r="AW8" s="485"/>
      <c r="AX8" s="485"/>
      <c r="AY8" s="407" t="s">
        <v>110</v>
      </c>
      <c r="AZ8" s="408"/>
      <c r="BA8" s="408"/>
      <c r="BB8" s="408"/>
      <c r="BC8" s="408"/>
      <c r="BD8" s="408"/>
      <c r="BE8" s="408"/>
      <c r="BF8" s="408"/>
      <c r="BG8" s="408"/>
      <c r="BH8" s="408"/>
      <c r="BI8" s="408"/>
      <c r="BJ8" s="408"/>
      <c r="BK8" s="408"/>
      <c r="BL8" s="408"/>
      <c r="BM8" s="409"/>
      <c r="BN8" s="427">
        <v>61972</v>
      </c>
      <c r="BO8" s="428"/>
      <c r="BP8" s="428"/>
      <c r="BQ8" s="428"/>
      <c r="BR8" s="428"/>
      <c r="BS8" s="428"/>
      <c r="BT8" s="428"/>
      <c r="BU8" s="429"/>
      <c r="BV8" s="427">
        <v>74151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0.25</v>
      </c>
      <c r="CU8" s="541"/>
      <c r="CV8" s="541"/>
      <c r="CW8" s="541"/>
      <c r="CX8" s="541"/>
      <c r="CY8" s="541"/>
      <c r="CZ8" s="541"/>
      <c r="DA8" s="542"/>
      <c r="DB8" s="540">
        <v>0.25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3206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-12179</v>
      </c>
      <c r="BO9" s="428"/>
      <c r="BP9" s="428"/>
      <c r="BQ9" s="428"/>
      <c r="BR9" s="428"/>
      <c r="BS9" s="428"/>
      <c r="BT9" s="428"/>
      <c r="BU9" s="429"/>
      <c r="BV9" s="427">
        <v>-18884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14.3</v>
      </c>
      <c r="CU9" s="398"/>
      <c r="CV9" s="398"/>
      <c r="CW9" s="398"/>
      <c r="CX9" s="398"/>
      <c r="CY9" s="398"/>
      <c r="CZ9" s="398"/>
      <c r="DA9" s="399"/>
      <c r="DB9" s="397">
        <v>11.7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3364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38140</v>
      </c>
      <c r="BO10" s="428"/>
      <c r="BP10" s="428"/>
      <c r="BQ10" s="428"/>
      <c r="BR10" s="428"/>
      <c r="BS10" s="428"/>
      <c r="BT10" s="428"/>
      <c r="BU10" s="429"/>
      <c r="BV10" s="427">
        <v>47177</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94</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3251</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73000</v>
      </c>
      <c r="BO12" s="428"/>
      <c r="BP12" s="428"/>
      <c r="BQ12" s="428"/>
      <c r="BR12" s="428"/>
      <c r="BS12" s="428"/>
      <c r="BT12" s="428"/>
      <c r="BU12" s="429"/>
      <c r="BV12" s="427">
        <v>28000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3242</v>
      </c>
      <c r="S13" s="531"/>
      <c r="T13" s="531"/>
      <c r="U13" s="531"/>
      <c r="V13" s="532"/>
      <c r="W13" s="518" t="s">
        <v>139</v>
      </c>
      <c r="X13" s="440"/>
      <c r="Y13" s="440"/>
      <c r="Z13" s="440"/>
      <c r="AA13" s="440"/>
      <c r="AB13" s="441"/>
      <c r="AC13" s="403">
        <v>444</v>
      </c>
      <c r="AD13" s="404"/>
      <c r="AE13" s="404"/>
      <c r="AF13" s="404"/>
      <c r="AG13" s="405"/>
      <c r="AH13" s="403">
        <v>399</v>
      </c>
      <c r="AI13" s="404"/>
      <c r="AJ13" s="404"/>
      <c r="AK13" s="404"/>
      <c r="AL13" s="406"/>
      <c r="AM13" s="496" t="s">
        <v>140</v>
      </c>
      <c r="AN13" s="401"/>
      <c r="AO13" s="401"/>
      <c r="AP13" s="401"/>
      <c r="AQ13" s="401"/>
      <c r="AR13" s="401"/>
      <c r="AS13" s="401"/>
      <c r="AT13" s="402"/>
      <c r="AU13" s="484" t="s">
        <v>120</v>
      </c>
      <c r="AV13" s="485"/>
      <c r="AW13" s="485"/>
      <c r="AX13" s="485"/>
      <c r="AY13" s="407" t="s">
        <v>141</v>
      </c>
      <c r="AZ13" s="408"/>
      <c r="BA13" s="408"/>
      <c r="BB13" s="408"/>
      <c r="BC13" s="408"/>
      <c r="BD13" s="408"/>
      <c r="BE13" s="408"/>
      <c r="BF13" s="408"/>
      <c r="BG13" s="408"/>
      <c r="BH13" s="408"/>
      <c r="BI13" s="408"/>
      <c r="BJ13" s="408"/>
      <c r="BK13" s="408"/>
      <c r="BL13" s="408"/>
      <c r="BM13" s="409"/>
      <c r="BN13" s="427">
        <v>-47039</v>
      </c>
      <c r="BO13" s="428"/>
      <c r="BP13" s="428"/>
      <c r="BQ13" s="428"/>
      <c r="BR13" s="428"/>
      <c r="BS13" s="428"/>
      <c r="BT13" s="428"/>
      <c r="BU13" s="429"/>
      <c r="BV13" s="427">
        <v>293</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8.1999999999999993</v>
      </c>
      <c r="CU13" s="398"/>
      <c r="CV13" s="398"/>
      <c r="CW13" s="398"/>
      <c r="CX13" s="398"/>
      <c r="CY13" s="398"/>
      <c r="CZ13" s="398"/>
      <c r="DA13" s="399"/>
      <c r="DB13" s="397">
        <v>6.7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3315</v>
      </c>
      <c r="S14" s="531"/>
      <c r="T14" s="531"/>
      <c r="U14" s="531"/>
      <c r="V14" s="532"/>
      <c r="W14" s="533"/>
      <c r="X14" s="443"/>
      <c r="Y14" s="443"/>
      <c r="Z14" s="443"/>
      <c r="AA14" s="443"/>
      <c r="AB14" s="444"/>
      <c r="AC14" s="523">
        <v>25.4</v>
      </c>
      <c r="AD14" s="524"/>
      <c r="AE14" s="524"/>
      <c r="AF14" s="524"/>
      <c r="AG14" s="525"/>
      <c r="AH14" s="523">
        <v>23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3306</v>
      </c>
      <c r="S15" s="531"/>
      <c r="T15" s="531"/>
      <c r="U15" s="531"/>
      <c r="V15" s="532"/>
      <c r="W15" s="518" t="s">
        <v>145</v>
      </c>
      <c r="X15" s="440"/>
      <c r="Y15" s="440"/>
      <c r="Z15" s="440"/>
      <c r="AA15" s="440"/>
      <c r="AB15" s="441"/>
      <c r="AC15" s="403">
        <v>419</v>
      </c>
      <c r="AD15" s="404"/>
      <c r="AE15" s="404"/>
      <c r="AF15" s="404"/>
      <c r="AG15" s="405"/>
      <c r="AH15" s="403">
        <v>422</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347391</v>
      </c>
      <c r="BO15" s="423"/>
      <c r="BP15" s="423"/>
      <c r="BQ15" s="423"/>
      <c r="BR15" s="423"/>
      <c r="BS15" s="423"/>
      <c r="BT15" s="423"/>
      <c r="BU15" s="424"/>
      <c r="BV15" s="422">
        <v>354305</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24</v>
      </c>
      <c r="AD16" s="524"/>
      <c r="AE16" s="524"/>
      <c r="AF16" s="524"/>
      <c r="AG16" s="525"/>
      <c r="AH16" s="523">
        <v>24.3</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1419386</v>
      </c>
      <c r="BO16" s="428"/>
      <c r="BP16" s="428"/>
      <c r="BQ16" s="428"/>
      <c r="BR16" s="428"/>
      <c r="BS16" s="428"/>
      <c r="BT16" s="428"/>
      <c r="BU16" s="429"/>
      <c r="BV16" s="427">
        <v>1380970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149</v>
      </c>
      <c r="S17" s="516"/>
      <c r="T17" s="516"/>
      <c r="U17" s="516"/>
      <c r="V17" s="517"/>
      <c r="W17" s="518" t="s">
        <v>152</v>
      </c>
      <c r="X17" s="440"/>
      <c r="Y17" s="440"/>
      <c r="Z17" s="440"/>
      <c r="AA17" s="440"/>
      <c r="AB17" s="441"/>
      <c r="AC17" s="403">
        <v>885</v>
      </c>
      <c r="AD17" s="404"/>
      <c r="AE17" s="404"/>
      <c r="AF17" s="404"/>
      <c r="AG17" s="405"/>
      <c r="AH17" s="403">
        <v>916</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434838</v>
      </c>
      <c r="BO17" s="428"/>
      <c r="BP17" s="428"/>
      <c r="BQ17" s="428"/>
      <c r="BR17" s="428"/>
      <c r="BS17" s="428"/>
      <c r="BT17" s="428"/>
      <c r="BU17" s="429"/>
      <c r="BV17" s="427">
        <v>446873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16.37</v>
      </c>
      <c r="M18" s="492"/>
      <c r="N18" s="492"/>
      <c r="O18" s="492"/>
      <c r="P18" s="492"/>
      <c r="Q18" s="492"/>
      <c r="R18" s="493"/>
      <c r="S18" s="493"/>
      <c r="T18" s="493"/>
      <c r="U18" s="493"/>
      <c r="V18" s="494"/>
      <c r="W18" s="508"/>
      <c r="X18" s="509"/>
      <c r="Y18" s="509"/>
      <c r="Z18" s="509"/>
      <c r="AA18" s="509"/>
      <c r="AB18" s="519"/>
      <c r="AC18" s="391">
        <v>50.6</v>
      </c>
      <c r="AD18" s="392"/>
      <c r="AE18" s="392"/>
      <c r="AF18" s="392"/>
      <c r="AG18" s="495"/>
      <c r="AH18" s="391">
        <v>52.7</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1446989</v>
      </c>
      <c r="BO18" s="428"/>
      <c r="BP18" s="428"/>
      <c r="BQ18" s="428"/>
      <c r="BR18" s="428"/>
      <c r="BS18" s="428"/>
      <c r="BT18" s="428"/>
      <c r="BU18" s="429"/>
      <c r="BV18" s="427">
        <v>1338768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196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1967677</v>
      </c>
      <c r="BO19" s="428"/>
      <c r="BP19" s="428"/>
      <c r="BQ19" s="428"/>
      <c r="BR19" s="428"/>
      <c r="BS19" s="428"/>
      <c r="BT19" s="428"/>
      <c r="BU19" s="429"/>
      <c r="BV19" s="427">
        <v>1846168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906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2842942</v>
      </c>
      <c r="BO23" s="428"/>
      <c r="BP23" s="428"/>
      <c r="BQ23" s="428"/>
      <c r="BR23" s="428"/>
      <c r="BS23" s="428"/>
      <c r="BT23" s="428"/>
      <c r="BU23" s="429"/>
      <c r="BV23" s="427">
        <v>2785842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5082</v>
      </c>
      <c r="R24" s="404"/>
      <c r="S24" s="404"/>
      <c r="T24" s="404"/>
      <c r="U24" s="404"/>
      <c r="V24" s="405"/>
      <c r="W24" s="469"/>
      <c r="X24" s="460"/>
      <c r="Y24" s="461"/>
      <c r="Z24" s="400" t="s">
        <v>168</v>
      </c>
      <c r="AA24" s="401"/>
      <c r="AB24" s="401"/>
      <c r="AC24" s="401"/>
      <c r="AD24" s="401"/>
      <c r="AE24" s="401"/>
      <c r="AF24" s="401"/>
      <c r="AG24" s="402"/>
      <c r="AH24" s="403">
        <v>47</v>
      </c>
      <c r="AI24" s="404"/>
      <c r="AJ24" s="404"/>
      <c r="AK24" s="404"/>
      <c r="AL24" s="405"/>
      <c r="AM24" s="403">
        <v>143115</v>
      </c>
      <c r="AN24" s="404"/>
      <c r="AO24" s="404"/>
      <c r="AP24" s="404"/>
      <c r="AQ24" s="404"/>
      <c r="AR24" s="405"/>
      <c r="AS24" s="403">
        <v>3045</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2062442</v>
      </c>
      <c r="BO24" s="428"/>
      <c r="BP24" s="428"/>
      <c r="BQ24" s="428"/>
      <c r="BR24" s="428"/>
      <c r="BS24" s="428"/>
      <c r="BT24" s="428"/>
      <c r="BU24" s="429"/>
      <c r="BV24" s="427">
        <v>2033693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4640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172</v>
      </c>
      <c r="AN25" s="404"/>
      <c r="AO25" s="404"/>
      <c r="AP25" s="404"/>
      <c r="AQ25" s="404"/>
      <c r="AR25" s="405"/>
      <c r="AS25" s="403" t="s">
        <v>173</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t="s">
        <v>172</v>
      </c>
      <c r="BO25" s="423"/>
      <c r="BP25" s="423"/>
      <c r="BQ25" s="423"/>
      <c r="BR25" s="423"/>
      <c r="BS25" s="423"/>
      <c r="BT25" s="423"/>
      <c r="BU25" s="424"/>
      <c r="BV25" s="422" t="s">
        <v>137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4701</v>
      </c>
      <c r="R26" s="404"/>
      <c r="S26" s="404"/>
      <c r="T26" s="404"/>
      <c r="U26" s="404"/>
      <c r="V26" s="405"/>
      <c r="W26" s="469"/>
      <c r="X26" s="460"/>
      <c r="Y26" s="461"/>
      <c r="Z26" s="400" t="s">
        <v>176</v>
      </c>
      <c r="AA26" s="482"/>
      <c r="AB26" s="482"/>
      <c r="AC26" s="482"/>
      <c r="AD26" s="482"/>
      <c r="AE26" s="482"/>
      <c r="AF26" s="482"/>
      <c r="AG26" s="483"/>
      <c r="AH26" s="403">
        <v>1</v>
      </c>
      <c r="AI26" s="404"/>
      <c r="AJ26" s="404"/>
      <c r="AK26" s="404"/>
      <c r="AL26" s="405"/>
      <c r="AM26" s="403" t="s">
        <v>177</v>
      </c>
      <c r="AN26" s="404"/>
      <c r="AO26" s="404"/>
      <c r="AP26" s="404"/>
      <c r="AQ26" s="404"/>
      <c r="AR26" s="405"/>
      <c r="AS26" s="403" t="s">
        <v>177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172</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2420</v>
      </c>
      <c r="R27" s="404"/>
      <c r="S27" s="404"/>
      <c r="T27" s="404"/>
      <c r="U27" s="404"/>
      <c r="V27" s="405"/>
      <c r="W27" s="469"/>
      <c r="X27" s="460"/>
      <c r="Y27" s="461"/>
      <c r="Z27" s="400" t="s">
        <v>180</v>
      </c>
      <c r="AA27" s="401"/>
      <c r="AB27" s="401"/>
      <c r="AC27" s="401"/>
      <c r="AD27" s="401"/>
      <c r="AE27" s="401"/>
      <c r="AF27" s="401"/>
      <c r="AG27" s="402"/>
      <c r="AH27" s="403">
        <v>5</v>
      </c>
      <c r="AI27" s="404"/>
      <c r="AJ27" s="404"/>
      <c r="AK27" s="404"/>
      <c r="AL27" s="405"/>
      <c r="AM27" s="403">
        <v>16420</v>
      </c>
      <c r="AN27" s="404"/>
      <c r="AO27" s="404"/>
      <c r="AP27" s="404"/>
      <c r="AQ27" s="404"/>
      <c r="AR27" s="405"/>
      <c r="AS27" s="403">
        <v>3284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18426</v>
      </c>
      <c r="BO27" s="431"/>
      <c r="BP27" s="431"/>
      <c r="BQ27" s="431"/>
      <c r="BR27" s="431"/>
      <c r="BS27" s="431"/>
      <c r="BT27" s="431"/>
      <c r="BU27" s="432"/>
      <c r="BV27" s="430">
        <v>18425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2000</v>
      </c>
      <c r="R28" s="404"/>
      <c r="S28" s="404"/>
      <c r="T28" s="404"/>
      <c r="U28" s="404"/>
      <c r="V28" s="405"/>
      <c r="W28" s="469"/>
      <c r="X28" s="460"/>
      <c r="Y28" s="461"/>
      <c r="Z28" s="400" t="s">
        <v>183</v>
      </c>
      <c r="AA28" s="401"/>
      <c r="AB28" s="401"/>
      <c r="AC28" s="401"/>
      <c r="AD28" s="401"/>
      <c r="AE28" s="401"/>
      <c r="AF28" s="401"/>
      <c r="AG28" s="402"/>
      <c r="AH28" s="403" t="s">
        <v>172</v>
      </c>
      <c r="AI28" s="404"/>
      <c r="AJ28" s="404"/>
      <c r="AK28" s="404"/>
      <c r="AL28" s="405"/>
      <c r="AM28" s="403" t="s">
        <v>172</v>
      </c>
      <c r="AN28" s="404"/>
      <c r="AO28" s="404"/>
      <c r="AP28" s="404"/>
      <c r="AQ28" s="404"/>
      <c r="AR28" s="405"/>
      <c r="AS28" s="403" t="s">
        <v>172</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889153</v>
      </c>
      <c r="BO28" s="423"/>
      <c r="BP28" s="423"/>
      <c r="BQ28" s="423"/>
      <c r="BR28" s="423"/>
      <c r="BS28" s="423"/>
      <c r="BT28" s="423"/>
      <c r="BU28" s="424"/>
      <c r="BV28" s="422">
        <v>924013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8</v>
      </c>
      <c r="M29" s="404"/>
      <c r="N29" s="404"/>
      <c r="O29" s="404"/>
      <c r="P29" s="405"/>
      <c r="Q29" s="403">
        <v>1800</v>
      </c>
      <c r="R29" s="404"/>
      <c r="S29" s="404"/>
      <c r="T29" s="404"/>
      <c r="U29" s="404"/>
      <c r="V29" s="405"/>
      <c r="W29" s="470"/>
      <c r="X29" s="471"/>
      <c r="Y29" s="472"/>
      <c r="Z29" s="400" t="s">
        <v>186</v>
      </c>
      <c r="AA29" s="401"/>
      <c r="AB29" s="401"/>
      <c r="AC29" s="401"/>
      <c r="AD29" s="401"/>
      <c r="AE29" s="401"/>
      <c r="AF29" s="401"/>
      <c r="AG29" s="402"/>
      <c r="AH29" s="403">
        <v>52</v>
      </c>
      <c r="AI29" s="404"/>
      <c r="AJ29" s="404"/>
      <c r="AK29" s="404"/>
      <c r="AL29" s="405"/>
      <c r="AM29" s="403">
        <v>159535</v>
      </c>
      <c r="AN29" s="404"/>
      <c r="AO29" s="404"/>
      <c r="AP29" s="404"/>
      <c r="AQ29" s="404"/>
      <c r="AR29" s="405"/>
      <c r="AS29" s="403">
        <v>3068</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21373</v>
      </c>
      <c r="BO29" s="428"/>
      <c r="BP29" s="428"/>
      <c r="BQ29" s="428"/>
      <c r="BR29" s="428"/>
      <c r="BS29" s="428"/>
      <c r="BT29" s="428"/>
      <c r="BU29" s="429"/>
      <c r="BV29" s="427">
        <v>21370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709327</v>
      </c>
      <c r="BO30" s="431"/>
      <c r="BP30" s="431"/>
      <c r="BQ30" s="431"/>
      <c r="BR30" s="431"/>
      <c r="BS30" s="431"/>
      <c r="BT30" s="431"/>
      <c r="BU30" s="432"/>
      <c r="BV30" s="430">
        <v>713920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201</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特定環境保全公共下水道事業特別会計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会津若松地方広域市町村圏整備組合一般会計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株式会社　湯川会津坂下</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墓地事業特別会計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福島県市町村総合事務組合一般会計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株式会社　会津湯川ファーム</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福島県市町村総合事務組合消防補償等特別会計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福島県市町村総合事務組合消防賞じゅつ金特別会計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福島県市町村総合事務組合非常勤職員公務災害補償特別会計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福島県市町村総合事務組合自治会館管理特別会計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福島県後期高齢者医療広域連合一般会計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福島県後期高齢者医療広域連合後期高齢者医療特別会計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磐梯町外一市二町一ケ村組合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LPb6gr0OSR7L3YZLWkNEpBzkyYCNTOku50zRjaLCyTfcZhDYA2fE8wCsqbN+nWtecKQgjqtzILvz7+LCB0hsA==" saltValue="Ix/rH6lIqsZOzuPtz6wy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6" t="s">
        <v>551</v>
      </c>
      <c r="D34" s="1206"/>
      <c r="E34" s="1207"/>
      <c r="F34" s="32">
        <v>4.96</v>
      </c>
      <c r="G34" s="33">
        <v>4.99</v>
      </c>
      <c r="H34" s="33">
        <v>5.41</v>
      </c>
      <c r="I34" s="33">
        <v>4.8099999999999996</v>
      </c>
      <c r="J34" s="34">
        <v>3.93</v>
      </c>
      <c r="K34" s="22"/>
      <c r="L34" s="22"/>
      <c r="M34" s="22"/>
      <c r="N34" s="22"/>
      <c r="O34" s="22"/>
      <c r="P34" s="22"/>
    </row>
    <row r="35" spans="1:16" ht="39" customHeight="1" x14ac:dyDescent="0.15">
      <c r="A35" s="22"/>
      <c r="B35" s="35"/>
      <c r="C35" s="1200" t="s">
        <v>552</v>
      </c>
      <c r="D35" s="1201"/>
      <c r="E35" s="1202"/>
      <c r="F35" s="36">
        <v>0.76</v>
      </c>
      <c r="G35" s="37">
        <v>1.1200000000000001</v>
      </c>
      <c r="H35" s="37">
        <v>0.65</v>
      </c>
      <c r="I35" s="37">
        <v>0.65</v>
      </c>
      <c r="J35" s="38">
        <v>0.79</v>
      </c>
      <c r="K35" s="22"/>
      <c r="L35" s="22"/>
      <c r="M35" s="22"/>
      <c r="N35" s="22"/>
      <c r="O35" s="22"/>
      <c r="P35" s="22"/>
    </row>
    <row r="36" spans="1:16" ht="39" customHeight="1" x14ac:dyDescent="0.15">
      <c r="A36" s="22"/>
      <c r="B36" s="35"/>
      <c r="C36" s="1200" t="s">
        <v>553</v>
      </c>
      <c r="D36" s="1201"/>
      <c r="E36" s="1202"/>
      <c r="F36" s="36">
        <v>0.52</v>
      </c>
      <c r="G36" s="37">
        <v>1.89</v>
      </c>
      <c r="H36" s="37">
        <v>1.23</v>
      </c>
      <c r="I36" s="37">
        <v>0.97</v>
      </c>
      <c r="J36" s="38">
        <v>0.39</v>
      </c>
      <c r="K36" s="22"/>
      <c r="L36" s="22"/>
      <c r="M36" s="22"/>
      <c r="N36" s="22"/>
      <c r="O36" s="22"/>
      <c r="P36" s="22"/>
    </row>
    <row r="37" spans="1:16" ht="39" customHeight="1" x14ac:dyDescent="0.15">
      <c r="A37" s="22"/>
      <c r="B37" s="35"/>
      <c r="C37" s="1200" t="s">
        <v>554</v>
      </c>
      <c r="D37" s="1201"/>
      <c r="E37" s="1202"/>
      <c r="F37" s="36">
        <v>0.13</v>
      </c>
      <c r="G37" s="37">
        <v>0.08</v>
      </c>
      <c r="H37" s="37">
        <v>7.0000000000000007E-2</v>
      </c>
      <c r="I37" s="37">
        <v>0.06</v>
      </c>
      <c r="J37" s="38">
        <v>0.08</v>
      </c>
      <c r="K37" s="22"/>
      <c r="L37" s="22"/>
      <c r="M37" s="22"/>
      <c r="N37" s="22"/>
      <c r="O37" s="22"/>
      <c r="P37" s="22"/>
    </row>
    <row r="38" spans="1:16" ht="39" customHeight="1" x14ac:dyDescent="0.15">
      <c r="A38" s="22"/>
      <c r="B38" s="35"/>
      <c r="C38" s="1200" t="s">
        <v>555</v>
      </c>
      <c r="D38" s="1201"/>
      <c r="E38" s="1202"/>
      <c r="F38" s="36">
        <v>0.18</v>
      </c>
      <c r="G38" s="37">
        <v>0.16</v>
      </c>
      <c r="H38" s="37">
        <v>0.12</v>
      </c>
      <c r="I38" s="37">
        <v>0.1</v>
      </c>
      <c r="J38" s="38">
        <v>7.0000000000000007E-2</v>
      </c>
      <c r="K38" s="22"/>
      <c r="L38" s="22"/>
      <c r="M38" s="22"/>
      <c r="N38" s="22"/>
      <c r="O38" s="22"/>
      <c r="P38" s="22"/>
    </row>
    <row r="39" spans="1:16" ht="39" customHeight="1" x14ac:dyDescent="0.15">
      <c r="A39" s="22"/>
      <c r="B39" s="35"/>
      <c r="C39" s="1200" t="s">
        <v>556</v>
      </c>
      <c r="D39" s="1201"/>
      <c r="E39" s="1202"/>
      <c r="F39" s="36">
        <v>0.01</v>
      </c>
      <c r="G39" s="37">
        <v>0.03</v>
      </c>
      <c r="H39" s="37">
        <v>0.01</v>
      </c>
      <c r="I39" s="37">
        <v>0</v>
      </c>
      <c r="J39" s="38">
        <v>0.01</v>
      </c>
      <c r="K39" s="22"/>
      <c r="L39" s="22"/>
      <c r="M39" s="22"/>
      <c r="N39" s="22"/>
      <c r="O39" s="22"/>
      <c r="P39" s="22"/>
    </row>
    <row r="40" spans="1:16" ht="39" customHeight="1" x14ac:dyDescent="0.15">
      <c r="A40" s="22"/>
      <c r="B40" s="35"/>
      <c r="C40" s="1200" t="s">
        <v>557</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558</v>
      </c>
      <c r="D42" s="1201"/>
      <c r="E42" s="1202"/>
      <c r="F42" s="36" t="s">
        <v>503</v>
      </c>
      <c r="G42" s="37" t="s">
        <v>503</v>
      </c>
      <c r="H42" s="37" t="s">
        <v>503</v>
      </c>
      <c r="I42" s="37" t="s">
        <v>503</v>
      </c>
      <c r="J42" s="38" t="s">
        <v>503</v>
      </c>
      <c r="K42" s="22"/>
      <c r="L42" s="22"/>
      <c r="M42" s="22"/>
      <c r="N42" s="22"/>
      <c r="O42" s="22"/>
      <c r="P42" s="22"/>
    </row>
    <row r="43" spans="1:16" ht="39" customHeight="1" thickBot="1" x14ac:dyDescent="0.2">
      <c r="A43" s="22"/>
      <c r="B43" s="40"/>
      <c r="C43" s="1203" t="s">
        <v>559</v>
      </c>
      <c r="D43" s="1204"/>
      <c r="E43" s="1205"/>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opazY9Q17HZW8Z2Ts1xIZFvbFzvAJV/cKrAg3EKmljTz8ij0DmkK04eAtrDiaaSMmAlC3EEfy4f/IBnFXCw/w==" saltValue="2dmyrGFXfPRk539qy35F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186</v>
      </c>
      <c r="L45" s="60">
        <v>179</v>
      </c>
      <c r="M45" s="60">
        <v>201</v>
      </c>
      <c r="N45" s="60">
        <v>215</v>
      </c>
      <c r="O45" s="61">
        <v>281</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503</v>
      </c>
      <c r="L46" s="64" t="s">
        <v>503</v>
      </c>
      <c r="M46" s="64" t="s">
        <v>503</v>
      </c>
      <c r="N46" s="64" t="s">
        <v>503</v>
      </c>
      <c r="O46" s="65" t="s">
        <v>503</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503</v>
      </c>
      <c r="L47" s="64" t="s">
        <v>503</v>
      </c>
      <c r="M47" s="64" t="s">
        <v>503</v>
      </c>
      <c r="N47" s="64" t="s">
        <v>503</v>
      </c>
      <c r="O47" s="65" t="s">
        <v>503</v>
      </c>
      <c r="P47" s="48"/>
      <c r="Q47" s="48"/>
      <c r="R47" s="48"/>
      <c r="S47" s="48"/>
      <c r="T47" s="48"/>
      <c r="U47" s="48"/>
    </row>
    <row r="48" spans="1:21" ht="30.75" customHeight="1" x14ac:dyDescent="0.15">
      <c r="A48" s="48"/>
      <c r="B48" s="1228"/>
      <c r="C48" s="1229"/>
      <c r="D48" s="62"/>
      <c r="E48" s="1210" t="s">
        <v>15</v>
      </c>
      <c r="F48" s="1210"/>
      <c r="G48" s="1210"/>
      <c r="H48" s="1210"/>
      <c r="I48" s="1210"/>
      <c r="J48" s="1211"/>
      <c r="K48" s="63">
        <v>86</v>
      </c>
      <c r="L48" s="64">
        <v>86</v>
      </c>
      <c r="M48" s="64">
        <v>87</v>
      </c>
      <c r="N48" s="64">
        <v>105</v>
      </c>
      <c r="O48" s="65">
        <v>105</v>
      </c>
      <c r="P48" s="48"/>
      <c r="Q48" s="48"/>
      <c r="R48" s="48"/>
      <c r="S48" s="48"/>
      <c r="T48" s="48"/>
      <c r="U48" s="48"/>
    </row>
    <row r="49" spans="1:21" ht="30.75" customHeight="1" x14ac:dyDescent="0.15">
      <c r="A49" s="48"/>
      <c r="B49" s="1228"/>
      <c r="C49" s="1229"/>
      <c r="D49" s="62"/>
      <c r="E49" s="1210" t="s">
        <v>16</v>
      </c>
      <c r="F49" s="1210"/>
      <c r="G49" s="1210"/>
      <c r="H49" s="1210"/>
      <c r="I49" s="1210"/>
      <c r="J49" s="1211"/>
      <c r="K49" s="63">
        <v>15</v>
      </c>
      <c r="L49" s="64">
        <v>12</v>
      </c>
      <c r="M49" s="64">
        <v>11</v>
      </c>
      <c r="N49" s="64">
        <v>9</v>
      </c>
      <c r="O49" s="65">
        <v>9</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503</v>
      </c>
      <c r="L50" s="64" t="s">
        <v>503</v>
      </c>
      <c r="M50" s="64" t="s">
        <v>503</v>
      </c>
      <c r="N50" s="64" t="s">
        <v>503</v>
      </c>
      <c r="O50" s="65" t="s">
        <v>503</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503</v>
      </c>
      <c r="M51" s="64" t="s">
        <v>503</v>
      </c>
      <c r="N51" s="64" t="s">
        <v>503</v>
      </c>
      <c r="O51" s="65" t="s">
        <v>503</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201</v>
      </c>
      <c r="L52" s="64">
        <v>199</v>
      </c>
      <c r="M52" s="64">
        <v>215</v>
      </c>
      <c r="N52" s="64">
        <v>222</v>
      </c>
      <c r="O52" s="65">
        <v>259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86</v>
      </c>
      <c r="L53" s="69">
        <v>78</v>
      </c>
      <c r="M53" s="69">
        <v>84</v>
      </c>
      <c r="N53" s="69">
        <v>107</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WOMLbY+xOPJpyO85ImKXkYqWQkQVLLmuvTXygfOR2EWR+a4SU02R1yDmfUtyz5+7lnxBRWZ4202c5XEEycyQ==" saltValue="5jGvv/4fdjG380FsNWg/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election activeCell="M42" sqref="M4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46" t="s">
        <v>30</v>
      </c>
      <c r="C41" s="1247"/>
      <c r="D41" s="101"/>
      <c r="E41" s="1248" t="s">
        <v>31</v>
      </c>
      <c r="F41" s="1248"/>
      <c r="G41" s="1248"/>
      <c r="H41" s="1249"/>
      <c r="I41" s="102">
        <v>2647</v>
      </c>
      <c r="J41" s="103">
        <v>2770</v>
      </c>
      <c r="K41" s="103">
        <v>2793</v>
      </c>
      <c r="L41" s="103">
        <v>2786</v>
      </c>
      <c r="M41" s="104">
        <v>2843</v>
      </c>
    </row>
    <row r="42" spans="2:13" ht="27.75" customHeight="1" x14ac:dyDescent="0.15">
      <c r="B42" s="1236"/>
      <c r="C42" s="1237"/>
      <c r="D42" s="105"/>
      <c r="E42" s="1240" t="s">
        <v>32</v>
      </c>
      <c r="F42" s="1240"/>
      <c r="G42" s="1240"/>
      <c r="H42" s="1241"/>
      <c r="I42" s="106" t="s">
        <v>503</v>
      </c>
      <c r="J42" s="107" t="s">
        <v>503</v>
      </c>
      <c r="K42" s="107" t="s">
        <v>503</v>
      </c>
      <c r="L42" s="107" t="s">
        <v>503</v>
      </c>
      <c r="M42" s="108" t="s">
        <v>503</v>
      </c>
    </row>
    <row r="43" spans="2:13" ht="27.75" customHeight="1" x14ac:dyDescent="0.15">
      <c r="B43" s="1236"/>
      <c r="C43" s="1237"/>
      <c r="D43" s="105"/>
      <c r="E43" s="1240" t="s">
        <v>33</v>
      </c>
      <c r="F43" s="1240"/>
      <c r="G43" s="1240"/>
      <c r="H43" s="1241"/>
      <c r="I43" s="106">
        <v>1149</v>
      </c>
      <c r="J43" s="107">
        <v>1106</v>
      </c>
      <c r="K43" s="107">
        <v>1033</v>
      </c>
      <c r="L43" s="107">
        <v>862</v>
      </c>
      <c r="M43" s="108">
        <v>817</v>
      </c>
    </row>
    <row r="44" spans="2:13" ht="27.75" customHeight="1" x14ac:dyDescent="0.15">
      <c r="B44" s="1236"/>
      <c r="C44" s="1237"/>
      <c r="D44" s="105"/>
      <c r="E44" s="1240" t="s">
        <v>34</v>
      </c>
      <c r="F44" s="1240"/>
      <c r="G44" s="1240"/>
      <c r="H44" s="1241"/>
      <c r="I44" s="106">
        <v>4</v>
      </c>
      <c r="J44" s="107">
        <v>4</v>
      </c>
      <c r="K44" s="107">
        <v>5</v>
      </c>
      <c r="L44" s="107">
        <v>5</v>
      </c>
      <c r="M44" s="108">
        <v>7</v>
      </c>
    </row>
    <row r="45" spans="2:13" ht="27.75" customHeight="1" x14ac:dyDescent="0.15">
      <c r="B45" s="1236"/>
      <c r="C45" s="1237"/>
      <c r="D45" s="105"/>
      <c r="E45" s="1240" t="s">
        <v>35</v>
      </c>
      <c r="F45" s="1240"/>
      <c r="G45" s="1240"/>
      <c r="H45" s="1241"/>
      <c r="I45" s="106">
        <v>538</v>
      </c>
      <c r="J45" s="107">
        <v>518</v>
      </c>
      <c r="K45" s="107">
        <v>570</v>
      </c>
      <c r="L45" s="107">
        <v>487</v>
      </c>
      <c r="M45" s="108">
        <v>414</v>
      </c>
    </row>
    <row r="46" spans="2:13" ht="27.75" customHeight="1" x14ac:dyDescent="0.15">
      <c r="B46" s="1236"/>
      <c r="C46" s="1237"/>
      <c r="D46" s="109"/>
      <c r="E46" s="1240" t="s">
        <v>36</v>
      </c>
      <c r="F46" s="1240"/>
      <c r="G46" s="1240"/>
      <c r="H46" s="1241"/>
      <c r="I46" s="106" t="s">
        <v>503</v>
      </c>
      <c r="J46" s="107" t="s">
        <v>503</v>
      </c>
      <c r="K46" s="107" t="s">
        <v>503</v>
      </c>
      <c r="L46" s="107" t="s">
        <v>503</v>
      </c>
      <c r="M46" s="108" t="s">
        <v>503</v>
      </c>
    </row>
    <row r="47" spans="2:13" ht="27.75" customHeight="1" x14ac:dyDescent="0.15">
      <c r="B47" s="1236"/>
      <c r="C47" s="1237"/>
      <c r="D47" s="110"/>
      <c r="E47" s="1250" t="s">
        <v>37</v>
      </c>
      <c r="F47" s="1251"/>
      <c r="G47" s="1251"/>
      <c r="H47" s="1252"/>
      <c r="I47" s="106" t="s">
        <v>503</v>
      </c>
      <c r="J47" s="107" t="s">
        <v>503</v>
      </c>
      <c r="K47" s="107" t="s">
        <v>503</v>
      </c>
      <c r="L47" s="107" t="s">
        <v>503</v>
      </c>
      <c r="M47" s="108" t="s">
        <v>503</v>
      </c>
    </row>
    <row r="48" spans="2:13" ht="27.75" customHeight="1" x14ac:dyDescent="0.15">
      <c r="B48" s="1236"/>
      <c r="C48" s="1237"/>
      <c r="D48" s="105"/>
      <c r="E48" s="1240" t="s">
        <v>38</v>
      </c>
      <c r="F48" s="1240"/>
      <c r="G48" s="1240"/>
      <c r="H48" s="1241"/>
      <c r="I48" s="106" t="s">
        <v>503</v>
      </c>
      <c r="J48" s="107" t="s">
        <v>503</v>
      </c>
      <c r="K48" s="107" t="s">
        <v>503</v>
      </c>
      <c r="L48" s="107" t="s">
        <v>503</v>
      </c>
      <c r="M48" s="108" t="s">
        <v>503</v>
      </c>
    </row>
    <row r="49" spans="2:13" ht="27.75" customHeight="1" x14ac:dyDescent="0.15">
      <c r="B49" s="1238"/>
      <c r="C49" s="1239"/>
      <c r="D49" s="105"/>
      <c r="E49" s="1240" t="s">
        <v>39</v>
      </c>
      <c r="F49" s="1240"/>
      <c r="G49" s="1240"/>
      <c r="H49" s="1241"/>
      <c r="I49" s="106" t="s">
        <v>503</v>
      </c>
      <c r="J49" s="107" t="s">
        <v>503</v>
      </c>
      <c r="K49" s="107" t="s">
        <v>503</v>
      </c>
      <c r="L49" s="107" t="s">
        <v>503</v>
      </c>
      <c r="M49" s="108" t="s">
        <v>503</v>
      </c>
    </row>
    <row r="50" spans="2:13" ht="27.75" customHeight="1" x14ac:dyDescent="0.15">
      <c r="B50" s="1234" t="s">
        <v>40</v>
      </c>
      <c r="C50" s="1235"/>
      <c r="D50" s="111"/>
      <c r="E50" s="1240" t="s">
        <v>41</v>
      </c>
      <c r="F50" s="1240"/>
      <c r="G50" s="1240"/>
      <c r="H50" s="1241"/>
      <c r="I50" s="106">
        <v>1525</v>
      </c>
      <c r="J50" s="107">
        <v>1513</v>
      </c>
      <c r="K50" s="107">
        <v>1580</v>
      </c>
      <c r="L50" s="107">
        <v>1675</v>
      </c>
      <c r="M50" s="108">
        <v>1632</v>
      </c>
    </row>
    <row r="51" spans="2:13" ht="27.75" customHeight="1" x14ac:dyDescent="0.15">
      <c r="B51" s="1236"/>
      <c r="C51" s="1237"/>
      <c r="D51" s="105"/>
      <c r="E51" s="1240" t="s">
        <v>42</v>
      </c>
      <c r="F51" s="1240"/>
      <c r="G51" s="1240"/>
      <c r="H51" s="1241"/>
      <c r="I51" s="106" t="s">
        <v>503</v>
      </c>
      <c r="J51" s="107" t="s">
        <v>503</v>
      </c>
      <c r="K51" s="107" t="s">
        <v>503</v>
      </c>
      <c r="L51" s="107" t="s">
        <v>503</v>
      </c>
      <c r="M51" s="108" t="s">
        <v>503</v>
      </c>
    </row>
    <row r="52" spans="2:13" ht="27.75" customHeight="1" x14ac:dyDescent="0.15">
      <c r="B52" s="1238"/>
      <c r="C52" s="1239"/>
      <c r="D52" s="105"/>
      <c r="E52" s="1240" t="s">
        <v>43</v>
      </c>
      <c r="F52" s="1240"/>
      <c r="G52" s="1240"/>
      <c r="H52" s="1241"/>
      <c r="I52" s="106">
        <v>2470</v>
      </c>
      <c r="J52" s="107">
        <v>2758</v>
      </c>
      <c r="K52" s="107">
        <v>2735</v>
      </c>
      <c r="L52" s="107">
        <v>2620</v>
      </c>
      <c r="M52" s="108">
        <v>2703</v>
      </c>
    </row>
    <row r="53" spans="2:13" ht="27.75" customHeight="1" thickBot="1" x14ac:dyDescent="0.2">
      <c r="B53" s="1242" t="s">
        <v>44</v>
      </c>
      <c r="C53" s="1243"/>
      <c r="D53" s="112"/>
      <c r="E53" s="1244" t="s">
        <v>45</v>
      </c>
      <c r="F53" s="1244"/>
      <c r="G53" s="1244"/>
      <c r="H53" s="1245"/>
      <c r="I53" s="113">
        <v>343</v>
      </c>
      <c r="J53" s="114">
        <v>127</v>
      </c>
      <c r="K53" s="114">
        <v>87</v>
      </c>
      <c r="L53" s="114">
        <v>-155</v>
      </c>
      <c r="M53" s="115">
        <v>-255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NKFg6pBGHY6zQRr2xX0U57C300ClxMQ5IHnXv3vheYKMmxZvohwAX6cQPTtz293iH8VxvFqAQXsIwRb0+Dfg==" saltValue="1C9mFy21tGt4lWELZmTZ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61" t="s">
        <v>48</v>
      </c>
      <c r="D55" s="1261"/>
      <c r="E55" s="1262"/>
      <c r="F55" s="127">
        <v>905</v>
      </c>
      <c r="G55" s="127">
        <v>924</v>
      </c>
      <c r="H55" s="128">
        <v>889</v>
      </c>
    </row>
    <row r="56" spans="2:8" ht="52.5" customHeight="1" x14ac:dyDescent="0.15">
      <c r="B56" s="129"/>
      <c r="C56" s="1263" t="s">
        <v>49</v>
      </c>
      <c r="D56" s="1263"/>
      <c r="E56" s="1264"/>
      <c r="F56" s="130">
        <v>21</v>
      </c>
      <c r="G56" s="130">
        <v>21</v>
      </c>
      <c r="H56" s="131">
        <v>21</v>
      </c>
    </row>
    <row r="57" spans="2:8" ht="53.25" customHeight="1" x14ac:dyDescent="0.15">
      <c r="B57" s="129"/>
      <c r="C57" s="1265" t="s">
        <v>50</v>
      </c>
      <c r="D57" s="1265"/>
      <c r="E57" s="1266"/>
      <c r="F57" s="132">
        <v>638</v>
      </c>
      <c r="G57" s="132">
        <v>714</v>
      </c>
      <c r="H57" s="133">
        <v>709</v>
      </c>
    </row>
    <row r="58" spans="2:8" ht="45.75" customHeight="1" x14ac:dyDescent="0.15">
      <c r="B58" s="134"/>
      <c r="C58" s="1253" t="s">
        <v>582</v>
      </c>
      <c r="D58" s="1254"/>
      <c r="E58" s="1255"/>
      <c r="F58" s="135">
        <v>290</v>
      </c>
      <c r="G58" s="135">
        <v>290</v>
      </c>
      <c r="H58" s="136">
        <v>290</v>
      </c>
    </row>
    <row r="59" spans="2:8" ht="45.75" customHeight="1" x14ac:dyDescent="0.15">
      <c r="B59" s="134"/>
      <c r="C59" s="1253" t="s">
        <v>583</v>
      </c>
      <c r="D59" s="1254"/>
      <c r="E59" s="1255"/>
      <c r="F59" s="135">
        <v>123</v>
      </c>
      <c r="G59" s="135">
        <v>123</v>
      </c>
      <c r="H59" s="136">
        <v>123</v>
      </c>
    </row>
    <row r="60" spans="2:8" ht="45.75" customHeight="1" x14ac:dyDescent="0.15">
      <c r="B60" s="134"/>
      <c r="C60" s="1253" t="s">
        <v>584</v>
      </c>
      <c r="D60" s="1254"/>
      <c r="E60" s="1255"/>
      <c r="F60" s="135">
        <v>67</v>
      </c>
      <c r="G60" s="135">
        <v>115</v>
      </c>
      <c r="H60" s="136">
        <v>80</v>
      </c>
    </row>
    <row r="61" spans="2:8" ht="45.75" customHeight="1" x14ac:dyDescent="0.15">
      <c r="B61" s="134"/>
      <c r="C61" s="1253" t="s">
        <v>585</v>
      </c>
      <c r="D61" s="1254"/>
      <c r="E61" s="1255"/>
      <c r="F61" s="135" t="s">
        <v>587</v>
      </c>
      <c r="G61" s="135">
        <v>28</v>
      </c>
      <c r="H61" s="136">
        <v>59</v>
      </c>
    </row>
    <row r="62" spans="2:8" ht="45.75" customHeight="1" thickBot="1" x14ac:dyDescent="0.2">
      <c r="B62" s="137"/>
      <c r="C62" s="1256" t="s">
        <v>586</v>
      </c>
      <c r="D62" s="1257"/>
      <c r="E62" s="1258"/>
      <c r="F62" s="138">
        <v>51</v>
      </c>
      <c r="G62" s="138">
        <v>51</v>
      </c>
      <c r="H62" s="139">
        <v>51</v>
      </c>
    </row>
    <row r="63" spans="2:8" ht="52.5" customHeight="1" thickBot="1" x14ac:dyDescent="0.2">
      <c r="B63" s="140"/>
      <c r="C63" s="1259" t="s">
        <v>51</v>
      </c>
      <c r="D63" s="1259"/>
      <c r="E63" s="1260"/>
      <c r="F63" s="141">
        <v>1564</v>
      </c>
      <c r="G63" s="141">
        <v>1659</v>
      </c>
      <c r="H63" s="142">
        <v>1620</v>
      </c>
    </row>
    <row r="64" spans="2:8" ht="15" customHeight="1" x14ac:dyDescent="0.15"/>
    <row r="65" ht="0" hidden="1" customHeight="1" x14ac:dyDescent="0.15"/>
    <row r="66" ht="0" hidden="1" customHeight="1" x14ac:dyDescent="0.15"/>
  </sheetData>
  <sheetProtection algorithmName="SHA-512" hashValue="v3qha6lYLUkWo64bRvKAjanJrMPTkGk5Vv4HqTcstuVmu8u78rju+i3LSYTU/+DLhVLrUp527Vn03HdNt57rkg==" saltValue="yfJOXio8F4jGLDsdzcu3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 zoomScaleNormal="100"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545</v>
      </c>
      <c r="BQ50" s="1301"/>
      <c r="BR50" s="1301"/>
      <c r="BS50" s="1301"/>
      <c r="BT50" s="1301"/>
      <c r="BU50" s="1301"/>
      <c r="BV50" s="1301"/>
      <c r="BW50" s="1301"/>
      <c r="BX50" s="1301" t="s">
        <v>546</v>
      </c>
      <c r="BY50" s="1301"/>
      <c r="BZ50" s="1301"/>
      <c r="CA50" s="1301"/>
      <c r="CB50" s="1301"/>
      <c r="CC50" s="1301"/>
      <c r="CD50" s="1301"/>
      <c r="CE50" s="1301"/>
      <c r="CF50" s="1301" t="s">
        <v>547</v>
      </c>
      <c r="CG50" s="1301"/>
      <c r="CH50" s="1301"/>
      <c r="CI50" s="1301"/>
      <c r="CJ50" s="1301"/>
      <c r="CK50" s="1301"/>
      <c r="CL50" s="1301"/>
      <c r="CM50" s="1301"/>
      <c r="CN50" s="1301" t="s">
        <v>548</v>
      </c>
      <c r="CO50" s="1301"/>
      <c r="CP50" s="1301"/>
      <c r="CQ50" s="1301"/>
      <c r="CR50" s="1301"/>
      <c r="CS50" s="1301"/>
      <c r="CT50" s="1301"/>
      <c r="CU50" s="1301"/>
      <c r="CV50" s="1301" t="s">
        <v>549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593</v>
      </c>
      <c r="AO51" s="1305"/>
      <c r="AP51" s="1305"/>
      <c r="AQ51" s="1305"/>
      <c r="AR51" s="1305"/>
      <c r="AS51" s="1305"/>
      <c r="AT51" s="1305"/>
      <c r="AU51" s="1305"/>
      <c r="AV51" s="1305"/>
      <c r="AW51" s="1305"/>
      <c r="AX51" s="1305"/>
      <c r="AY51" s="1305"/>
      <c r="AZ51" s="1305"/>
      <c r="BA51" s="1305"/>
      <c r="BB51" s="1305" t="s">
        <v>594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596</v>
      </c>
      <c r="AO55" s="1301"/>
      <c r="AP55" s="1301"/>
      <c r="AQ55" s="1301"/>
      <c r="AR55" s="1301"/>
      <c r="AS55" s="1301"/>
      <c r="AT55" s="1301"/>
      <c r="AU55" s="1301"/>
      <c r="AV55" s="1301"/>
      <c r="AW55" s="1301"/>
      <c r="AX55" s="1301"/>
      <c r="AY55" s="1301"/>
      <c r="AZ55" s="1301"/>
      <c r="BA55" s="1301"/>
      <c r="BB55" s="1305" t="s">
        <v>594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597</v>
      </c>
    </row>
    <row r="64" spans="1:109" x14ac:dyDescent="0.15">
      <c r="B64" s="1276"/>
      <c r="G64" s="1283"/>
      <c r="I64" s="1317"/>
      <c r="J64" s="1317"/>
      <c r="K64" s="1317"/>
      <c r="L64" s="1317"/>
      <c r="M64" s="1317"/>
      <c r="N64" s="1318"/>
      <c r="AM64" s="1283"/>
      <c r="AN64" s="1283" t="s">
        <v>590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545</v>
      </c>
      <c r="BQ72" s="1301"/>
      <c r="BR72" s="1301"/>
      <c r="BS72" s="1301"/>
      <c r="BT72" s="1301"/>
      <c r="BU72" s="1301"/>
      <c r="BV72" s="1301"/>
      <c r="BW72" s="1301"/>
      <c r="BX72" s="1301" t="s">
        <v>546</v>
      </c>
      <c r="BY72" s="1301"/>
      <c r="BZ72" s="1301"/>
      <c r="CA72" s="1301"/>
      <c r="CB72" s="1301"/>
      <c r="CC72" s="1301"/>
      <c r="CD72" s="1301"/>
      <c r="CE72" s="1301"/>
      <c r="CF72" s="1301" t="s">
        <v>547</v>
      </c>
      <c r="CG72" s="1301"/>
      <c r="CH72" s="1301"/>
      <c r="CI72" s="1301"/>
      <c r="CJ72" s="1301"/>
      <c r="CK72" s="1301"/>
      <c r="CL72" s="1301"/>
      <c r="CM72" s="1301"/>
      <c r="CN72" s="1301" t="s">
        <v>548</v>
      </c>
      <c r="CO72" s="1301"/>
      <c r="CP72" s="1301"/>
      <c r="CQ72" s="1301"/>
      <c r="CR72" s="1301"/>
      <c r="CS72" s="1301"/>
      <c r="CT72" s="1301"/>
      <c r="CU72" s="1301"/>
      <c r="CV72" s="1301" t="s">
        <v>549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593</v>
      </c>
      <c r="AO73" s="1305"/>
      <c r="AP73" s="1305"/>
      <c r="AQ73" s="1305"/>
      <c r="AR73" s="1305"/>
      <c r="AS73" s="1305"/>
      <c r="AT73" s="1305"/>
      <c r="AU73" s="1305"/>
      <c r="AV73" s="1305"/>
      <c r="AW73" s="1305"/>
      <c r="AX73" s="1305"/>
      <c r="AY73" s="1305"/>
      <c r="AZ73" s="1305"/>
      <c r="BA73" s="1305"/>
      <c r="BB73" s="1305" t="s">
        <v>594</v>
      </c>
      <c r="BC73" s="1305"/>
      <c r="BD73" s="1305"/>
      <c r="BE73" s="1305"/>
      <c r="BF73" s="1305"/>
      <c r="BG73" s="1305"/>
      <c r="BH73" s="1305"/>
      <c r="BI73" s="1305"/>
      <c r="BJ73" s="1305"/>
      <c r="BK73" s="1305"/>
      <c r="BL73" s="1305"/>
      <c r="BM73" s="1305"/>
      <c r="BN73" s="1305"/>
      <c r="BO73" s="1305"/>
      <c r="BP73" s="1307">
        <v>26.7</v>
      </c>
      <c r="BQ73" s="1307"/>
      <c r="BR73" s="1307"/>
      <c r="BS73" s="1307"/>
      <c r="BT73" s="1307"/>
      <c r="BU73" s="1307"/>
      <c r="BV73" s="1307"/>
      <c r="BW73" s="1307"/>
      <c r="BX73" s="1307">
        <v>9.1999999999999993</v>
      </c>
      <c r="BY73" s="1307"/>
      <c r="BZ73" s="1307"/>
      <c r="CA73" s="1307"/>
      <c r="CB73" s="1307"/>
      <c r="CC73" s="1307"/>
      <c r="CD73" s="1307"/>
      <c r="CE73" s="1307"/>
      <c r="CF73" s="1307">
        <v>6.4</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599</v>
      </c>
      <c r="BC75" s="1305"/>
      <c r="BD75" s="1305"/>
      <c r="BE75" s="1305"/>
      <c r="BF75" s="1305"/>
      <c r="BG75" s="1305"/>
      <c r="BH75" s="1305"/>
      <c r="BI75" s="1305"/>
      <c r="BJ75" s="1305"/>
      <c r="BK75" s="1305"/>
      <c r="BL75" s="1305"/>
      <c r="BM75" s="1305"/>
      <c r="BN75" s="1305"/>
      <c r="BO75" s="1305"/>
      <c r="BP75" s="1307">
        <v>6.7</v>
      </c>
      <c r="BQ75" s="1307"/>
      <c r="BR75" s="1307"/>
      <c r="BS75" s="1307"/>
      <c r="BT75" s="1307"/>
      <c r="BU75" s="1307"/>
      <c r="BV75" s="1307"/>
      <c r="BW75" s="1307"/>
      <c r="BX75" s="1307">
        <v>6.4</v>
      </c>
      <c r="BY75" s="1307"/>
      <c r="BZ75" s="1307"/>
      <c r="CA75" s="1307"/>
      <c r="CB75" s="1307"/>
      <c r="CC75" s="1307"/>
      <c r="CD75" s="1307"/>
      <c r="CE75" s="1307"/>
      <c r="CF75" s="1307">
        <v>6.1</v>
      </c>
      <c r="CG75" s="1307"/>
      <c r="CH75" s="1307"/>
      <c r="CI75" s="1307"/>
      <c r="CJ75" s="1307"/>
      <c r="CK75" s="1307"/>
      <c r="CL75" s="1307"/>
      <c r="CM75" s="1307"/>
      <c r="CN75" s="1307">
        <v>6.7</v>
      </c>
      <c r="CO75" s="1307"/>
      <c r="CP75" s="1307"/>
      <c r="CQ75" s="1307"/>
      <c r="CR75" s="1307"/>
      <c r="CS75" s="1307"/>
      <c r="CT75" s="1307"/>
      <c r="CU75" s="1307"/>
      <c r="CV75" s="1307">
        <v>8.1999999999999993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596</v>
      </c>
      <c r="AO77" s="1301"/>
      <c r="AP77" s="1301"/>
      <c r="AQ77" s="1301"/>
      <c r="AR77" s="1301"/>
      <c r="AS77" s="1301"/>
      <c r="AT77" s="1301"/>
      <c r="AU77" s="1301"/>
      <c r="AV77" s="1301"/>
      <c r="AW77" s="1301"/>
      <c r="AX77" s="1301"/>
      <c r="AY77" s="1301"/>
      <c r="AZ77" s="1301"/>
      <c r="BA77" s="1301"/>
      <c r="BB77" s="1305" t="s">
        <v>594</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599</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sxnnmG+5L9kH1xoCP3NJddPaAw15t6LTKVkn9Ml8uIycfTitQWkuWaEvKAFA6+wRaD1z9XoC5iWPn3DQvkr4Q==" saltValue="jRu/eWYnUkhd88/suwp5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P2hOhRId0sys7/fHkwcu1Q+//mMWp3zONQBxcJOSfKhTRn6RDRFEIPKk3rqeO+haJyKIb5krtsyI4ztbp2Ng==" saltValue="wNJUCPBfJw38Rqy/9Lgx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qqygQZ8jpfiPU4xHYY8+gP/WALThxM0FTuJowR2PtdxxcqwEyeq//N+m2hWZE+zp7423b2/bYdeQBtGAKW2Kw==" saltValue="4rBEcF3PJ7uvfD7t4yXj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435464</v>
      </c>
      <c r="E3" s="161"/>
      <c r="F3" s="162">
        <v>333013</v>
      </c>
      <c r="G3" s="163"/>
      <c r="H3" s="164"/>
    </row>
    <row r="4" spans="1:8" x14ac:dyDescent="0.15">
      <c r="A4" s="165"/>
      <c r="B4" s="166"/>
      <c r="C4" s="167"/>
      <c r="D4" s="168">
        <v>220859</v>
      </c>
      <c r="E4" s="169"/>
      <c r="F4" s="170">
        <v>126732</v>
      </c>
      <c r="G4" s="171"/>
      <c r="H4" s="172"/>
    </row>
    <row r="5" spans="1:8" x14ac:dyDescent="0.15">
      <c r="A5" s="153" t="s">
        <v>537</v>
      </c>
      <c r="B5" s="158"/>
      <c r="C5" s="159"/>
      <c r="D5" s="160">
        <v>210616</v>
      </c>
      <c r="E5" s="161"/>
      <c r="F5" s="162">
        <v>280458</v>
      </c>
      <c r="G5" s="163"/>
      <c r="H5" s="164"/>
    </row>
    <row r="6" spans="1:8" x14ac:dyDescent="0.15">
      <c r="A6" s="165"/>
      <c r="B6" s="166"/>
      <c r="C6" s="167"/>
      <c r="D6" s="168">
        <v>172143</v>
      </c>
      <c r="E6" s="169"/>
      <c r="F6" s="170">
        <v>127286</v>
      </c>
      <c r="G6" s="171"/>
      <c r="H6" s="172"/>
    </row>
    <row r="7" spans="1:8" x14ac:dyDescent="0.15">
      <c r="A7" s="153" t="s">
        <v>538</v>
      </c>
      <c r="B7" s="158"/>
      <c r="C7" s="159"/>
      <c r="D7" s="160">
        <v>48987</v>
      </c>
      <c r="E7" s="161"/>
      <c r="F7" s="162">
        <v>291945</v>
      </c>
      <c r="G7" s="163"/>
      <c r="H7" s="164"/>
    </row>
    <row r="8" spans="1:8" x14ac:dyDescent="0.15">
      <c r="A8" s="165"/>
      <c r="B8" s="166"/>
      <c r="C8" s="167"/>
      <c r="D8" s="168">
        <v>31825</v>
      </c>
      <c r="E8" s="169"/>
      <c r="F8" s="170">
        <v>127651</v>
      </c>
      <c r="G8" s="171"/>
      <c r="H8" s="172"/>
    </row>
    <row r="9" spans="1:8" x14ac:dyDescent="0.15">
      <c r="A9" s="153" t="s">
        <v>539</v>
      </c>
      <c r="B9" s="158"/>
      <c r="C9" s="159"/>
      <c r="D9" s="160">
        <v>41230</v>
      </c>
      <c r="E9" s="161"/>
      <c r="F9" s="162">
        <v>291173</v>
      </c>
      <c r="G9" s="163"/>
      <c r="H9" s="164"/>
    </row>
    <row r="10" spans="1:8" x14ac:dyDescent="0.15">
      <c r="A10" s="165"/>
      <c r="B10" s="166"/>
      <c r="C10" s="167"/>
      <c r="D10" s="168">
        <v>32388</v>
      </c>
      <c r="E10" s="169"/>
      <c r="F10" s="170">
        <v>119071</v>
      </c>
      <c r="G10" s="171"/>
      <c r="H10" s="172"/>
    </row>
    <row r="11" spans="1:8" x14ac:dyDescent="0.15">
      <c r="A11" s="153" t="s">
        <v>540</v>
      </c>
      <c r="B11" s="158"/>
      <c r="C11" s="159"/>
      <c r="D11" s="160">
        <v>80032</v>
      </c>
      <c r="E11" s="161"/>
      <c r="F11" s="162">
        <v>271581</v>
      </c>
      <c r="G11" s="163"/>
      <c r="H11" s="164"/>
    </row>
    <row r="12" spans="1:8" x14ac:dyDescent="0.15">
      <c r="A12" s="165"/>
      <c r="B12" s="166"/>
      <c r="C12" s="173"/>
      <c r="D12" s="168">
        <v>25899</v>
      </c>
      <c r="E12" s="169"/>
      <c r="F12" s="170">
        <v>117844</v>
      </c>
      <c r="G12" s="171"/>
      <c r="H12" s="172"/>
    </row>
    <row r="13" spans="1:8" x14ac:dyDescent="0.15">
      <c r="A13" s="153"/>
      <c r="B13" s="158"/>
      <c r="C13" s="174"/>
      <c r="D13" s="175">
        <v>163266</v>
      </c>
      <c r="E13" s="176"/>
      <c r="F13" s="177">
        <v>293634</v>
      </c>
      <c r="G13" s="178"/>
      <c r="H13" s="164"/>
    </row>
    <row r="14" spans="1:8" x14ac:dyDescent="0.15">
      <c r="A14" s="165"/>
      <c r="B14" s="166"/>
      <c r="C14" s="167"/>
      <c r="D14" s="168">
        <v>96623</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4.97</v>
      </c>
      <c r="C19" s="179">
        <f>ROUND(VALUE(SUBSTITUTE(実質収支比率等に係る経年分析!G$48,"▲","-")),2)</f>
        <v>4.99</v>
      </c>
      <c r="D19" s="179">
        <f>ROUND(VALUE(SUBSTITUTE(実質収支比率等に係る経年分析!H$48,"▲","-")),2)</f>
        <v>5.98</v>
      </c>
      <c r="E19" s="179">
        <f>ROUND(VALUE(SUBSTITUTE(実質収支比率等に係る経年分析!I$48,"▲","-")),2)</f>
        <v>4.82</v>
      </c>
      <c r="F19" s="179">
        <f>ROUND(VALUE(SUBSTITUTE(実質収支比率等に係る経年分析!J$48,"▲","-")),2)</f>
        <v>3.93</v>
      </c>
    </row>
    <row r="20" spans="1:11" x14ac:dyDescent="0.15">
      <c r="A20" s="179" t="s">
        <v>55</v>
      </c>
      <c r="B20" s="179">
        <f>ROUND(VALUE(SUBSTITUTE(実質収支比率等に係る経年分析!F$47,"▲","-")),2)</f>
        <v>54.27</v>
      </c>
      <c r="C20" s="179">
        <f>ROUND(VALUE(SUBSTITUTE(実質収支比率等に係る経年分析!G$47,"▲","-")),2)</f>
        <v>53.67</v>
      </c>
      <c r="D20" s="179">
        <f>ROUND(VALUE(SUBSTITUTE(実質収支比率等に係る経年分析!H$47,"▲","-")),2)</f>
        <v>58.15</v>
      </c>
      <c r="E20" s="179">
        <f>ROUND(VALUE(SUBSTITUTE(実質収支比率等に係る経年分析!I$47,"▲","-")),2)</f>
        <v>60.02</v>
      </c>
      <c r="F20" s="179">
        <f>ROUND(VALUE(SUBSTITUTE(実質収支比率等に係る経年分析!J$47,"▲","-")),2)</f>
        <v>56.42</v>
      </c>
    </row>
    <row r="21" spans="1:11" x14ac:dyDescent="0.15">
      <c r="A21" s="179" t="s">
        <v>56</v>
      </c>
      <c r="B21" s="179">
        <f>IF(ISNUMBER(VALUE(SUBSTITUTE(実質収支比率等に係る経年分析!F$49,"▲","-"))),ROUND(VALUE(SUBSTITUTE(実質収支比率等に係る経年分析!F$49,"▲","-")),2),NA())</f>
        <v>3.26</v>
      </c>
      <c r="C21" s="179">
        <f>IF(ISNUMBER(VALUE(SUBSTITUTE(実質収支比率等に係る経年分析!G$49,"▲","-"))),ROUND(VALUE(SUBSTITUTE(実質収支比率等に係る経年分析!G$49,"▲","-")),2),NA())</f>
        <v>2.67</v>
      </c>
      <c r="D21" s="179">
        <f>IF(ISNUMBER(VALUE(SUBSTITUTE(実質収支比率等に係る経年分析!H$49,"▲","-"))),ROUND(VALUE(SUBSTITUTE(実質収支比率等に係る経年分析!H$49,"▲","-")),2),NA())</f>
        <v>5.15</v>
      </c>
      <c r="E21" s="179">
        <f>IF(ISNUMBER(VALUE(SUBSTITUTE(実質収支比率等に係る経年分析!I$49,"▲","-"))),ROUND(VALUE(SUBSTITUTE(実質収支比率等に係る経年分析!I$49,"▲","-")),2),NA())</f>
        <v>0.02</v>
      </c>
      <c r="F21" s="179">
        <f>IF(ISNUMBER(VALUE(SUBSTITUTE(実質収支比率等に係る経年分析!J$49,"▲","-"))),ROUND(VALUE(SUBSTITUTE(実質収支比率等に係る経年分析!J$49,"▲","-")),2),NA())</f>
        <v>-2.98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墓地事業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特定環境保全公共下水道事業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農業集落排水事業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0.39</v>
      </c>
    </row>
    <row r="35" spans="1:16" x14ac:dyDescent="0.15">
      <c r="A35" s="180" t="str">
        <f>IF(連結実質赤字比率に係る赤字・黒字の構成分析!C$35="",NA(),連結実質赤字比率に係る赤字・黒字の構成分析!C$35)</f>
        <v>介護保険</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4.8099999999999996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201</v>
      </c>
      <c r="E42" s="181"/>
      <c r="F42" s="181"/>
      <c r="G42" s="181">
        <f>'実質公債費比率（分子）の構造'!L$52</f>
        <v>199</v>
      </c>
      <c r="H42" s="181"/>
      <c r="I42" s="181"/>
      <c r="J42" s="181">
        <f>'実質公債費比率（分子）の構造'!M$52</f>
        <v>215</v>
      </c>
      <c r="K42" s="181"/>
      <c r="L42" s="181"/>
      <c r="M42" s="181">
        <f>'実質公債費比率（分子）の構造'!N$52</f>
        <v>222</v>
      </c>
      <c r="N42" s="181"/>
      <c r="O42" s="181"/>
      <c r="P42" s="181">
        <f>'実質公債費比率（分子）の構造'!O$52</f>
        <v>259</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v>
      </c>
      <c r="C45" s="181"/>
      <c r="D45" s="181"/>
      <c r="E45" s="181">
        <f>'実質公債費比率（分子）の構造'!L$49</f>
        <v>12</v>
      </c>
      <c r="F45" s="181"/>
      <c r="G45" s="181"/>
      <c r="H45" s="181">
        <f>'実質公債費比率（分子）の構造'!M$49</f>
        <v>11</v>
      </c>
      <c r="I45" s="181"/>
      <c r="J45" s="181"/>
      <c r="K45" s="181">
        <f>'実質公債費比率（分子）の構造'!N$49</f>
        <v>9</v>
      </c>
      <c r="L45" s="181"/>
      <c r="M45" s="181"/>
      <c r="N45" s="181">
        <f>'実質公債費比率（分子）の構造'!O$49</f>
        <v>9</v>
      </c>
      <c r="O45" s="181"/>
      <c r="P45" s="181"/>
    </row>
    <row r="46" spans="1:16" x14ac:dyDescent="0.15">
      <c r="A46" s="181" t="s">
        <v>67</v>
      </c>
      <c r="B46" s="181">
        <f>'実質公債費比率（分子）の構造'!K$48</f>
        <v>86</v>
      </c>
      <c r="C46" s="181"/>
      <c r="D46" s="181"/>
      <c r="E46" s="181">
        <f>'実質公債費比率（分子）の構造'!L$48</f>
        <v>86</v>
      </c>
      <c r="F46" s="181"/>
      <c r="G46" s="181"/>
      <c r="H46" s="181">
        <f>'実質公債費比率（分子）の構造'!M$48</f>
        <v>87</v>
      </c>
      <c r="I46" s="181"/>
      <c r="J46" s="181"/>
      <c r="K46" s="181">
        <f>'実質公債費比率（分子）の構造'!N$48</f>
        <v>105</v>
      </c>
      <c r="L46" s="181"/>
      <c r="M46" s="181"/>
      <c r="N46" s="181">
        <f>'実質公債費比率（分子）の構造'!O$48</f>
        <v>105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186</v>
      </c>
      <c r="C49" s="181"/>
      <c r="D49" s="181"/>
      <c r="E49" s="181">
        <f>'実質公債費比率（分子）の構造'!L$45</f>
        <v>179</v>
      </c>
      <c r="F49" s="181"/>
      <c r="G49" s="181"/>
      <c r="H49" s="181">
        <f>'実質公債費比率（分子）の構造'!M$45</f>
        <v>201</v>
      </c>
      <c r="I49" s="181"/>
      <c r="J49" s="181"/>
      <c r="K49" s="181">
        <f>'実質公債費比率（分子）の構造'!N$45</f>
        <v>215</v>
      </c>
      <c r="L49" s="181"/>
      <c r="M49" s="181"/>
      <c r="N49" s="181">
        <f>'実質公債費比率（分子）の構造'!O$45</f>
        <v>281</v>
      </c>
      <c r="O49" s="181"/>
      <c r="P49" s="181"/>
    </row>
    <row r="50" spans="1:16" x14ac:dyDescent="0.15">
      <c r="A50" s="181" t="s">
        <v>71</v>
      </c>
      <c r="B50" s="181" t="e">
        <f>NA()</f>
        <v>#N/A</v>
      </c>
      <c r="C50" s="181">
        <f>IF(ISNUMBER('実質公債費比率（分子）の構造'!K$53),'実質公債費比率（分子）の構造'!K$53,NA())</f>
        <v>86</v>
      </c>
      <c r="D50" s="181" t="e">
        <f>NA()</f>
        <v>#N/A</v>
      </c>
      <c r="E50" s="181" t="e">
        <f>NA()</f>
        <v>#N/A</v>
      </c>
      <c r="F50" s="181">
        <f>IF(ISNUMBER('実質公債費比率（分子）の構造'!L$53),'実質公債費比率（分子）の構造'!L$53,NA())</f>
        <v>78</v>
      </c>
      <c r="G50" s="181" t="e">
        <f>NA()</f>
        <v>#N/A</v>
      </c>
      <c r="H50" s="181" t="e">
        <f>NA()</f>
        <v>#N/A</v>
      </c>
      <c r="I50" s="181">
        <f>IF(ISNUMBER('実質公債費比率（分子）の構造'!M$53),'実質公債費比率（分子）の構造'!M$53,NA())</f>
        <v>84</v>
      </c>
      <c r="J50" s="181" t="e">
        <f>NA()</f>
        <v>#N/A</v>
      </c>
      <c r="K50" s="181" t="e">
        <f>NA()</f>
        <v>#N/A</v>
      </c>
      <c r="L50" s="181">
        <f>IF(ISNUMBER('実質公債費比率（分子）の構造'!N$53),'実質公債費比率（分子）の構造'!N$53,NA())</f>
        <v>107</v>
      </c>
      <c r="M50" s="181" t="e">
        <f>NA()</f>
        <v>#N/A</v>
      </c>
      <c r="N50" s="181" t="e">
        <f>NA()</f>
        <v>#N/A</v>
      </c>
      <c r="O50" s="181">
        <f>IF(ISNUMBER('実質公債費比率（分子）の構造'!O$53),'実質公債費比率（分子）の構造'!O$53,NA())</f>
        <v>136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2470</v>
      </c>
      <c r="E56" s="180"/>
      <c r="F56" s="180"/>
      <c r="G56" s="180">
        <f>'将来負担比率（分子）の構造'!J$52</f>
        <v>2758</v>
      </c>
      <c r="H56" s="180"/>
      <c r="I56" s="180"/>
      <c r="J56" s="180">
        <f>'将来負担比率（分子）の構造'!K$52</f>
        <v>2735</v>
      </c>
      <c r="K56" s="180"/>
      <c r="L56" s="180"/>
      <c r="M56" s="180">
        <f>'将来負担比率（分子）の構造'!L$52</f>
        <v>2620</v>
      </c>
      <c r="N56" s="180"/>
      <c r="O56" s="180"/>
      <c r="P56" s="180">
        <f>'将来負担比率（分子）の構造'!M$52</f>
        <v>2703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1525</v>
      </c>
      <c r="E58" s="180"/>
      <c r="F58" s="180"/>
      <c r="G58" s="180">
        <f>'将来負担比率（分子）の構造'!J$50</f>
        <v>1513</v>
      </c>
      <c r="H58" s="180"/>
      <c r="I58" s="180"/>
      <c r="J58" s="180">
        <f>'将来負担比率（分子）の構造'!K$50</f>
        <v>1580</v>
      </c>
      <c r="K58" s="180"/>
      <c r="L58" s="180"/>
      <c r="M58" s="180">
        <f>'将来負担比率（分子）の構造'!L$50</f>
        <v>1675</v>
      </c>
      <c r="N58" s="180"/>
      <c r="O58" s="180"/>
      <c r="P58" s="180">
        <f>'将来負担比率（分子）の構造'!M$50</f>
        <v>1632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538</v>
      </c>
      <c r="C62" s="180"/>
      <c r="D62" s="180"/>
      <c r="E62" s="180">
        <f>'将来負担比率（分子）の構造'!J$45</f>
        <v>518</v>
      </c>
      <c r="F62" s="180"/>
      <c r="G62" s="180"/>
      <c r="H62" s="180">
        <f>'将来負担比率（分子）の構造'!K$45</f>
        <v>570</v>
      </c>
      <c r="I62" s="180"/>
      <c r="J62" s="180"/>
      <c r="K62" s="180">
        <f>'将来負担比率（分子）の構造'!L$45</f>
        <v>487</v>
      </c>
      <c r="L62" s="180"/>
      <c r="M62" s="180"/>
      <c r="N62" s="180">
        <f>'将来負担比率（分子）の構造'!M$45</f>
        <v>414</v>
      </c>
      <c r="O62" s="180"/>
      <c r="P62" s="180"/>
    </row>
    <row r="63" spans="1:16" x14ac:dyDescent="0.15">
      <c r="A63" s="180" t="s">
        <v>34</v>
      </c>
      <c r="B63" s="180">
        <f>'将来負担比率（分子）の構造'!I$44</f>
        <v>4</v>
      </c>
      <c r="C63" s="180"/>
      <c r="D63" s="180"/>
      <c r="E63" s="180">
        <f>'将来負担比率（分子）の構造'!J$44</f>
        <v>4</v>
      </c>
      <c r="F63" s="180"/>
      <c r="G63" s="180"/>
      <c r="H63" s="180">
        <f>'将来負担比率（分子）の構造'!K$44</f>
        <v>5</v>
      </c>
      <c r="I63" s="180"/>
      <c r="J63" s="180"/>
      <c r="K63" s="180">
        <f>'将来負担比率（分子）の構造'!L$44</f>
        <v>5</v>
      </c>
      <c r="L63" s="180"/>
      <c r="M63" s="180"/>
      <c r="N63" s="180">
        <f>'将来負担比率（分子）の構造'!M$44</f>
        <v>7</v>
      </c>
      <c r="O63" s="180"/>
      <c r="P63" s="180"/>
    </row>
    <row r="64" spans="1:16" x14ac:dyDescent="0.15">
      <c r="A64" s="180" t="s">
        <v>33</v>
      </c>
      <c r="B64" s="180">
        <f>'将来負担比率（分子）の構造'!I$43</f>
        <v>1149</v>
      </c>
      <c r="C64" s="180"/>
      <c r="D64" s="180"/>
      <c r="E64" s="180">
        <f>'将来負担比率（分子）の構造'!J$43</f>
        <v>1106</v>
      </c>
      <c r="F64" s="180"/>
      <c r="G64" s="180"/>
      <c r="H64" s="180">
        <f>'将来負担比率（分子）の構造'!K$43</f>
        <v>1033</v>
      </c>
      <c r="I64" s="180"/>
      <c r="J64" s="180"/>
      <c r="K64" s="180">
        <f>'将来負担比率（分子）の構造'!L$43</f>
        <v>862</v>
      </c>
      <c r="L64" s="180"/>
      <c r="M64" s="180"/>
      <c r="N64" s="180">
        <f>'将来負担比率（分子）の構造'!M$43</f>
        <v>817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2647</v>
      </c>
      <c r="C66" s="180"/>
      <c r="D66" s="180"/>
      <c r="E66" s="180">
        <f>'将来負担比率（分子）の構造'!J$41</f>
        <v>2770</v>
      </c>
      <c r="F66" s="180"/>
      <c r="G66" s="180"/>
      <c r="H66" s="180">
        <f>'将来負担比率（分子）の構造'!K$41</f>
        <v>2793</v>
      </c>
      <c r="I66" s="180"/>
      <c r="J66" s="180"/>
      <c r="K66" s="180">
        <f>'将来負担比率（分子）の構造'!L$41</f>
        <v>2786</v>
      </c>
      <c r="L66" s="180"/>
      <c r="M66" s="180"/>
      <c r="N66" s="180">
        <f>'将来負担比率（分子）の構造'!M$41</f>
        <v>2843</v>
      </c>
      <c r="O66" s="180"/>
      <c r="P66" s="180"/>
    </row>
    <row r="67" spans="1:16" x14ac:dyDescent="0.15">
      <c r="A67" s="180" t="s">
        <v>75</v>
      </c>
      <c r="B67" s="180" t="e">
        <f>NA()</f>
        <v>#N/A</v>
      </c>
      <c r="C67" s="180">
        <f>IF(ISNUMBER('将来負担比率（分子）の構造'!I$53), IF('将来負担比率（分子）の構造'!I$53 &lt; 0, 0, '将来負担比率（分子）の構造'!I$53), NA())</f>
        <v>343</v>
      </c>
      <c r="D67" s="180" t="e">
        <f>NA()</f>
        <v>#N/A</v>
      </c>
      <c r="E67" s="180" t="e">
        <f>NA()</f>
        <v>#N/A</v>
      </c>
      <c r="F67" s="180">
        <f>IF(ISNUMBER('将来負担比率（分子）の構造'!J$53), IF('将来負担比率（分子）の構造'!J$53 &lt; 0, 0, '将来負担比率（分子）の構造'!J$53), NA())</f>
        <v>127</v>
      </c>
      <c r="G67" s="180" t="e">
        <f>NA()</f>
        <v>#N/A</v>
      </c>
      <c r="H67" s="180" t="e">
        <f>NA()</f>
        <v>#N/A</v>
      </c>
      <c r="I67" s="180">
        <f>IF(ISNUMBER('将来負担比率（分子）の構造'!K$53), IF('将来負担比率（分子）の構造'!K$53 &lt; 0, 0, '将来負担比率（分子）の構造'!K$53), NA())</f>
        <v>87</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905</v>
      </c>
      <c r="C72" s="184">
        <f>基金残高に係る経年分析!G55</f>
        <v>924</v>
      </c>
      <c r="D72" s="184">
        <f>基金残高に係る経年分析!H55</f>
        <v>889</v>
      </c>
    </row>
    <row r="73" spans="1:16" x14ac:dyDescent="0.15">
      <c r="A73" s="183" t="s">
        <v>78</v>
      </c>
      <c r="B73" s="184">
        <f>基金残高に係る経年分析!F56</f>
        <v>21</v>
      </c>
      <c r="C73" s="184">
        <f>基金残高に係る経年分析!G56</f>
        <v>21</v>
      </c>
      <c r="D73" s="184">
        <f>基金残高に係る経年分析!H56</f>
        <v>21</v>
      </c>
    </row>
    <row r="74" spans="1:16" x14ac:dyDescent="0.15">
      <c r="A74" s="183" t="s">
        <v>79</v>
      </c>
      <c r="B74" s="184">
        <f>基金残高に係る経年分析!F57</f>
        <v>638</v>
      </c>
      <c r="C74" s="184">
        <f>基金残高に係る経年分析!G57</f>
        <v>714</v>
      </c>
      <c r="D74" s="184">
        <f>基金残高に係る経年分析!H57</f>
        <v>709</v>
      </c>
    </row>
  </sheetData>
  <sheetProtection algorithmName="SHA-512" hashValue="7tEFL4H833zhkeIAxvYl3IIGEvraWzX1r74u80QL6We/2mjhbrCSJWzF46mPw9JeWojkri9VIKWsMRP+b7ILBQ==" saltValue="IFzRkhsWPjp//1Hx1LGj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335276</v>
      </c>
      <c r="S5" s="689"/>
      <c r="T5" s="689"/>
      <c r="U5" s="689"/>
      <c r="V5" s="689"/>
      <c r="W5" s="689"/>
      <c r="X5" s="689"/>
      <c r="Y5" s="735"/>
      <c r="Z5" s="753">
        <v>11.6</v>
      </c>
      <c r="AA5" s="753"/>
      <c r="AB5" s="753"/>
      <c r="AC5" s="753"/>
      <c r="AD5" s="754">
        <v>335276</v>
      </c>
      <c r="AE5" s="754"/>
      <c r="AF5" s="754"/>
      <c r="AG5" s="754"/>
      <c r="AH5" s="754"/>
      <c r="AI5" s="754"/>
      <c r="AJ5" s="754"/>
      <c r="AK5" s="754"/>
      <c r="AL5" s="736">
        <v>22.3</v>
      </c>
      <c r="AM5" s="705"/>
      <c r="AN5" s="705"/>
      <c r="AO5" s="737"/>
      <c r="AP5" s="722" t="s">
        <v>226</v>
      </c>
      <c r="AQ5" s="723"/>
      <c r="AR5" s="723"/>
      <c r="AS5" s="723"/>
      <c r="AT5" s="723"/>
      <c r="AU5" s="723"/>
      <c r="AV5" s="723"/>
      <c r="AW5" s="723"/>
      <c r="AX5" s="723"/>
      <c r="AY5" s="723"/>
      <c r="AZ5" s="723"/>
      <c r="BA5" s="723"/>
      <c r="BB5" s="723"/>
      <c r="BC5" s="723"/>
      <c r="BD5" s="723"/>
      <c r="BE5" s="723"/>
      <c r="BF5" s="724"/>
      <c r="BG5" s="629">
        <v>335276</v>
      </c>
      <c r="BH5" s="630"/>
      <c r="BI5" s="630"/>
      <c r="BJ5" s="630"/>
      <c r="BK5" s="630"/>
      <c r="BL5" s="630"/>
      <c r="BM5" s="630"/>
      <c r="BN5" s="631"/>
      <c r="BO5" s="685">
        <v>100</v>
      </c>
      <c r="BP5" s="685"/>
      <c r="BQ5" s="685"/>
      <c r="BR5" s="685"/>
      <c r="BS5" s="686" t="s">
        <v>227</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219</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6" t="s">
        <v>231</v>
      </c>
      <c r="C6" s="627"/>
      <c r="D6" s="627"/>
      <c r="E6" s="627"/>
      <c r="F6" s="627"/>
      <c r="G6" s="627"/>
      <c r="H6" s="627"/>
      <c r="I6" s="627"/>
      <c r="J6" s="627"/>
      <c r="K6" s="627"/>
      <c r="L6" s="627"/>
      <c r="M6" s="627"/>
      <c r="N6" s="627"/>
      <c r="O6" s="627"/>
      <c r="P6" s="627"/>
      <c r="Q6" s="628"/>
      <c r="R6" s="629">
        <v>26790</v>
      </c>
      <c r="S6" s="630"/>
      <c r="T6" s="630"/>
      <c r="U6" s="630"/>
      <c r="V6" s="630"/>
      <c r="W6" s="630"/>
      <c r="X6" s="630"/>
      <c r="Y6" s="631"/>
      <c r="Z6" s="685">
        <v>0.9</v>
      </c>
      <c r="AA6" s="685"/>
      <c r="AB6" s="685"/>
      <c r="AC6" s="685"/>
      <c r="AD6" s="686">
        <v>26790</v>
      </c>
      <c r="AE6" s="686"/>
      <c r="AF6" s="686"/>
      <c r="AG6" s="686"/>
      <c r="AH6" s="686"/>
      <c r="AI6" s="686"/>
      <c r="AJ6" s="686"/>
      <c r="AK6" s="686"/>
      <c r="AL6" s="632">
        <v>1.8</v>
      </c>
      <c r="AM6" s="633"/>
      <c r="AN6" s="633"/>
      <c r="AO6" s="687"/>
      <c r="AP6" s="626" t="s">
        <v>232</v>
      </c>
      <c r="AQ6" s="627"/>
      <c r="AR6" s="627"/>
      <c r="AS6" s="627"/>
      <c r="AT6" s="627"/>
      <c r="AU6" s="627"/>
      <c r="AV6" s="627"/>
      <c r="AW6" s="627"/>
      <c r="AX6" s="627"/>
      <c r="AY6" s="627"/>
      <c r="AZ6" s="627"/>
      <c r="BA6" s="627"/>
      <c r="BB6" s="627"/>
      <c r="BC6" s="627"/>
      <c r="BD6" s="627"/>
      <c r="BE6" s="627"/>
      <c r="BF6" s="628"/>
      <c r="BG6" s="629">
        <v>335276</v>
      </c>
      <c r="BH6" s="630"/>
      <c r="BI6" s="630"/>
      <c r="BJ6" s="630"/>
      <c r="BK6" s="630"/>
      <c r="BL6" s="630"/>
      <c r="BM6" s="630"/>
      <c r="BN6" s="631"/>
      <c r="BO6" s="685">
        <v>100</v>
      </c>
      <c r="BP6" s="685"/>
      <c r="BQ6" s="685"/>
      <c r="BR6" s="685"/>
      <c r="BS6" s="686" t="s">
        <v>137</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9">
        <v>52126</v>
      </c>
      <c r="CS6" s="630"/>
      <c r="CT6" s="630"/>
      <c r="CU6" s="630"/>
      <c r="CV6" s="630"/>
      <c r="CW6" s="630"/>
      <c r="CX6" s="630"/>
      <c r="CY6" s="631"/>
      <c r="CZ6" s="736">
        <v>1.9</v>
      </c>
      <c r="DA6" s="705"/>
      <c r="DB6" s="705"/>
      <c r="DC6" s="739"/>
      <c r="DD6" s="617" t="s">
        <v>172</v>
      </c>
      <c r="DE6" s="630"/>
      <c r="DF6" s="630"/>
      <c r="DG6" s="630"/>
      <c r="DH6" s="630"/>
      <c r="DI6" s="630"/>
      <c r="DJ6" s="630"/>
      <c r="DK6" s="630"/>
      <c r="DL6" s="630"/>
      <c r="DM6" s="630"/>
      <c r="DN6" s="630"/>
      <c r="DO6" s="630"/>
      <c r="DP6" s="631"/>
      <c r="DQ6" s="617">
        <v>52126</v>
      </c>
      <c r="DR6" s="630"/>
      <c r="DS6" s="630"/>
      <c r="DT6" s="630"/>
      <c r="DU6" s="630"/>
      <c r="DV6" s="630"/>
      <c r="DW6" s="630"/>
      <c r="DX6" s="630"/>
      <c r="DY6" s="630"/>
      <c r="DZ6" s="630"/>
      <c r="EA6" s="630"/>
      <c r="EB6" s="630"/>
      <c r="EC6" s="666"/>
    </row>
    <row r="7" spans="2:143" ht="11.25" customHeight="1" x14ac:dyDescent="0.15">
      <c r="B7" s="626" t="s">
        <v>234</v>
      </c>
      <c r="C7" s="627"/>
      <c r="D7" s="627"/>
      <c r="E7" s="627"/>
      <c r="F7" s="627"/>
      <c r="G7" s="627"/>
      <c r="H7" s="627"/>
      <c r="I7" s="627"/>
      <c r="J7" s="627"/>
      <c r="K7" s="627"/>
      <c r="L7" s="627"/>
      <c r="M7" s="627"/>
      <c r="N7" s="627"/>
      <c r="O7" s="627"/>
      <c r="P7" s="627"/>
      <c r="Q7" s="628"/>
      <c r="R7" s="629">
        <v>437</v>
      </c>
      <c r="S7" s="630"/>
      <c r="T7" s="630"/>
      <c r="U7" s="630"/>
      <c r="V7" s="630"/>
      <c r="W7" s="630"/>
      <c r="X7" s="630"/>
      <c r="Y7" s="631"/>
      <c r="Z7" s="685">
        <v>0</v>
      </c>
      <c r="AA7" s="685"/>
      <c r="AB7" s="685"/>
      <c r="AC7" s="685"/>
      <c r="AD7" s="686">
        <v>437</v>
      </c>
      <c r="AE7" s="686"/>
      <c r="AF7" s="686"/>
      <c r="AG7" s="686"/>
      <c r="AH7" s="686"/>
      <c r="AI7" s="686"/>
      <c r="AJ7" s="686"/>
      <c r="AK7" s="686"/>
      <c r="AL7" s="632">
        <v>0</v>
      </c>
      <c r="AM7" s="633"/>
      <c r="AN7" s="633"/>
      <c r="AO7" s="687"/>
      <c r="AP7" s="626" t="s">
        <v>235</v>
      </c>
      <c r="AQ7" s="627"/>
      <c r="AR7" s="627"/>
      <c r="AS7" s="627"/>
      <c r="AT7" s="627"/>
      <c r="AU7" s="627"/>
      <c r="AV7" s="627"/>
      <c r="AW7" s="627"/>
      <c r="AX7" s="627"/>
      <c r="AY7" s="627"/>
      <c r="AZ7" s="627"/>
      <c r="BA7" s="627"/>
      <c r="BB7" s="627"/>
      <c r="BC7" s="627"/>
      <c r="BD7" s="627"/>
      <c r="BE7" s="627"/>
      <c r="BF7" s="628"/>
      <c r="BG7" s="629">
        <v>140002</v>
      </c>
      <c r="BH7" s="630"/>
      <c r="BI7" s="630"/>
      <c r="BJ7" s="630"/>
      <c r="BK7" s="630"/>
      <c r="BL7" s="630"/>
      <c r="BM7" s="630"/>
      <c r="BN7" s="631"/>
      <c r="BO7" s="685">
        <v>41.8</v>
      </c>
      <c r="BP7" s="685"/>
      <c r="BQ7" s="685"/>
      <c r="BR7" s="685"/>
      <c r="BS7" s="686" t="s">
        <v>227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9">
        <v>705288</v>
      </c>
      <c r="CS7" s="630"/>
      <c r="CT7" s="630"/>
      <c r="CU7" s="630"/>
      <c r="CV7" s="630"/>
      <c r="CW7" s="630"/>
      <c r="CX7" s="630"/>
      <c r="CY7" s="631"/>
      <c r="CZ7" s="685">
        <v>26</v>
      </c>
      <c r="DA7" s="685"/>
      <c r="DB7" s="685"/>
      <c r="DC7" s="685"/>
      <c r="DD7" s="617">
        <v>6806</v>
      </c>
      <c r="DE7" s="630"/>
      <c r="DF7" s="630"/>
      <c r="DG7" s="630"/>
      <c r="DH7" s="630"/>
      <c r="DI7" s="630"/>
      <c r="DJ7" s="630"/>
      <c r="DK7" s="630"/>
      <c r="DL7" s="630"/>
      <c r="DM7" s="630"/>
      <c r="DN7" s="630"/>
      <c r="DO7" s="630"/>
      <c r="DP7" s="631"/>
      <c r="DQ7" s="617">
        <v>389974</v>
      </c>
      <c r="DR7" s="630"/>
      <c r="DS7" s="630"/>
      <c r="DT7" s="630"/>
      <c r="DU7" s="630"/>
      <c r="DV7" s="630"/>
      <c r="DW7" s="630"/>
      <c r="DX7" s="630"/>
      <c r="DY7" s="630"/>
      <c r="DZ7" s="630"/>
      <c r="EA7" s="630"/>
      <c r="EB7" s="630"/>
      <c r="EC7" s="666"/>
    </row>
    <row r="8" spans="2:143" ht="11.25" customHeight="1" x14ac:dyDescent="0.15">
      <c r="B8" s="626" t="s">
        <v>237</v>
      </c>
      <c r="C8" s="627"/>
      <c r="D8" s="627"/>
      <c r="E8" s="627"/>
      <c r="F8" s="627"/>
      <c r="G8" s="627"/>
      <c r="H8" s="627"/>
      <c r="I8" s="627"/>
      <c r="J8" s="627"/>
      <c r="K8" s="627"/>
      <c r="L8" s="627"/>
      <c r="M8" s="627"/>
      <c r="N8" s="627"/>
      <c r="O8" s="627"/>
      <c r="P8" s="627"/>
      <c r="Q8" s="628"/>
      <c r="R8" s="629">
        <v>784</v>
      </c>
      <c r="S8" s="630"/>
      <c r="T8" s="630"/>
      <c r="U8" s="630"/>
      <c r="V8" s="630"/>
      <c r="W8" s="630"/>
      <c r="X8" s="630"/>
      <c r="Y8" s="631"/>
      <c r="Z8" s="685">
        <v>0</v>
      </c>
      <c r="AA8" s="685"/>
      <c r="AB8" s="685"/>
      <c r="AC8" s="685"/>
      <c r="AD8" s="686">
        <v>784</v>
      </c>
      <c r="AE8" s="686"/>
      <c r="AF8" s="686"/>
      <c r="AG8" s="686"/>
      <c r="AH8" s="686"/>
      <c r="AI8" s="686"/>
      <c r="AJ8" s="686"/>
      <c r="AK8" s="686"/>
      <c r="AL8" s="632">
        <v>0.1</v>
      </c>
      <c r="AM8" s="633"/>
      <c r="AN8" s="633"/>
      <c r="AO8" s="687"/>
      <c r="AP8" s="626" t="s">
        <v>238</v>
      </c>
      <c r="AQ8" s="627"/>
      <c r="AR8" s="627"/>
      <c r="AS8" s="627"/>
      <c r="AT8" s="627"/>
      <c r="AU8" s="627"/>
      <c r="AV8" s="627"/>
      <c r="AW8" s="627"/>
      <c r="AX8" s="627"/>
      <c r="AY8" s="627"/>
      <c r="AZ8" s="627"/>
      <c r="BA8" s="627"/>
      <c r="BB8" s="627"/>
      <c r="BC8" s="627"/>
      <c r="BD8" s="627"/>
      <c r="BE8" s="627"/>
      <c r="BF8" s="628"/>
      <c r="BG8" s="629">
        <v>5569</v>
      </c>
      <c r="BH8" s="630"/>
      <c r="BI8" s="630"/>
      <c r="BJ8" s="630"/>
      <c r="BK8" s="630"/>
      <c r="BL8" s="630"/>
      <c r="BM8" s="630"/>
      <c r="BN8" s="631"/>
      <c r="BO8" s="685">
        <v>1.7</v>
      </c>
      <c r="BP8" s="685"/>
      <c r="BQ8" s="685"/>
      <c r="BR8" s="685"/>
      <c r="BS8" s="617" t="s">
        <v>227</v>
      </c>
      <c r="BT8" s="630"/>
      <c r="BU8" s="630"/>
      <c r="BV8" s="630"/>
      <c r="BW8" s="630"/>
      <c r="BX8" s="630"/>
      <c r="BY8" s="630"/>
      <c r="BZ8" s="630"/>
      <c r="CA8" s="630"/>
      <c r="CB8" s="666"/>
      <c r="CD8" s="667" t="s">
        <v>239</v>
      </c>
      <c r="CE8" s="664"/>
      <c r="CF8" s="664"/>
      <c r="CG8" s="664"/>
      <c r="CH8" s="664"/>
      <c r="CI8" s="664"/>
      <c r="CJ8" s="664"/>
      <c r="CK8" s="664"/>
      <c r="CL8" s="664"/>
      <c r="CM8" s="664"/>
      <c r="CN8" s="664"/>
      <c r="CO8" s="664"/>
      <c r="CP8" s="664"/>
      <c r="CQ8" s="665"/>
      <c r="CR8" s="629">
        <v>472295</v>
      </c>
      <c r="CS8" s="630"/>
      <c r="CT8" s="630"/>
      <c r="CU8" s="630"/>
      <c r="CV8" s="630"/>
      <c r="CW8" s="630"/>
      <c r="CX8" s="630"/>
      <c r="CY8" s="631"/>
      <c r="CZ8" s="685">
        <v>17.399999999999999</v>
      </c>
      <c r="DA8" s="685"/>
      <c r="DB8" s="685"/>
      <c r="DC8" s="685"/>
      <c r="DD8" s="617">
        <v>8403</v>
      </c>
      <c r="DE8" s="630"/>
      <c r="DF8" s="630"/>
      <c r="DG8" s="630"/>
      <c r="DH8" s="630"/>
      <c r="DI8" s="630"/>
      <c r="DJ8" s="630"/>
      <c r="DK8" s="630"/>
      <c r="DL8" s="630"/>
      <c r="DM8" s="630"/>
      <c r="DN8" s="630"/>
      <c r="DO8" s="630"/>
      <c r="DP8" s="631"/>
      <c r="DQ8" s="617">
        <v>317031</v>
      </c>
      <c r="DR8" s="630"/>
      <c r="DS8" s="630"/>
      <c r="DT8" s="630"/>
      <c r="DU8" s="630"/>
      <c r="DV8" s="630"/>
      <c r="DW8" s="630"/>
      <c r="DX8" s="630"/>
      <c r="DY8" s="630"/>
      <c r="DZ8" s="630"/>
      <c r="EA8" s="630"/>
      <c r="EB8" s="630"/>
      <c r="EC8" s="666"/>
    </row>
    <row r="9" spans="2:143" ht="11.25" customHeight="1" x14ac:dyDescent="0.15">
      <c r="B9" s="626" t="s">
        <v>240</v>
      </c>
      <c r="C9" s="627"/>
      <c r="D9" s="627"/>
      <c r="E9" s="627"/>
      <c r="F9" s="627"/>
      <c r="G9" s="627"/>
      <c r="H9" s="627"/>
      <c r="I9" s="627"/>
      <c r="J9" s="627"/>
      <c r="K9" s="627"/>
      <c r="L9" s="627"/>
      <c r="M9" s="627"/>
      <c r="N9" s="627"/>
      <c r="O9" s="627"/>
      <c r="P9" s="627"/>
      <c r="Q9" s="628"/>
      <c r="R9" s="629">
        <v>615</v>
      </c>
      <c r="S9" s="630"/>
      <c r="T9" s="630"/>
      <c r="U9" s="630"/>
      <c r="V9" s="630"/>
      <c r="W9" s="630"/>
      <c r="X9" s="630"/>
      <c r="Y9" s="631"/>
      <c r="Z9" s="685">
        <v>0</v>
      </c>
      <c r="AA9" s="685"/>
      <c r="AB9" s="685"/>
      <c r="AC9" s="685"/>
      <c r="AD9" s="686">
        <v>615</v>
      </c>
      <c r="AE9" s="686"/>
      <c r="AF9" s="686"/>
      <c r="AG9" s="686"/>
      <c r="AH9" s="686"/>
      <c r="AI9" s="686"/>
      <c r="AJ9" s="686"/>
      <c r="AK9" s="686"/>
      <c r="AL9" s="632">
        <v>0</v>
      </c>
      <c r="AM9" s="633"/>
      <c r="AN9" s="633"/>
      <c r="AO9" s="687"/>
      <c r="AP9" s="626" t="s">
        <v>241</v>
      </c>
      <c r="AQ9" s="627"/>
      <c r="AR9" s="627"/>
      <c r="AS9" s="627"/>
      <c r="AT9" s="627"/>
      <c r="AU9" s="627"/>
      <c r="AV9" s="627"/>
      <c r="AW9" s="627"/>
      <c r="AX9" s="627"/>
      <c r="AY9" s="627"/>
      <c r="AZ9" s="627"/>
      <c r="BA9" s="627"/>
      <c r="BB9" s="627"/>
      <c r="BC9" s="627"/>
      <c r="BD9" s="627"/>
      <c r="BE9" s="627"/>
      <c r="BF9" s="628"/>
      <c r="BG9" s="629">
        <v>117176</v>
      </c>
      <c r="BH9" s="630"/>
      <c r="BI9" s="630"/>
      <c r="BJ9" s="630"/>
      <c r="BK9" s="630"/>
      <c r="BL9" s="630"/>
      <c r="BM9" s="630"/>
      <c r="BN9" s="631"/>
      <c r="BO9" s="685">
        <v>34.9</v>
      </c>
      <c r="BP9" s="685"/>
      <c r="BQ9" s="685"/>
      <c r="BR9" s="685"/>
      <c r="BS9" s="617" t="s">
        <v>137</v>
      </c>
      <c r="BT9" s="630"/>
      <c r="BU9" s="630"/>
      <c r="BV9" s="630"/>
      <c r="BW9" s="630"/>
      <c r="BX9" s="630"/>
      <c r="BY9" s="630"/>
      <c r="BZ9" s="630"/>
      <c r="CA9" s="630"/>
      <c r="CB9" s="666"/>
      <c r="CD9" s="667" t="s">
        <v>242</v>
      </c>
      <c r="CE9" s="664"/>
      <c r="CF9" s="664"/>
      <c r="CG9" s="664"/>
      <c r="CH9" s="664"/>
      <c r="CI9" s="664"/>
      <c r="CJ9" s="664"/>
      <c r="CK9" s="664"/>
      <c r="CL9" s="664"/>
      <c r="CM9" s="664"/>
      <c r="CN9" s="664"/>
      <c r="CO9" s="664"/>
      <c r="CP9" s="664"/>
      <c r="CQ9" s="665"/>
      <c r="CR9" s="629">
        <v>110376</v>
      </c>
      <c r="CS9" s="630"/>
      <c r="CT9" s="630"/>
      <c r="CU9" s="630"/>
      <c r="CV9" s="630"/>
      <c r="CW9" s="630"/>
      <c r="CX9" s="630"/>
      <c r="CY9" s="631"/>
      <c r="CZ9" s="685">
        <v>4.0999999999999996</v>
      </c>
      <c r="DA9" s="685"/>
      <c r="DB9" s="685"/>
      <c r="DC9" s="685"/>
      <c r="DD9" s="617">
        <v>3959</v>
      </c>
      <c r="DE9" s="630"/>
      <c r="DF9" s="630"/>
      <c r="DG9" s="630"/>
      <c r="DH9" s="630"/>
      <c r="DI9" s="630"/>
      <c r="DJ9" s="630"/>
      <c r="DK9" s="630"/>
      <c r="DL9" s="630"/>
      <c r="DM9" s="630"/>
      <c r="DN9" s="630"/>
      <c r="DO9" s="630"/>
      <c r="DP9" s="631"/>
      <c r="DQ9" s="617">
        <v>99858</v>
      </c>
      <c r="DR9" s="630"/>
      <c r="DS9" s="630"/>
      <c r="DT9" s="630"/>
      <c r="DU9" s="630"/>
      <c r="DV9" s="630"/>
      <c r="DW9" s="630"/>
      <c r="DX9" s="630"/>
      <c r="DY9" s="630"/>
      <c r="DZ9" s="630"/>
      <c r="EA9" s="630"/>
      <c r="EB9" s="630"/>
      <c r="EC9" s="666"/>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227</v>
      </c>
      <c r="S10" s="630"/>
      <c r="T10" s="630"/>
      <c r="U10" s="630"/>
      <c r="V10" s="630"/>
      <c r="W10" s="630"/>
      <c r="X10" s="630"/>
      <c r="Y10" s="631"/>
      <c r="Z10" s="685" t="s">
        <v>137</v>
      </c>
      <c r="AA10" s="685"/>
      <c r="AB10" s="685"/>
      <c r="AC10" s="685"/>
      <c r="AD10" s="686" t="s">
        <v>137</v>
      </c>
      <c r="AE10" s="686"/>
      <c r="AF10" s="686"/>
      <c r="AG10" s="686"/>
      <c r="AH10" s="686"/>
      <c r="AI10" s="686"/>
      <c r="AJ10" s="686"/>
      <c r="AK10" s="686"/>
      <c r="AL10" s="632" t="s">
        <v>227</v>
      </c>
      <c r="AM10" s="633"/>
      <c r="AN10" s="633"/>
      <c r="AO10" s="687"/>
      <c r="AP10" s="626" t="s">
        <v>244</v>
      </c>
      <c r="AQ10" s="627"/>
      <c r="AR10" s="627"/>
      <c r="AS10" s="627"/>
      <c r="AT10" s="627"/>
      <c r="AU10" s="627"/>
      <c r="AV10" s="627"/>
      <c r="AW10" s="627"/>
      <c r="AX10" s="627"/>
      <c r="AY10" s="627"/>
      <c r="AZ10" s="627"/>
      <c r="BA10" s="627"/>
      <c r="BB10" s="627"/>
      <c r="BC10" s="627"/>
      <c r="BD10" s="627"/>
      <c r="BE10" s="627"/>
      <c r="BF10" s="628"/>
      <c r="BG10" s="629">
        <v>5375</v>
      </c>
      <c r="BH10" s="630"/>
      <c r="BI10" s="630"/>
      <c r="BJ10" s="630"/>
      <c r="BK10" s="630"/>
      <c r="BL10" s="630"/>
      <c r="BM10" s="630"/>
      <c r="BN10" s="631"/>
      <c r="BO10" s="685">
        <v>1.6</v>
      </c>
      <c r="BP10" s="685"/>
      <c r="BQ10" s="685"/>
      <c r="BR10" s="685"/>
      <c r="BS10" s="617" t="s">
        <v>137</v>
      </c>
      <c r="BT10" s="630"/>
      <c r="BU10" s="630"/>
      <c r="BV10" s="630"/>
      <c r="BW10" s="630"/>
      <c r="BX10" s="630"/>
      <c r="BY10" s="630"/>
      <c r="BZ10" s="630"/>
      <c r="CA10" s="630"/>
      <c r="CB10" s="666"/>
      <c r="CD10" s="667" t="s">
        <v>245</v>
      </c>
      <c r="CE10" s="664"/>
      <c r="CF10" s="664"/>
      <c r="CG10" s="664"/>
      <c r="CH10" s="664"/>
      <c r="CI10" s="664"/>
      <c r="CJ10" s="664"/>
      <c r="CK10" s="664"/>
      <c r="CL10" s="664"/>
      <c r="CM10" s="664"/>
      <c r="CN10" s="664"/>
      <c r="CO10" s="664"/>
      <c r="CP10" s="664"/>
      <c r="CQ10" s="665"/>
      <c r="CR10" s="629" t="s">
        <v>227</v>
      </c>
      <c r="CS10" s="630"/>
      <c r="CT10" s="630"/>
      <c r="CU10" s="630"/>
      <c r="CV10" s="630"/>
      <c r="CW10" s="630"/>
      <c r="CX10" s="630"/>
      <c r="CY10" s="631"/>
      <c r="CZ10" s="685" t="s">
        <v>137</v>
      </c>
      <c r="DA10" s="685"/>
      <c r="DB10" s="685"/>
      <c r="DC10" s="685"/>
      <c r="DD10" s="617" t="s">
        <v>227</v>
      </c>
      <c r="DE10" s="630"/>
      <c r="DF10" s="630"/>
      <c r="DG10" s="630"/>
      <c r="DH10" s="630"/>
      <c r="DI10" s="630"/>
      <c r="DJ10" s="630"/>
      <c r="DK10" s="630"/>
      <c r="DL10" s="630"/>
      <c r="DM10" s="630"/>
      <c r="DN10" s="630"/>
      <c r="DO10" s="630"/>
      <c r="DP10" s="631"/>
      <c r="DQ10" s="617" t="s">
        <v>227</v>
      </c>
      <c r="DR10" s="630"/>
      <c r="DS10" s="630"/>
      <c r="DT10" s="630"/>
      <c r="DU10" s="630"/>
      <c r="DV10" s="630"/>
      <c r="DW10" s="630"/>
      <c r="DX10" s="630"/>
      <c r="DY10" s="630"/>
      <c r="DZ10" s="630"/>
      <c r="EA10" s="630"/>
      <c r="EB10" s="630"/>
      <c r="EC10" s="666"/>
    </row>
    <row r="11" spans="2:143" ht="11.25" customHeight="1" x14ac:dyDescent="0.15">
      <c r="B11" s="626" t="s">
        <v>246</v>
      </c>
      <c r="C11" s="627"/>
      <c r="D11" s="627"/>
      <c r="E11" s="627"/>
      <c r="F11" s="627"/>
      <c r="G11" s="627"/>
      <c r="H11" s="627"/>
      <c r="I11" s="627"/>
      <c r="J11" s="627"/>
      <c r="K11" s="627"/>
      <c r="L11" s="627"/>
      <c r="M11" s="627"/>
      <c r="N11" s="627"/>
      <c r="O11" s="627"/>
      <c r="P11" s="627"/>
      <c r="Q11" s="628"/>
      <c r="R11" s="629" t="s">
        <v>137</v>
      </c>
      <c r="S11" s="630"/>
      <c r="T11" s="630"/>
      <c r="U11" s="630"/>
      <c r="V11" s="630"/>
      <c r="W11" s="630"/>
      <c r="X11" s="630"/>
      <c r="Y11" s="631"/>
      <c r="Z11" s="685" t="s">
        <v>227</v>
      </c>
      <c r="AA11" s="685"/>
      <c r="AB11" s="685"/>
      <c r="AC11" s="685"/>
      <c r="AD11" s="686" t="s">
        <v>172</v>
      </c>
      <c r="AE11" s="686"/>
      <c r="AF11" s="686"/>
      <c r="AG11" s="686"/>
      <c r="AH11" s="686"/>
      <c r="AI11" s="686"/>
      <c r="AJ11" s="686"/>
      <c r="AK11" s="686"/>
      <c r="AL11" s="632" t="s">
        <v>137</v>
      </c>
      <c r="AM11" s="633"/>
      <c r="AN11" s="633"/>
      <c r="AO11" s="687"/>
      <c r="AP11" s="626" t="s">
        <v>247</v>
      </c>
      <c r="AQ11" s="627"/>
      <c r="AR11" s="627"/>
      <c r="AS11" s="627"/>
      <c r="AT11" s="627"/>
      <c r="AU11" s="627"/>
      <c r="AV11" s="627"/>
      <c r="AW11" s="627"/>
      <c r="AX11" s="627"/>
      <c r="AY11" s="627"/>
      <c r="AZ11" s="627"/>
      <c r="BA11" s="627"/>
      <c r="BB11" s="627"/>
      <c r="BC11" s="627"/>
      <c r="BD11" s="627"/>
      <c r="BE11" s="627"/>
      <c r="BF11" s="628"/>
      <c r="BG11" s="629">
        <v>11882</v>
      </c>
      <c r="BH11" s="630"/>
      <c r="BI11" s="630"/>
      <c r="BJ11" s="630"/>
      <c r="BK11" s="630"/>
      <c r="BL11" s="630"/>
      <c r="BM11" s="630"/>
      <c r="BN11" s="631"/>
      <c r="BO11" s="685">
        <v>3.5</v>
      </c>
      <c r="BP11" s="685"/>
      <c r="BQ11" s="685"/>
      <c r="BR11" s="685"/>
      <c r="BS11" s="617" t="s">
        <v>137</v>
      </c>
      <c r="BT11" s="630"/>
      <c r="BU11" s="630"/>
      <c r="BV11" s="630"/>
      <c r="BW11" s="630"/>
      <c r="BX11" s="630"/>
      <c r="BY11" s="630"/>
      <c r="BZ11" s="630"/>
      <c r="CA11" s="630"/>
      <c r="CB11" s="666"/>
      <c r="CD11" s="667" t="s">
        <v>248</v>
      </c>
      <c r="CE11" s="664"/>
      <c r="CF11" s="664"/>
      <c r="CG11" s="664"/>
      <c r="CH11" s="664"/>
      <c r="CI11" s="664"/>
      <c r="CJ11" s="664"/>
      <c r="CK11" s="664"/>
      <c r="CL11" s="664"/>
      <c r="CM11" s="664"/>
      <c r="CN11" s="664"/>
      <c r="CO11" s="664"/>
      <c r="CP11" s="664"/>
      <c r="CQ11" s="665"/>
      <c r="CR11" s="629">
        <v>317135</v>
      </c>
      <c r="CS11" s="630"/>
      <c r="CT11" s="630"/>
      <c r="CU11" s="630"/>
      <c r="CV11" s="630"/>
      <c r="CW11" s="630"/>
      <c r="CX11" s="630"/>
      <c r="CY11" s="631"/>
      <c r="CZ11" s="685">
        <v>11.7</v>
      </c>
      <c r="DA11" s="685"/>
      <c r="DB11" s="685"/>
      <c r="DC11" s="685"/>
      <c r="DD11" s="617">
        <v>8830</v>
      </c>
      <c r="DE11" s="630"/>
      <c r="DF11" s="630"/>
      <c r="DG11" s="630"/>
      <c r="DH11" s="630"/>
      <c r="DI11" s="630"/>
      <c r="DJ11" s="630"/>
      <c r="DK11" s="630"/>
      <c r="DL11" s="630"/>
      <c r="DM11" s="630"/>
      <c r="DN11" s="630"/>
      <c r="DO11" s="630"/>
      <c r="DP11" s="631"/>
      <c r="DQ11" s="617">
        <v>149094</v>
      </c>
      <c r="DR11" s="630"/>
      <c r="DS11" s="630"/>
      <c r="DT11" s="630"/>
      <c r="DU11" s="630"/>
      <c r="DV11" s="630"/>
      <c r="DW11" s="630"/>
      <c r="DX11" s="630"/>
      <c r="DY11" s="630"/>
      <c r="DZ11" s="630"/>
      <c r="EA11" s="630"/>
      <c r="EB11" s="630"/>
      <c r="EC11" s="666"/>
    </row>
    <row r="12" spans="2:143" ht="11.25" customHeight="1" x14ac:dyDescent="0.15">
      <c r="B12" s="626" t="s">
        <v>249</v>
      </c>
      <c r="C12" s="627"/>
      <c r="D12" s="627"/>
      <c r="E12" s="627"/>
      <c r="F12" s="627"/>
      <c r="G12" s="627"/>
      <c r="H12" s="627"/>
      <c r="I12" s="627"/>
      <c r="J12" s="627"/>
      <c r="K12" s="627"/>
      <c r="L12" s="627"/>
      <c r="M12" s="627"/>
      <c r="N12" s="627"/>
      <c r="O12" s="627"/>
      <c r="P12" s="627"/>
      <c r="Q12" s="628"/>
      <c r="R12" s="629">
        <v>54632</v>
      </c>
      <c r="S12" s="630"/>
      <c r="T12" s="630"/>
      <c r="U12" s="630"/>
      <c r="V12" s="630"/>
      <c r="W12" s="630"/>
      <c r="X12" s="630"/>
      <c r="Y12" s="631"/>
      <c r="Z12" s="685">
        <v>1.9</v>
      </c>
      <c r="AA12" s="685"/>
      <c r="AB12" s="685"/>
      <c r="AC12" s="685"/>
      <c r="AD12" s="686">
        <v>54632</v>
      </c>
      <c r="AE12" s="686"/>
      <c r="AF12" s="686"/>
      <c r="AG12" s="686"/>
      <c r="AH12" s="686"/>
      <c r="AI12" s="686"/>
      <c r="AJ12" s="686"/>
      <c r="AK12" s="686"/>
      <c r="AL12" s="632">
        <v>3.6</v>
      </c>
      <c r="AM12" s="633"/>
      <c r="AN12" s="633"/>
      <c r="AO12" s="687"/>
      <c r="AP12" s="626" t="s">
        <v>250</v>
      </c>
      <c r="AQ12" s="627"/>
      <c r="AR12" s="627"/>
      <c r="AS12" s="627"/>
      <c r="AT12" s="627"/>
      <c r="AU12" s="627"/>
      <c r="AV12" s="627"/>
      <c r="AW12" s="627"/>
      <c r="AX12" s="627"/>
      <c r="AY12" s="627"/>
      <c r="AZ12" s="627"/>
      <c r="BA12" s="627"/>
      <c r="BB12" s="627"/>
      <c r="BC12" s="627"/>
      <c r="BD12" s="627"/>
      <c r="BE12" s="627"/>
      <c r="BF12" s="628"/>
      <c r="BG12" s="629">
        <v>158224</v>
      </c>
      <c r="BH12" s="630"/>
      <c r="BI12" s="630"/>
      <c r="BJ12" s="630"/>
      <c r="BK12" s="630"/>
      <c r="BL12" s="630"/>
      <c r="BM12" s="630"/>
      <c r="BN12" s="631"/>
      <c r="BO12" s="685">
        <v>47.2</v>
      </c>
      <c r="BP12" s="685"/>
      <c r="BQ12" s="685"/>
      <c r="BR12" s="685"/>
      <c r="BS12" s="617" t="s">
        <v>227</v>
      </c>
      <c r="BT12" s="630"/>
      <c r="BU12" s="630"/>
      <c r="BV12" s="630"/>
      <c r="BW12" s="630"/>
      <c r="BX12" s="630"/>
      <c r="BY12" s="630"/>
      <c r="BZ12" s="630"/>
      <c r="CA12" s="630"/>
      <c r="CB12" s="666"/>
      <c r="CD12" s="667" t="s">
        <v>251</v>
      </c>
      <c r="CE12" s="664"/>
      <c r="CF12" s="664"/>
      <c r="CG12" s="664"/>
      <c r="CH12" s="664"/>
      <c r="CI12" s="664"/>
      <c r="CJ12" s="664"/>
      <c r="CK12" s="664"/>
      <c r="CL12" s="664"/>
      <c r="CM12" s="664"/>
      <c r="CN12" s="664"/>
      <c r="CO12" s="664"/>
      <c r="CP12" s="664"/>
      <c r="CQ12" s="665"/>
      <c r="CR12" s="629">
        <v>36225</v>
      </c>
      <c r="CS12" s="630"/>
      <c r="CT12" s="630"/>
      <c r="CU12" s="630"/>
      <c r="CV12" s="630"/>
      <c r="CW12" s="630"/>
      <c r="CX12" s="630"/>
      <c r="CY12" s="631"/>
      <c r="CZ12" s="685">
        <v>1.3</v>
      </c>
      <c r="DA12" s="685"/>
      <c r="DB12" s="685"/>
      <c r="DC12" s="685"/>
      <c r="DD12" s="617" t="s">
        <v>227</v>
      </c>
      <c r="DE12" s="630"/>
      <c r="DF12" s="630"/>
      <c r="DG12" s="630"/>
      <c r="DH12" s="630"/>
      <c r="DI12" s="630"/>
      <c r="DJ12" s="630"/>
      <c r="DK12" s="630"/>
      <c r="DL12" s="630"/>
      <c r="DM12" s="630"/>
      <c r="DN12" s="630"/>
      <c r="DO12" s="630"/>
      <c r="DP12" s="631"/>
      <c r="DQ12" s="617">
        <v>32177</v>
      </c>
      <c r="DR12" s="630"/>
      <c r="DS12" s="630"/>
      <c r="DT12" s="630"/>
      <c r="DU12" s="630"/>
      <c r="DV12" s="630"/>
      <c r="DW12" s="630"/>
      <c r="DX12" s="630"/>
      <c r="DY12" s="630"/>
      <c r="DZ12" s="630"/>
      <c r="EA12" s="630"/>
      <c r="EB12" s="630"/>
      <c r="EC12" s="666"/>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227</v>
      </c>
      <c r="S13" s="630"/>
      <c r="T13" s="630"/>
      <c r="U13" s="630"/>
      <c r="V13" s="630"/>
      <c r="W13" s="630"/>
      <c r="X13" s="630"/>
      <c r="Y13" s="631"/>
      <c r="Z13" s="685" t="s">
        <v>137</v>
      </c>
      <c r="AA13" s="685"/>
      <c r="AB13" s="685"/>
      <c r="AC13" s="685"/>
      <c r="AD13" s="686" t="s">
        <v>172</v>
      </c>
      <c r="AE13" s="686"/>
      <c r="AF13" s="686"/>
      <c r="AG13" s="686"/>
      <c r="AH13" s="686"/>
      <c r="AI13" s="686"/>
      <c r="AJ13" s="686"/>
      <c r="AK13" s="686"/>
      <c r="AL13" s="632" t="s">
        <v>172</v>
      </c>
      <c r="AM13" s="633"/>
      <c r="AN13" s="633"/>
      <c r="AO13" s="687"/>
      <c r="AP13" s="626" t="s">
        <v>253</v>
      </c>
      <c r="AQ13" s="627"/>
      <c r="AR13" s="627"/>
      <c r="AS13" s="627"/>
      <c r="AT13" s="627"/>
      <c r="AU13" s="627"/>
      <c r="AV13" s="627"/>
      <c r="AW13" s="627"/>
      <c r="AX13" s="627"/>
      <c r="AY13" s="627"/>
      <c r="AZ13" s="627"/>
      <c r="BA13" s="627"/>
      <c r="BB13" s="627"/>
      <c r="BC13" s="627"/>
      <c r="BD13" s="627"/>
      <c r="BE13" s="627"/>
      <c r="BF13" s="628"/>
      <c r="BG13" s="629">
        <v>158224</v>
      </c>
      <c r="BH13" s="630"/>
      <c r="BI13" s="630"/>
      <c r="BJ13" s="630"/>
      <c r="BK13" s="630"/>
      <c r="BL13" s="630"/>
      <c r="BM13" s="630"/>
      <c r="BN13" s="631"/>
      <c r="BO13" s="685">
        <v>47.2</v>
      </c>
      <c r="BP13" s="685"/>
      <c r="BQ13" s="685"/>
      <c r="BR13" s="685"/>
      <c r="BS13" s="617" t="s">
        <v>227</v>
      </c>
      <c r="BT13" s="630"/>
      <c r="BU13" s="630"/>
      <c r="BV13" s="630"/>
      <c r="BW13" s="630"/>
      <c r="BX13" s="630"/>
      <c r="BY13" s="630"/>
      <c r="BZ13" s="630"/>
      <c r="CA13" s="630"/>
      <c r="CB13" s="666"/>
      <c r="CD13" s="667" t="s">
        <v>254</v>
      </c>
      <c r="CE13" s="664"/>
      <c r="CF13" s="664"/>
      <c r="CG13" s="664"/>
      <c r="CH13" s="664"/>
      <c r="CI13" s="664"/>
      <c r="CJ13" s="664"/>
      <c r="CK13" s="664"/>
      <c r="CL13" s="664"/>
      <c r="CM13" s="664"/>
      <c r="CN13" s="664"/>
      <c r="CO13" s="664"/>
      <c r="CP13" s="664"/>
      <c r="CQ13" s="665"/>
      <c r="CR13" s="629">
        <v>278409</v>
      </c>
      <c r="CS13" s="630"/>
      <c r="CT13" s="630"/>
      <c r="CU13" s="630"/>
      <c r="CV13" s="630"/>
      <c r="CW13" s="630"/>
      <c r="CX13" s="630"/>
      <c r="CY13" s="631"/>
      <c r="CZ13" s="685">
        <v>10.3</v>
      </c>
      <c r="DA13" s="685"/>
      <c r="DB13" s="685"/>
      <c r="DC13" s="685"/>
      <c r="DD13" s="617">
        <v>162987</v>
      </c>
      <c r="DE13" s="630"/>
      <c r="DF13" s="630"/>
      <c r="DG13" s="630"/>
      <c r="DH13" s="630"/>
      <c r="DI13" s="630"/>
      <c r="DJ13" s="630"/>
      <c r="DK13" s="630"/>
      <c r="DL13" s="630"/>
      <c r="DM13" s="630"/>
      <c r="DN13" s="630"/>
      <c r="DO13" s="630"/>
      <c r="DP13" s="631"/>
      <c r="DQ13" s="617">
        <v>122726</v>
      </c>
      <c r="DR13" s="630"/>
      <c r="DS13" s="630"/>
      <c r="DT13" s="630"/>
      <c r="DU13" s="630"/>
      <c r="DV13" s="630"/>
      <c r="DW13" s="630"/>
      <c r="DX13" s="630"/>
      <c r="DY13" s="630"/>
      <c r="DZ13" s="630"/>
      <c r="EA13" s="630"/>
      <c r="EB13" s="630"/>
      <c r="EC13" s="666"/>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85" t="s">
        <v>172</v>
      </c>
      <c r="AA14" s="685"/>
      <c r="AB14" s="685"/>
      <c r="AC14" s="685"/>
      <c r="AD14" s="686" t="s">
        <v>137</v>
      </c>
      <c r="AE14" s="686"/>
      <c r="AF14" s="686"/>
      <c r="AG14" s="686"/>
      <c r="AH14" s="686"/>
      <c r="AI14" s="686"/>
      <c r="AJ14" s="686"/>
      <c r="AK14" s="686"/>
      <c r="AL14" s="632" t="s">
        <v>172</v>
      </c>
      <c r="AM14" s="633"/>
      <c r="AN14" s="633"/>
      <c r="AO14" s="687"/>
      <c r="AP14" s="626" t="s">
        <v>256</v>
      </c>
      <c r="AQ14" s="627"/>
      <c r="AR14" s="627"/>
      <c r="AS14" s="627"/>
      <c r="AT14" s="627"/>
      <c r="AU14" s="627"/>
      <c r="AV14" s="627"/>
      <c r="AW14" s="627"/>
      <c r="AX14" s="627"/>
      <c r="AY14" s="627"/>
      <c r="AZ14" s="627"/>
      <c r="BA14" s="627"/>
      <c r="BB14" s="627"/>
      <c r="BC14" s="627"/>
      <c r="BD14" s="627"/>
      <c r="BE14" s="627"/>
      <c r="BF14" s="628"/>
      <c r="BG14" s="629">
        <v>12666</v>
      </c>
      <c r="BH14" s="630"/>
      <c r="BI14" s="630"/>
      <c r="BJ14" s="630"/>
      <c r="BK14" s="630"/>
      <c r="BL14" s="630"/>
      <c r="BM14" s="630"/>
      <c r="BN14" s="631"/>
      <c r="BO14" s="685">
        <v>3.8</v>
      </c>
      <c r="BP14" s="685"/>
      <c r="BQ14" s="685"/>
      <c r="BR14" s="685"/>
      <c r="BS14" s="617" t="s">
        <v>227</v>
      </c>
      <c r="BT14" s="630"/>
      <c r="BU14" s="630"/>
      <c r="BV14" s="630"/>
      <c r="BW14" s="630"/>
      <c r="BX14" s="630"/>
      <c r="BY14" s="630"/>
      <c r="BZ14" s="630"/>
      <c r="CA14" s="630"/>
      <c r="CB14" s="666"/>
      <c r="CD14" s="667" t="s">
        <v>257</v>
      </c>
      <c r="CE14" s="664"/>
      <c r="CF14" s="664"/>
      <c r="CG14" s="664"/>
      <c r="CH14" s="664"/>
      <c r="CI14" s="664"/>
      <c r="CJ14" s="664"/>
      <c r="CK14" s="664"/>
      <c r="CL14" s="664"/>
      <c r="CM14" s="664"/>
      <c r="CN14" s="664"/>
      <c r="CO14" s="664"/>
      <c r="CP14" s="664"/>
      <c r="CQ14" s="665"/>
      <c r="CR14" s="629">
        <v>120049</v>
      </c>
      <c r="CS14" s="630"/>
      <c r="CT14" s="630"/>
      <c r="CU14" s="630"/>
      <c r="CV14" s="630"/>
      <c r="CW14" s="630"/>
      <c r="CX14" s="630"/>
      <c r="CY14" s="631"/>
      <c r="CZ14" s="685">
        <v>4.4000000000000004</v>
      </c>
      <c r="DA14" s="685"/>
      <c r="DB14" s="685"/>
      <c r="DC14" s="685"/>
      <c r="DD14" s="617">
        <v>17502</v>
      </c>
      <c r="DE14" s="630"/>
      <c r="DF14" s="630"/>
      <c r="DG14" s="630"/>
      <c r="DH14" s="630"/>
      <c r="DI14" s="630"/>
      <c r="DJ14" s="630"/>
      <c r="DK14" s="630"/>
      <c r="DL14" s="630"/>
      <c r="DM14" s="630"/>
      <c r="DN14" s="630"/>
      <c r="DO14" s="630"/>
      <c r="DP14" s="631"/>
      <c r="DQ14" s="617">
        <v>100049</v>
      </c>
      <c r="DR14" s="630"/>
      <c r="DS14" s="630"/>
      <c r="DT14" s="630"/>
      <c r="DU14" s="630"/>
      <c r="DV14" s="630"/>
      <c r="DW14" s="630"/>
      <c r="DX14" s="630"/>
      <c r="DY14" s="630"/>
      <c r="DZ14" s="630"/>
      <c r="EA14" s="630"/>
      <c r="EB14" s="630"/>
      <c r="EC14" s="666"/>
    </row>
    <row r="15" spans="2:143" ht="11.25" customHeight="1" x14ac:dyDescent="0.15">
      <c r="B15" s="626" t="s">
        <v>258</v>
      </c>
      <c r="C15" s="627"/>
      <c r="D15" s="627"/>
      <c r="E15" s="627"/>
      <c r="F15" s="627"/>
      <c r="G15" s="627"/>
      <c r="H15" s="627"/>
      <c r="I15" s="627"/>
      <c r="J15" s="627"/>
      <c r="K15" s="627"/>
      <c r="L15" s="627"/>
      <c r="M15" s="627"/>
      <c r="N15" s="627"/>
      <c r="O15" s="627"/>
      <c r="P15" s="627"/>
      <c r="Q15" s="628"/>
      <c r="R15" s="629">
        <v>5980</v>
      </c>
      <c r="S15" s="630"/>
      <c r="T15" s="630"/>
      <c r="U15" s="630"/>
      <c r="V15" s="630"/>
      <c r="W15" s="630"/>
      <c r="X15" s="630"/>
      <c r="Y15" s="631"/>
      <c r="Z15" s="685">
        <v>0.2</v>
      </c>
      <c r="AA15" s="685"/>
      <c r="AB15" s="685"/>
      <c r="AC15" s="685"/>
      <c r="AD15" s="686">
        <v>5980</v>
      </c>
      <c r="AE15" s="686"/>
      <c r="AF15" s="686"/>
      <c r="AG15" s="686"/>
      <c r="AH15" s="686"/>
      <c r="AI15" s="686"/>
      <c r="AJ15" s="686"/>
      <c r="AK15" s="686"/>
      <c r="AL15" s="632">
        <v>0.4</v>
      </c>
      <c r="AM15" s="633"/>
      <c r="AN15" s="633"/>
      <c r="AO15" s="687"/>
      <c r="AP15" s="626" t="s">
        <v>259</v>
      </c>
      <c r="AQ15" s="627"/>
      <c r="AR15" s="627"/>
      <c r="AS15" s="627"/>
      <c r="AT15" s="627"/>
      <c r="AU15" s="627"/>
      <c r="AV15" s="627"/>
      <c r="AW15" s="627"/>
      <c r="AX15" s="627"/>
      <c r="AY15" s="627"/>
      <c r="AZ15" s="627"/>
      <c r="BA15" s="627"/>
      <c r="BB15" s="627"/>
      <c r="BC15" s="627"/>
      <c r="BD15" s="627"/>
      <c r="BE15" s="627"/>
      <c r="BF15" s="628"/>
      <c r="BG15" s="629">
        <v>24384</v>
      </c>
      <c r="BH15" s="630"/>
      <c r="BI15" s="630"/>
      <c r="BJ15" s="630"/>
      <c r="BK15" s="630"/>
      <c r="BL15" s="630"/>
      <c r="BM15" s="630"/>
      <c r="BN15" s="631"/>
      <c r="BO15" s="685">
        <v>7.3</v>
      </c>
      <c r="BP15" s="685"/>
      <c r="BQ15" s="685"/>
      <c r="BR15" s="685"/>
      <c r="BS15" s="617" t="s">
        <v>227</v>
      </c>
      <c r="BT15" s="630"/>
      <c r="BU15" s="630"/>
      <c r="BV15" s="630"/>
      <c r="BW15" s="630"/>
      <c r="BX15" s="630"/>
      <c r="BY15" s="630"/>
      <c r="BZ15" s="630"/>
      <c r="CA15" s="630"/>
      <c r="CB15" s="666"/>
      <c r="CD15" s="667" t="s">
        <v>260</v>
      </c>
      <c r="CE15" s="664"/>
      <c r="CF15" s="664"/>
      <c r="CG15" s="664"/>
      <c r="CH15" s="664"/>
      <c r="CI15" s="664"/>
      <c r="CJ15" s="664"/>
      <c r="CK15" s="664"/>
      <c r="CL15" s="664"/>
      <c r="CM15" s="664"/>
      <c r="CN15" s="664"/>
      <c r="CO15" s="664"/>
      <c r="CP15" s="664"/>
      <c r="CQ15" s="665"/>
      <c r="CR15" s="629">
        <v>337379</v>
      </c>
      <c r="CS15" s="630"/>
      <c r="CT15" s="630"/>
      <c r="CU15" s="630"/>
      <c r="CV15" s="630"/>
      <c r="CW15" s="630"/>
      <c r="CX15" s="630"/>
      <c r="CY15" s="631"/>
      <c r="CZ15" s="685">
        <v>12.4</v>
      </c>
      <c r="DA15" s="685"/>
      <c r="DB15" s="685"/>
      <c r="DC15" s="685"/>
      <c r="DD15" s="617">
        <v>51698</v>
      </c>
      <c r="DE15" s="630"/>
      <c r="DF15" s="630"/>
      <c r="DG15" s="630"/>
      <c r="DH15" s="630"/>
      <c r="DI15" s="630"/>
      <c r="DJ15" s="630"/>
      <c r="DK15" s="630"/>
      <c r="DL15" s="630"/>
      <c r="DM15" s="630"/>
      <c r="DN15" s="630"/>
      <c r="DO15" s="630"/>
      <c r="DP15" s="631"/>
      <c r="DQ15" s="617">
        <v>255983</v>
      </c>
      <c r="DR15" s="630"/>
      <c r="DS15" s="630"/>
      <c r="DT15" s="630"/>
      <c r="DU15" s="630"/>
      <c r="DV15" s="630"/>
      <c r="DW15" s="630"/>
      <c r="DX15" s="630"/>
      <c r="DY15" s="630"/>
      <c r="DZ15" s="630"/>
      <c r="EA15" s="630"/>
      <c r="EB15" s="630"/>
      <c r="EC15" s="666"/>
    </row>
    <row r="16" spans="2:143" ht="11.25" customHeight="1" x14ac:dyDescent="0.15">
      <c r="B16" s="626" t="s">
        <v>261</v>
      </c>
      <c r="C16" s="627"/>
      <c r="D16" s="627"/>
      <c r="E16" s="627"/>
      <c r="F16" s="627"/>
      <c r="G16" s="627"/>
      <c r="H16" s="627"/>
      <c r="I16" s="627"/>
      <c r="J16" s="627"/>
      <c r="K16" s="627"/>
      <c r="L16" s="627"/>
      <c r="M16" s="627"/>
      <c r="N16" s="627"/>
      <c r="O16" s="627"/>
      <c r="P16" s="627"/>
      <c r="Q16" s="628"/>
      <c r="R16" s="629" t="s">
        <v>137</v>
      </c>
      <c r="S16" s="630"/>
      <c r="T16" s="630"/>
      <c r="U16" s="630"/>
      <c r="V16" s="630"/>
      <c r="W16" s="630"/>
      <c r="X16" s="630"/>
      <c r="Y16" s="631"/>
      <c r="Z16" s="685" t="s">
        <v>137</v>
      </c>
      <c r="AA16" s="685"/>
      <c r="AB16" s="685"/>
      <c r="AC16" s="685"/>
      <c r="AD16" s="686" t="s">
        <v>172</v>
      </c>
      <c r="AE16" s="686"/>
      <c r="AF16" s="686"/>
      <c r="AG16" s="686"/>
      <c r="AH16" s="686"/>
      <c r="AI16" s="686"/>
      <c r="AJ16" s="686"/>
      <c r="AK16" s="686"/>
      <c r="AL16" s="632" t="s">
        <v>227</v>
      </c>
      <c r="AM16" s="633"/>
      <c r="AN16" s="633"/>
      <c r="AO16" s="687"/>
      <c r="AP16" s="626" t="s">
        <v>262</v>
      </c>
      <c r="AQ16" s="627"/>
      <c r="AR16" s="627"/>
      <c r="AS16" s="627"/>
      <c r="AT16" s="627"/>
      <c r="AU16" s="627"/>
      <c r="AV16" s="627"/>
      <c r="AW16" s="627"/>
      <c r="AX16" s="627"/>
      <c r="AY16" s="627"/>
      <c r="AZ16" s="627"/>
      <c r="BA16" s="627"/>
      <c r="BB16" s="627"/>
      <c r="BC16" s="627"/>
      <c r="BD16" s="627"/>
      <c r="BE16" s="627"/>
      <c r="BF16" s="628"/>
      <c r="BG16" s="629" t="s">
        <v>227</v>
      </c>
      <c r="BH16" s="630"/>
      <c r="BI16" s="630"/>
      <c r="BJ16" s="630"/>
      <c r="BK16" s="630"/>
      <c r="BL16" s="630"/>
      <c r="BM16" s="630"/>
      <c r="BN16" s="631"/>
      <c r="BO16" s="685" t="s">
        <v>137</v>
      </c>
      <c r="BP16" s="685"/>
      <c r="BQ16" s="685"/>
      <c r="BR16" s="685"/>
      <c r="BS16" s="617" t="s">
        <v>137</v>
      </c>
      <c r="BT16" s="630"/>
      <c r="BU16" s="630"/>
      <c r="BV16" s="630"/>
      <c r="BW16" s="630"/>
      <c r="BX16" s="630"/>
      <c r="BY16" s="630"/>
      <c r="BZ16" s="630"/>
      <c r="CA16" s="630"/>
      <c r="CB16" s="666"/>
      <c r="CD16" s="667" t="s">
        <v>263</v>
      </c>
      <c r="CE16" s="664"/>
      <c r="CF16" s="664"/>
      <c r="CG16" s="664"/>
      <c r="CH16" s="664"/>
      <c r="CI16" s="664"/>
      <c r="CJ16" s="664"/>
      <c r="CK16" s="664"/>
      <c r="CL16" s="664"/>
      <c r="CM16" s="664"/>
      <c r="CN16" s="664"/>
      <c r="CO16" s="664"/>
      <c r="CP16" s="664"/>
      <c r="CQ16" s="665"/>
      <c r="CR16" s="629" t="s">
        <v>137</v>
      </c>
      <c r="CS16" s="630"/>
      <c r="CT16" s="630"/>
      <c r="CU16" s="630"/>
      <c r="CV16" s="630"/>
      <c r="CW16" s="630"/>
      <c r="CX16" s="630"/>
      <c r="CY16" s="631"/>
      <c r="CZ16" s="685" t="s">
        <v>227</v>
      </c>
      <c r="DA16" s="685"/>
      <c r="DB16" s="685"/>
      <c r="DC16" s="685"/>
      <c r="DD16" s="617" t="s">
        <v>227</v>
      </c>
      <c r="DE16" s="630"/>
      <c r="DF16" s="630"/>
      <c r="DG16" s="630"/>
      <c r="DH16" s="630"/>
      <c r="DI16" s="630"/>
      <c r="DJ16" s="630"/>
      <c r="DK16" s="630"/>
      <c r="DL16" s="630"/>
      <c r="DM16" s="630"/>
      <c r="DN16" s="630"/>
      <c r="DO16" s="630"/>
      <c r="DP16" s="631"/>
      <c r="DQ16" s="617" t="s">
        <v>137</v>
      </c>
      <c r="DR16" s="630"/>
      <c r="DS16" s="630"/>
      <c r="DT16" s="630"/>
      <c r="DU16" s="630"/>
      <c r="DV16" s="630"/>
      <c r="DW16" s="630"/>
      <c r="DX16" s="630"/>
      <c r="DY16" s="630"/>
      <c r="DZ16" s="630"/>
      <c r="EA16" s="630"/>
      <c r="EB16" s="630"/>
      <c r="EC16" s="666"/>
    </row>
    <row r="17" spans="2:133" ht="11.25" customHeight="1" x14ac:dyDescent="0.15">
      <c r="B17" s="626" t="s">
        <v>264</v>
      </c>
      <c r="C17" s="627"/>
      <c r="D17" s="627"/>
      <c r="E17" s="627"/>
      <c r="F17" s="627"/>
      <c r="G17" s="627"/>
      <c r="H17" s="627"/>
      <c r="I17" s="627"/>
      <c r="J17" s="627"/>
      <c r="K17" s="627"/>
      <c r="L17" s="627"/>
      <c r="M17" s="627"/>
      <c r="N17" s="627"/>
      <c r="O17" s="627"/>
      <c r="P17" s="627"/>
      <c r="Q17" s="628"/>
      <c r="R17" s="629">
        <v>1973</v>
      </c>
      <c r="S17" s="630"/>
      <c r="T17" s="630"/>
      <c r="U17" s="630"/>
      <c r="V17" s="630"/>
      <c r="W17" s="630"/>
      <c r="X17" s="630"/>
      <c r="Y17" s="631"/>
      <c r="Z17" s="685">
        <v>0.1</v>
      </c>
      <c r="AA17" s="685"/>
      <c r="AB17" s="685"/>
      <c r="AC17" s="685"/>
      <c r="AD17" s="686">
        <v>1973</v>
      </c>
      <c r="AE17" s="686"/>
      <c r="AF17" s="686"/>
      <c r="AG17" s="686"/>
      <c r="AH17" s="686"/>
      <c r="AI17" s="686"/>
      <c r="AJ17" s="686"/>
      <c r="AK17" s="686"/>
      <c r="AL17" s="632">
        <v>0.1</v>
      </c>
      <c r="AM17" s="633"/>
      <c r="AN17" s="633"/>
      <c r="AO17" s="687"/>
      <c r="AP17" s="626" t="s">
        <v>265</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85" t="s">
        <v>227</v>
      </c>
      <c r="BP17" s="685"/>
      <c r="BQ17" s="685"/>
      <c r="BR17" s="685"/>
      <c r="BS17" s="617" t="s">
        <v>227</v>
      </c>
      <c r="BT17" s="630"/>
      <c r="BU17" s="630"/>
      <c r="BV17" s="630"/>
      <c r="BW17" s="630"/>
      <c r="BX17" s="630"/>
      <c r="BY17" s="630"/>
      <c r="BZ17" s="630"/>
      <c r="CA17" s="630"/>
      <c r="CB17" s="666"/>
      <c r="CD17" s="667" t="s">
        <v>266</v>
      </c>
      <c r="CE17" s="664"/>
      <c r="CF17" s="664"/>
      <c r="CG17" s="664"/>
      <c r="CH17" s="664"/>
      <c r="CI17" s="664"/>
      <c r="CJ17" s="664"/>
      <c r="CK17" s="664"/>
      <c r="CL17" s="664"/>
      <c r="CM17" s="664"/>
      <c r="CN17" s="664"/>
      <c r="CO17" s="664"/>
      <c r="CP17" s="664"/>
      <c r="CQ17" s="665"/>
      <c r="CR17" s="629">
        <v>281135</v>
      </c>
      <c r="CS17" s="630"/>
      <c r="CT17" s="630"/>
      <c r="CU17" s="630"/>
      <c r="CV17" s="630"/>
      <c r="CW17" s="630"/>
      <c r="CX17" s="630"/>
      <c r="CY17" s="631"/>
      <c r="CZ17" s="685">
        <v>10.4</v>
      </c>
      <c r="DA17" s="685"/>
      <c r="DB17" s="685"/>
      <c r="DC17" s="685"/>
      <c r="DD17" s="617" t="s">
        <v>172</v>
      </c>
      <c r="DE17" s="630"/>
      <c r="DF17" s="630"/>
      <c r="DG17" s="630"/>
      <c r="DH17" s="630"/>
      <c r="DI17" s="630"/>
      <c r="DJ17" s="630"/>
      <c r="DK17" s="630"/>
      <c r="DL17" s="630"/>
      <c r="DM17" s="630"/>
      <c r="DN17" s="630"/>
      <c r="DO17" s="630"/>
      <c r="DP17" s="631"/>
      <c r="DQ17" s="617">
        <v>281135</v>
      </c>
      <c r="DR17" s="630"/>
      <c r="DS17" s="630"/>
      <c r="DT17" s="630"/>
      <c r="DU17" s="630"/>
      <c r="DV17" s="630"/>
      <c r="DW17" s="630"/>
      <c r="DX17" s="630"/>
      <c r="DY17" s="630"/>
      <c r="DZ17" s="630"/>
      <c r="EA17" s="630"/>
      <c r="EB17" s="630"/>
      <c r="EC17" s="666"/>
    </row>
    <row r="18" spans="2:133" ht="11.25" customHeight="1" x14ac:dyDescent="0.15">
      <c r="B18" s="626" t="s">
        <v>267</v>
      </c>
      <c r="C18" s="627"/>
      <c r="D18" s="627"/>
      <c r="E18" s="627"/>
      <c r="F18" s="627"/>
      <c r="G18" s="627"/>
      <c r="H18" s="627"/>
      <c r="I18" s="627"/>
      <c r="J18" s="627"/>
      <c r="K18" s="627"/>
      <c r="L18" s="627"/>
      <c r="M18" s="627"/>
      <c r="N18" s="627"/>
      <c r="O18" s="627"/>
      <c r="P18" s="627"/>
      <c r="Q18" s="628"/>
      <c r="R18" s="629">
        <v>1173596</v>
      </c>
      <c r="S18" s="630"/>
      <c r="T18" s="630"/>
      <c r="U18" s="630"/>
      <c r="V18" s="630"/>
      <c r="W18" s="630"/>
      <c r="X18" s="630"/>
      <c r="Y18" s="631"/>
      <c r="Z18" s="685">
        <v>40.799999999999997</v>
      </c>
      <c r="AA18" s="685"/>
      <c r="AB18" s="685"/>
      <c r="AC18" s="685"/>
      <c r="AD18" s="686">
        <v>1071995</v>
      </c>
      <c r="AE18" s="686"/>
      <c r="AF18" s="686"/>
      <c r="AG18" s="686"/>
      <c r="AH18" s="686"/>
      <c r="AI18" s="686"/>
      <c r="AJ18" s="686"/>
      <c r="AK18" s="686"/>
      <c r="AL18" s="632">
        <v>71.3</v>
      </c>
      <c r="AM18" s="633"/>
      <c r="AN18" s="633"/>
      <c r="AO18" s="687"/>
      <c r="AP18" s="626" t="s">
        <v>268</v>
      </c>
      <c r="AQ18" s="627"/>
      <c r="AR18" s="627"/>
      <c r="AS18" s="627"/>
      <c r="AT18" s="627"/>
      <c r="AU18" s="627"/>
      <c r="AV18" s="627"/>
      <c r="AW18" s="627"/>
      <c r="AX18" s="627"/>
      <c r="AY18" s="627"/>
      <c r="AZ18" s="627"/>
      <c r="BA18" s="627"/>
      <c r="BB18" s="627"/>
      <c r="BC18" s="627"/>
      <c r="BD18" s="627"/>
      <c r="BE18" s="627"/>
      <c r="BF18" s="628"/>
      <c r="BG18" s="629" t="s">
        <v>137</v>
      </c>
      <c r="BH18" s="630"/>
      <c r="BI18" s="630"/>
      <c r="BJ18" s="630"/>
      <c r="BK18" s="630"/>
      <c r="BL18" s="630"/>
      <c r="BM18" s="630"/>
      <c r="BN18" s="631"/>
      <c r="BO18" s="685" t="s">
        <v>137</v>
      </c>
      <c r="BP18" s="685"/>
      <c r="BQ18" s="685"/>
      <c r="BR18" s="685"/>
      <c r="BS18" s="617" t="s">
        <v>137</v>
      </c>
      <c r="BT18" s="630"/>
      <c r="BU18" s="630"/>
      <c r="BV18" s="630"/>
      <c r="BW18" s="630"/>
      <c r="BX18" s="630"/>
      <c r="BY18" s="630"/>
      <c r="BZ18" s="630"/>
      <c r="CA18" s="630"/>
      <c r="CB18" s="666"/>
      <c r="CD18" s="667" t="s">
        <v>269</v>
      </c>
      <c r="CE18" s="664"/>
      <c r="CF18" s="664"/>
      <c r="CG18" s="664"/>
      <c r="CH18" s="664"/>
      <c r="CI18" s="664"/>
      <c r="CJ18" s="664"/>
      <c r="CK18" s="664"/>
      <c r="CL18" s="664"/>
      <c r="CM18" s="664"/>
      <c r="CN18" s="664"/>
      <c r="CO18" s="664"/>
      <c r="CP18" s="664"/>
      <c r="CQ18" s="665"/>
      <c r="CR18" s="629" t="s">
        <v>137</v>
      </c>
      <c r="CS18" s="630"/>
      <c r="CT18" s="630"/>
      <c r="CU18" s="630"/>
      <c r="CV18" s="630"/>
      <c r="CW18" s="630"/>
      <c r="CX18" s="630"/>
      <c r="CY18" s="631"/>
      <c r="CZ18" s="685" t="s">
        <v>137</v>
      </c>
      <c r="DA18" s="685"/>
      <c r="DB18" s="685"/>
      <c r="DC18" s="685"/>
      <c r="DD18" s="617" t="s">
        <v>137</v>
      </c>
      <c r="DE18" s="630"/>
      <c r="DF18" s="630"/>
      <c r="DG18" s="630"/>
      <c r="DH18" s="630"/>
      <c r="DI18" s="630"/>
      <c r="DJ18" s="630"/>
      <c r="DK18" s="630"/>
      <c r="DL18" s="630"/>
      <c r="DM18" s="630"/>
      <c r="DN18" s="630"/>
      <c r="DO18" s="630"/>
      <c r="DP18" s="631"/>
      <c r="DQ18" s="617" t="s">
        <v>137</v>
      </c>
      <c r="DR18" s="630"/>
      <c r="DS18" s="630"/>
      <c r="DT18" s="630"/>
      <c r="DU18" s="630"/>
      <c r="DV18" s="630"/>
      <c r="DW18" s="630"/>
      <c r="DX18" s="630"/>
      <c r="DY18" s="630"/>
      <c r="DZ18" s="630"/>
      <c r="EA18" s="630"/>
      <c r="EB18" s="630"/>
      <c r="EC18" s="666"/>
    </row>
    <row r="19" spans="2:133" ht="11.25" customHeight="1" x14ac:dyDescent="0.15">
      <c r="B19" s="626" t="s">
        <v>270</v>
      </c>
      <c r="C19" s="627"/>
      <c r="D19" s="627"/>
      <c r="E19" s="627"/>
      <c r="F19" s="627"/>
      <c r="G19" s="627"/>
      <c r="H19" s="627"/>
      <c r="I19" s="627"/>
      <c r="J19" s="627"/>
      <c r="K19" s="627"/>
      <c r="L19" s="627"/>
      <c r="M19" s="627"/>
      <c r="N19" s="627"/>
      <c r="O19" s="627"/>
      <c r="P19" s="627"/>
      <c r="Q19" s="628"/>
      <c r="R19" s="629">
        <v>1071995</v>
      </c>
      <c r="S19" s="630"/>
      <c r="T19" s="630"/>
      <c r="U19" s="630"/>
      <c r="V19" s="630"/>
      <c r="W19" s="630"/>
      <c r="X19" s="630"/>
      <c r="Y19" s="631"/>
      <c r="Z19" s="685">
        <v>37.200000000000003</v>
      </c>
      <c r="AA19" s="685"/>
      <c r="AB19" s="685"/>
      <c r="AC19" s="685"/>
      <c r="AD19" s="686">
        <v>1071995</v>
      </c>
      <c r="AE19" s="686"/>
      <c r="AF19" s="686"/>
      <c r="AG19" s="686"/>
      <c r="AH19" s="686"/>
      <c r="AI19" s="686"/>
      <c r="AJ19" s="686"/>
      <c r="AK19" s="686"/>
      <c r="AL19" s="632">
        <v>71.3</v>
      </c>
      <c r="AM19" s="633"/>
      <c r="AN19" s="633"/>
      <c r="AO19" s="687"/>
      <c r="AP19" s="626" t="s">
        <v>271</v>
      </c>
      <c r="AQ19" s="627"/>
      <c r="AR19" s="627"/>
      <c r="AS19" s="627"/>
      <c r="AT19" s="627"/>
      <c r="AU19" s="627"/>
      <c r="AV19" s="627"/>
      <c r="AW19" s="627"/>
      <c r="AX19" s="627"/>
      <c r="AY19" s="627"/>
      <c r="AZ19" s="627"/>
      <c r="BA19" s="627"/>
      <c r="BB19" s="627"/>
      <c r="BC19" s="627"/>
      <c r="BD19" s="627"/>
      <c r="BE19" s="627"/>
      <c r="BF19" s="628"/>
      <c r="BG19" s="629" t="s">
        <v>137</v>
      </c>
      <c r="BH19" s="630"/>
      <c r="BI19" s="630"/>
      <c r="BJ19" s="630"/>
      <c r="BK19" s="630"/>
      <c r="BL19" s="630"/>
      <c r="BM19" s="630"/>
      <c r="BN19" s="631"/>
      <c r="BO19" s="685" t="s">
        <v>172</v>
      </c>
      <c r="BP19" s="685"/>
      <c r="BQ19" s="685"/>
      <c r="BR19" s="685"/>
      <c r="BS19" s="617" t="s">
        <v>137</v>
      </c>
      <c r="BT19" s="630"/>
      <c r="BU19" s="630"/>
      <c r="BV19" s="630"/>
      <c r="BW19" s="630"/>
      <c r="BX19" s="630"/>
      <c r="BY19" s="630"/>
      <c r="BZ19" s="630"/>
      <c r="CA19" s="630"/>
      <c r="CB19" s="666"/>
      <c r="CD19" s="667" t="s">
        <v>272</v>
      </c>
      <c r="CE19" s="664"/>
      <c r="CF19" s="664"/>
      <c r="CG19" s="664"/>
      <c r="CH19" s="664"/>
      <c r="CI19" s="664"/>
      <c r="CJ19" s="664"/>
      <c r="CK19" s="664"/>
      <c r="CL19" s="664"/>
      <c r="CM19" s="664"/>
      <c r="CN19" s="664"/>
      <c r="CO19" s="664"/>
      <c r="CP19" s="664"/>
      <c r="CQ19" s="665"/>
      <c r="CR19" s="629" t="s">
        <v>137</v>
      </c>
      <c r="CS19" s="630"/>
      <c r="CT19" s="630"/>
      <c r="CU19" s="630"/>
      <c r="CV19" s="630"/>
      <c r="CW19" s="630"/>
      <c r="CX19" s="630"/>
      <c r="CY19" s="631"/>
      <c r="CZ19" s="685" t="s">
        <v>137</v>
      </c>
      <c r="DA19" s="685"/>
      <c r="DB19" s="685"/>
      <c r="DC19" s="685"/>
      <c r="DD19" s="617" t="s">
        <v>137</v>
      </c>
      <c r="DE19" s="630"/>
      <c r="DF19" s="630"/>
      <c r="DG19" s="630"/>
      <c r="DH19" s="630"/>
      <c r="DI19" s="630"/>
      <c r="DJ19" s="630"/>
      <c r="DK19" s="630"/>
      <c r="DL19" s="630"/>
      <c r="DM19" s="630"/>
      <c r="DN19" s="630"/>
      <c r="DO19" s="630"/>
      <c r="DP19" s="631"/>
      <c r="DQ19" s="617" t="s">
        <v>227</v>
      </c>
      <c r="DR19" s="630"/>
      <c r="DS19" s="630"/>
      <c r="DT19" s="630"/>
      <c r="DU19" s="630"/>
      <c r="DV19" s="630"/>
      <c r="DW19" s="630"/>
      <c r="DX19" s="630"/>
      <c r="DY19" s="630"/>
      <c r="DZ19" s="630"/>
      <c r="EA19" s="630"/>
      <c r="EB19" s="630"/>
      <c r="EC19" s="666"/>
    </row>
    <row r="20" spans="2:133" ht="11.25" customHeight="1" x14ac:dyDescent="0.15">
      <c r="B20" s="626" t="s">
        <v>273</v>
      </c>
      <c r="C20" s="627"/>
      <c r="D20" s="627"/>
      <c r="E20" s="627"/>
      <c r="F20" s="627"/>
      <c r="G20" s="627"/>
      <c r="H20" s="627"/>
      <c r="I20" s="627"/>
      <c r="J20" s="627"/>
      <c r="K20" s="627"/>
      <c r="L20" s="627"/>
      <c r="M20" s="627"/>
      <c r="N20" s="627"/>
      <c r="O20" s="627"/>
      <c r="P20" s="627"/>
      <c r="Q20" s="628"/>
      <c r="R20" s="629">
        <v>76634</v>
      </c>
      <c r="S20" s="630"/>
      <c r="T20" s="630"/>
      <c r="U20" s="630"/>
      <c r="V20" s="630"/>
      <c r="W20" s="630"/>
      <c r="X20" s="630"/>
      <c r="Y20" s="631"/>
      <c r="Z20" s="685">
        <v>2.7</v>
      </c>
      <c r="AA20" s="685"/>
      <c r="AB20" s="685"/>
      <c r="AC20" s="685"/>
      <c r="AD20" s="686" t="s">
        <v>227</v>
      </c>
      <c r="AE20" s="686"/>
      <c r="AF20" s="686"/>
      <c r="AG20" s="686"/>
      <c r="AH20" s="686"/>
      <c r="AI20" s="686"/>
      <c r="AJ20" s="686"/>
      <c r="AK20" s="686"/>
      <c r="AL20" s="632" t="s">
        <v>137</v>
      </c>
      <c r="AM20" s="633"/>
      <c r="AN20" s="633"/>
      <c r="AO20" s="687"/>
      <c r="AP20" s="626" t="s">
        <v>274</v>
      </c>
      <c r="AQ20" s="627"/>
      <c r="AR20" s="627"/>
      <c r="AS20" s="627"/>
      <c r="AT20" s="627"/>
      <c r="AU20" s="627"/>
      <c r="AV20" s="627"/>
      <c r="AW20" s="627"/>
      <c r="AX20" s="627"/>
      <c r="AY20" s="627"/>
      <c r="AZ20" s="627"/>
      <c r="BA20" s="627"/>
      <c r="BB20" s="627"/>
      <c r="BC20" s="627"/>
      <c r="BD20" s="627"/>
      <c r="BE20" s="627"/>
      <c r="BF20" s="628"/>
      <c r="BG20" s="629" t="s">
        <v>137</v>
      </c>
      <c r="BH20" s="630"/>
      <c r="BI20" s="630"/>
      <c r="BJ20" s="630"/>
      <c r="BK20" s="630"/>
      <c r="BL20" s="630"/>
      <c r="BM20" s="630"/>
      <c r="BN20" s="631"/>
      <c r="BO20" s="685" t="s">
        <v>137</v>
      </c>
      <c r="BP20" s="685"/>
      <c r="BQ20" s="685"/>
      <c r="BR20" s="685"/>
      <c r="BS20" s="617" t="s">
        <v>137</v>
      </c>
      <c r="BT20" s="630"/>
      <c r="BU20" s="630"/>
      <c r="BV20" s="630"/>
      <c r="BW20" s="630"/>
      <c r="BX20" s="630"/>
      <c r="BY20" s="630"/>
      <c r="BZ20" s="630"/>
      <c r="CA20" s="630"/>
      <c r="CB20" s="666"/>
      <c r="CD20" s="667" t="s">
        <v>275</v>
      </c>
      <c r="CE20" s="664"/>
      <c r="CF20" s="664"/>
      <c r="CG20" s="664"/>
      <c r="CH20" s="664"/>
      <c r="CI20" s="664"/>
      <c r="CJ20" s="664"/>
      <c r="CK20" s="664"/>
      <c r="CL20" s="664"/>
      <c r="CM20" s="664"/>
      <c r="CN20" s="664"/>
      <c r="CO20" s="664"/>
      <c r="CP20" s="664"/>
      <c r="CQ20" s="665"/>
      <c r="CR20" s="629">
        <v>2710417</v>
      </c>
      <c r="CS20" s="630"/>
      <c r="CT20" s="630"/>
      <c r="CU20" s="630"/>
      <c r="CV20" s="630"/>
      <c r="CW20" s="630"/>
      <c r="CX20" s="630"/>
      <c r="CY20" s="631"/>
      <c r="CZ20" s="685">
        <v>100</v>
      </c>
      <c r="DA20" s="685"/>
      <c r="DB20" s="685"/>
      <c r="DC20" s="685"/>
      <c r="DD20" s="617">
        <v>260185</v>
      </c>
      <c r="DE20" s="630"/>
      <c r="DF20" s="630"/>
      <c r="DG20" s="630"/>
      <c r="DH20" s="630"/>
      <c r="DI20" s="630"/>
      <c r="DJ20" s="630"/>
      <c r="DK20" s="630"/>
      <c r="DL20" s="630"/>
      <c r="DM20" s="630"/>
      <c r="DN20" s="630"/>
      <c r="DO20" s="630"/>
      <c r="DP20" s="631"/>
      <c r="DQ20" s="617">
        <v>1800153</v>
      </c>
      <c r="DR20" s="630"/>
      <c r="DS20" s="630"/>
      <c r="DT20" s="630"/>
      <c r="DU20" s="630"/>
      <c r="DV20" s="630"/>
      <c r="DW20" s="630"/>
      <c r="DX20" s="630"/>
      <c r="DY20" s="630"/>
      <c r="DZ20" s="630"/>
      <c r="EA20" s="630"/>
      <c r="EB20" s="630"/>
      <c r="EC20" s="666"/>
    </row>
    <row r="21" spans="2:133" ht="11.25" customHeight="1" x14ac:dyDescent="0.15">
      <c r="B21" s="626" t="s">
        <v>276</v>
      </c>
      <c r="C21" s="627"/>
      <c r="D21" s="627"/>
      <c r="E21" s="627"/>
      <c r="F21" s="627"/>
      <c r="G21" s="627"/>
      <c r="H21" s="627"/>
      <c r="I21" s="627"/>
      <c r="J21" s="627"/>
      <c r="K21" s="627"/>
      <c r="L21" s="627"/>
      <c r="M21" s="627"/>
      <c r="N21" s="627"/>
      <c r="O21" s="627"/>
      <c r="P21" s="627"/>
      <c r="Q21" s="628"/>
      <c r="R21" s="629">
        <v>24967</v>
      </c>
      <c r="S21" s="630"/>
      <c r="T21" s="630"/>
      <c r="U21" s="630"/>
      <c r="V21" s="630"/>
      <c r="W21" s="630"/>
      <c r="X21" s="630"/>
      <c r="Y21" s="631"/>
      <c r="Z21" s="685">
        <v>0.9</v>
      </c>
      <c r="AA21" s="685"/>
      <c r="AB21" s="685"/>
      <c r="AC21" s="685"/>
      <c r="AD21" s="686" t="s">
        <v>137</v>
      </c>
      <c r="AE21" s="686"/>
      <c r="AF21" s="686"/>
      <c r="AG21" s="686"/>
      <c r="AH21" s="686"/>
      <c r="AI21" s="686"/>
      <c r="AJ21" s="686"/>
      <c r="AK21" s="686"/>
      <c r="AL21" s="632" t="s">
        <v>227</v>
      </c>
      <c r="AM21" s="633"/>
      <c r="AN21" s="633"/>
      <c r="AO21" s="687"/>
      <c r="AP21" s="731" t="s">
        <v>277</v>
      </c>
      <c r="AQ21" s="738"/>
      <c r="AR21" s="738"/>
      <c r="AS21" s="738"/>
      <c r="AT21" s="738"/>
      <c r="AU21" s="738"/>
      <c r="AV21" s="738"/>
      <c r="AW21" s="738"/>
      <c r="AX21" s="738"/>
      <c r="AY21" s="738"/>
      <c r="AZ21" s="738"/>
      <c r="BA21" s="738"/>
      <c r="BB21" s="738"/>
      <c r="BC21" s="738"/>
      <c r="BD21" s="738"/>
      <c r="BE21" s="738"/>
      <c r="BF21" s="733"/>
      <c r="BG21" s="629" t="s">
        <v>227</v>
      </c>
      <c r="BH21" s="630"/>
      <c r="BI21" s="630"/>
      <c r="BJ21" s="630"/>
      <c r="BK21" s="630"/>
      <c r="BL21" s="630"/>
      <c r="BM21" s="630"/>
      <c r="BN21" s="631"/>
      <c r="BO21" s="685" t="s">
        <v>227</v>
      </c>
      <c r="BP21" s="685"/>
      <c r="BQ21" s="685"/>
      <c r="BR21" s="685"/>
      <c r="BS21" s="617" t="s">
        <v>227</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278</v>
      </c>
      <c r="C22" s="627"/>
      <c r="D22" s="627"/>
      <c r="E22" s="627"/>
      <c r="F22" s="627"/>
      <c r="G22" s="627"/>
      <c r="H22" s="627"/>
      <c r="I22" s="627"/>
      <c r="J22" s="627"/>
      <c r="K22" s="627"/>
      <c r="L22" s="627"/>
      <c r="M22" s="627"/>
      <c r="N22" s="627"/>
      <c r="O22" s="627"/>
      <c r="P22" s="627"/>
      <c r="Q22" s="628"/>
      <c r="R22" s="629">
        <v>1600083</v>
      </c>
      <c r="S22" s="630"/>
      <c r="T22" s="630"/>
      <c r="U22" s="630"/>
      <c r="V22" s="630"/>
      <c r="W22" s="630"/>
      <c r="X22" s="630"/>
      <c r="Y22" s="631"/>
      <c r="Z22" s="685">
        <v>55.6</v>
      </c>
      <c r="AA22" s="685"/>
      <c r="AB22" s="685"/>
      <c r="AC22" s="685"/>
      <c r="AD22" s="686">
        <v>1498482</v>
      </c>
      <c r="AE22" s="686"/>
      <c r="AF22" s="686"/>
      <c r="AG22" s="686"/>
      <c r="AH22" s="686"/>
      <c r="AI22" s="686"/>
      <c r="AJ22" s="686"/>
      <c r="AK22" s="686"/>
      <c r="AL22" s="632">
        <v>99.6</v>
      </c>
      <c r="AM22" s="633"/>
      <c r="AN22" s="633"/>
      <c r="AO22" s="687"/>
      <c r="AP22" s="731" t="s">
        <v>279</v>
      </c>
      <c r="AQ22" s="738"/>
      <c r="AR22" s="738"/>
      <c r="AS22" s="738"/>
      <c r="AT22" s="738"/>
      <c r="AU22" s="738"/>
      <c r="AV22" s="738"/>
      <c r="AW22" s="738"/>
      <c r="AX22" s="738"/>
      <c r="AY22" s="738"/>
      <c r="AZ22" s="738"/>
      <c r="BA22" s="738"/>
      <c r="BB22" s="738"/>
      <c r="BC22" s="738"/>
      <c r="BD22" s="738"/>
      <c r="BE22" s="738"/>
      <c r="BF22" s="733"/>
      <c r="BG22" s="629" t="s">
        <v>227</v>
      </c>
      <c r="BH22" s="630"/>
      <c r="BI22" s="630"/>
      <c r="BJ22" s="630"/>
      <c r="BK22" s="630"/>
      <c r="BL22" s="630"/>
      <c r="BM22" s="630"/>
      <c r="BN22" s="631"/>
      <c r="BO22" s="685" t="s">
        <v>137</v>
      </c>
      <c r="BP22" s="685"/>
      <c r="BQ22" s="685"/>
      <c r="BR22" s="685"/>
      <c r="BS22" s="617" t="s">
        <v>227</v>
      </c>
      <c r="BT22" s="630"/>
      <c r="BU22" s="630"/>
      <c r="BV22" s="630"/>
      <c r="BW22" s="630"/>
      <c r="BX22" s="630"/>
      <c r="BY22" s="630"/>
      <c r="BZ22" s="630"/>
      <c r="CA22" s="630"/>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281</v>
      </c>
      <c r="C23" s="627"/>
      <c r="D23" s="627"/>
      <c r="E23" s="627"/>
      <c r="F23" s="627"/>
      <c r="G23" s="627"/>
      <c r="H23" s="627"/>
      <c r="I23" s="627"/>
      <c r="J23" s="627"/>
      <c r="K23" s="627"/>
      <c r="L23" s="627"/>
      <c r="M23" s="627"/>
      <c r="N23" s="627"/>
      <c r="O23" s="627"/>
      <c r="P23" s="627"/>
      <c r="Q23" s="628"/>
      <c r="R23" s="629">
        <v>493</v>
      </c>
      <c r="S23" s="630"/>
      <c r="T23" s="630"/>
      <c r="U23" s="630"/>
      <c r="V23" s="630"/>
      <c r="W23" s="630"/>
      <c r="X23" s="630"/>
      <c r="Y23" s="631"/>
      <c r="Z23" s="685">
        <v>0</v>
      </c>
      <c r="AA23" s="685"/>
      <c r="AB23" s="685"/>
      <c r="AC23" s="685"/>
      <c r="AD23" s="686">
        <v>493</v>
      </c>
      <c r="AE23" s="686"/>
      <c r="AF23" s="686"/>
      <c r="AG23" s="686"/>
      <c r="AH23" s="686"/>
      <c r="AI23" s="686"/>
      <c r="AJ23" s="686"/>
      <c r="AK23" s="686"/>
      <c r="AL23" s="632">
        <v>0</v>
      </c>
      <c r="AM23" s="633"/>
      <c r="AN23" s="633"/>
      <c r="AO23" s="687"/>
      <c r="AP23" s="731" t="s">
        <v>282</v>
      </c>
      <c r="AQ23" s="738"/>
      <c r="AR23" s="738"/>
      <c r="AS23" s="738"/>
      <c r="AT23" s="738"/>
      <c r="AU23" s="738"/>
      <c r="AV23" s="738"/>
      <c r="AW23" s="738"/>
      <c r="AX23" s="738"/>
      <c r="AY23" s="738"/>
      <c r="AZ23" s="738"/>
      <c r="BA23" s="738"/>
      <c r="BB23" s="738"/>
      <c r="BC23" s="738"/>
      <c r="BD23" s="738"/>
      <c r="BE23" s="738"/>
      <c r="BF23" s="733"/>
      <c r="BG23" s="629" t="s">
        <v>227</v>
      </c>
      <c r="BH23" s="630"/>
      <c r="BI23" s="630"/>
      <c r="BJ23" s="630"/>
      <c r="BK23" s="630"/>
      <c r="BL23" s="630"/>
      <c r="BM23" s="630"/>
      <c r="BN23" s="631"/>
      <c r="BO23" s="685" t="s">
        <v>137</v>
      </c>
      <c r="BP23" s="685"/>
      <c r="BQ23" s="685"/>
      <c r="BR23" s="685"/>
      <c r="BS23" s="617" t="s">
        <v>227</v>
      </c>
      <c r="BT23" s="630"/>
      <c r="BU23" s="630"/>
      <c r="BV23" s="630"/>
      <c r="BW23" s="630"/>
      <c r="BX23" s="630"/>
      <c r="BY23" s="630"/>
      <c r="BZ23" s="630"/>
      <c r="CA23" s="630"/>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6" t="s">
        <v>288</v>
      </c>
      <c r="C24" s="627"/>
      <c r="D24" s="627"/>
      <c r="E24" s="627"/>
      <c r="F24" s="627"/>
      <c r="G24" s="627"/>
      <c r="H24" s="627"/>
      <c r="I24" s="627"/>
      <c r="J24" s="627"/>
      <c r="K24" s="627"/>
      <c r="L24" s="627"/>
      <c r="M24" s="627"/>
      <c r="N24" s="627"/>
      <c r="O24" s="627"/>
      <c r="P24" s="627"/>
      <c r="Q24" s="628"/>
      <c r="R24" s="629">
        <v>10826</v>
      </c>
      <c r="S24" s="630"/>
      <c r="T24" s="630"/>
      <c r="U24" s="630"/>
      <c r="V24" s="630"/>
      <c r="W24" s="630"/>
      <c r="X24" s="630"/>
      <c r="Y24" s="631"/>
      <c r="Z24" s="685">
        <v>0.4</v>
      </c>
      <c r="AA24" s="685"/>
      <c r="AB24" s="685"/>
      <c r="AC24" s="685"/>
      <c r="AD24" s="686" t="s">
        <v>227</v>
      </c>
      <c r="AE24" s="686"/>
      <c r="AF24" s="686"/>
      <c r="AG24" s="686"/>
      <c r="AH24" s="686"/>
      <c r="AI24" s="686"/>
      <c r="AJ24" s="686"/>
      <c r="AK24" s="686"/>
      <c r="AL24" s="632" t="s">
        <v>137</v>
      </c>
      <c r="AM24" s="633"/>
      <c r="AN24" s="633"/>
      <c r="AO24" s="687"/>
      <c r="AP24" s="731" t="s">
        <v>289</v>
      </c>
      <c r="AQ24" s="738"/>
      <c r="AR24" s="738"/>
      <c r="AS24" s="738"/>
      <c r="AT24" s="738"/>
      <c r="AU24" s="738"/>
      <c r="AV24" s="738"/>
      <c r="AW24" s="738"/>
      <c r="AX24" s="738"/>
      <c r="AY24" s="738"/>
      <c r="AZ24" s="738"/>
      <c r="BA24" s="738"/>
      <c r="BB24" s="738"/>
      <c r="BC24" s="738"/>
      <c r="BD24" s="738"/>
      <c r="BE24" s="738"/>
      <c r="BF24" s="733"/>
      <c r="BG24" s="629" t="s">
        <v>172</v>
      </c>
      <c r="BH24" s="630"/>
      <c r="BI24" s="630"/>
      <c r="BJ24" s="630"/>
      <c r="BK24" s="630"/>
      <c r="BL24" s="630"/>
      <c r="BM24" s="630"/>
      <c r="BN24" s="631"/>
      <c r="BO24" s="685" t="s">
        <v>137</v>
      </c>
      <c r="BP24" s="685"/>
      <c r="BQ24" s="685"/>
      <c r="BR24" s="685"/>
      <c r="BS24" s="617" t="s">
        <v>137</v>
      </c>
      <c r="BT24" s="630"/>
      <c r="BU24" s="630"/>
      <c r="BV24" s="630"/>
      <c r="BW24" s="630"/>
      <c r="BX24" s="630"/>
      <c r="BY24" s="630"/>
      <c r="BZ24" s="630"/>
      <c r="CA24" s="630"/>
      <c r="CB24" s="666"/>
      <c r="CD24" s="694" t="s">
        <v>290</v>
      </c>
      <c r="CE24" s="695"/>
      <c r="CF24" s="695"/>
      <c r="CG24" s="695"/>
      <c r="CH24" s="695"/>
      <c r="CI24" s="695"/>
      <c r="CJ24" s="695"/>
      <c r="CK24" s="695"/>
      <c r="CL24" s="695"/>
      <c r="CM24" s="695"/>
      <c r="CN24" s="695"/>
      <c r="CO24" s="695"/>
      <c r="CP24" s="695"/>
      <c r="CQ24" s="696"/>
      <c r="CR24" s="688">
        <v>958817</v>
      </c>
      <c r="CS24" s="689"/>
      <c r="CT24" s="689"/>
      <c r="CU24" s="689"/>
      <c r="CV24" s="689"/>
      <c r="CW24" s="689"/>
      <c r="CX24" s="689"/>
      <c r="CY24" s="735"/>
      <c r="CZ24" s="736">
        <v>35.4</v>
      </c>
      <c r="DA24" s="705"/>
      <c r="DB24" s="705"/>
      <c r="DC24" s="739"/>
      <c r="DD24" s="734">
        <v>827075</v>
      </c>
      <c r="DE24" s="689"/>
      <c r="DF24" s="689"/>
      <c r="DG24" s="689"/>
      <c r="DH24" s="689"/>
      <c r="DI24" s="689"/>
      <c r="DJ24" s="689"/>
      <c r="DK24" s="735"/>
      <c r="DL24" s="734">
        <v>789807</v>
      </c>
      <c r="DM24" s="689"/>
      <c r="DN24" s="689"/>
      <c r="DO24" s="689"/>
      <c r="DP24" s="689"/>
      <c r="DQ24" s="689"/>
      <c r="DR24" s="689"/>
      <c r="DS24" s="689"/>
      <c r="DT24" s="689"/>
      <c r="DU24" s="689"/>
      <c r="DV24" s="735"/>
      <c r="DW24" s="736">
        <v>50.2</v>
      </c>
      <c r="DX24" s="705"/>
      <c r="DY24" s="705"/>
      <c r="DZ24" s="705"/>
      <c r="EA24" s="705"/>
      <c r="EB24" s="705"/>
      <c r="EC24" s="737"/>
    </row>
    <row r="25" spans="2:133" ht="11.25" customHeight="1" x14ac:dyDescent="0.15">
      <c r="B25" s="626" t="s">
        <v>291</v>
      </c>
      <c r="C25" s="627"/>
      <c r="D25" s="627"/>
      <c r="E25" s="627"/>
      <c r="F25" s="627"/>
      <c r="G25" s="627"/>
      <c r="H25" s="627"/>
      <c r="I25" s="627"/>
      <c r="J25" s="627"/>
      <c r="K25" s="627"/>
      <c r="L25" s="627"/>
      <c r="M25" s="627"/>
      <c r="N25" s="627"/>
      <c r="O25" s="627"/>
      <c r="P25" s="627"/>
      <c r="Q25" s="628"/>
      <c r="R25" s="629">
        <v>16669</v>
      </c>
      <c r="S25" s="630"/>
      <c r="T25" s="630"/>
      <c r="U25" s="630"/>
      <c r="V25" s="630"/>
      <c r="W25" s="630"/>
      <c r="X25" s="630"/>
      <c r="Y25" s="631"/>
      <c r="Z25" s="685">
        <v>0.6</v>
      </c>
      <c r="AA25" s="685"/>
      <c r="AB25" s="685"/>
      <c r="AC25" s="685"/>
      <c r="AD25" s="686">
        <v>5503</v>
      </c>
      <c r="AE25" s="686"/>
      <c r="AF25" s="686"/>
      <c r="AG25" s="686"/>
      <c r="AH25" s="686"/>
      <c r="AI25" s="686"/>
      <c r="AJ25" s="686"/>
      <c r="AK25" s="686"/>
      <c r="AL25" s="632">
        <v>0.4</v>
      </c>
      <c r="AM25" s="633"/>
      <c r="AN25" s="633"/>
      <c r="AO25" s="687"/>
      <c r="AP25" s="731" t="s">
        <v>292</v>
      </c>
      <c r="AQ25" s="738"/>
      <c r="AR25" s="738"/>
      <c r="AS25" s="738"/>
      <c r="AT25" s="738"/>
      <c r="AU25" s="738"/>
      <c r="AV25" s="738"/>
      <c r="AW25" s="738"/>
      <c r="AX25" s="738"/>
      <c r="AY25" s="738"/>
      <c r="AZ25" s="738"/>
      <c r="BA25" s="738"/>
      <c r="BB25" s="738"/>
      <c r="BC25" s="738"/>
      <c r="BD25" s="738"/>
      <c r="BE25" s="738"/>
      <c r="BF25" s="733"/>
      <c r="BG25" s="629" t="s">
        <v>172</v>
      </c>
      <c r="BH25" s="630"/>
      <c r="BI25" s="630"/>
      <c r="BJ25" s="630"/>
      <c r="BK25" s="630"/>
      <c r="BL25" s="630"/>
      <c r="BM25" s="630"/>
      <c r="BN25" s="631"/>
      <c r="BO25" s="685" t="s">
        <v>227</v>
      </c>
      <c r="BP25" s="685"/>
      <c r="BQ25" s="685"/>
      <c r="BR25" s="685"/>
      <c r="BS25" s="617" t="s">
        <v>227</v>
      </c>
      <c r="BT25" s="630"/>
      <c r="BU25" s="630"/>
      <c r="BV25" s="630"/>
      <c r="BW25" s="630"/>
      <c r="BX25" s="630"/>
      <c r="BY25" s="630"/>
      <c r="BZ25" s="630"/>
      <c r="CA25" s="630"/>
      <c r="CB25" s="666"/>
      <c r="CD25" s="667" t="s">
        <v>293</v>
      </c>
      <c r="CE25" s="664"/>
      <c r="CF25" s="664"/>
      <c r="CG25" s="664"/>
      <c r="CH25" s="664"/>
      <c r="CI25" s="664"/>
      <c r="CJ25" s="664"/>
      <c r="CK25" s="664"/>
      <c r="CL25" s="664"/>
      <c r="CM25" s="664"/>
      <c r="CN25" s="664"/>
      <c r="CO25" s="664"/>
      <c r="CP25" s="664"/>
      <c r="CQ25" s="665"/>
      <c r="CR25" s="629">
        <v>516736</v>
      </c>
      <c r="CS25" s="618"/>
      <c r="CT25" s="618"/>
      <c r="CU25" s="618"/>
      <c r="CV25" s="618"/>
      <c r="CW25" s="618"/>
      <c r="CX25" s="618"/>
      <c r="CY25" s="619"/>
      <c r="CZ25" s="632">
        <v>19.100000000000001</v>
      </c>
      <c r="DA25" s="657"/>
      <c r="DB25" s="657"/>
      <c r="DC25" s="658"/>
      <c r="DD25" s="617">
        <v>500540</v>
      </c>
      <c r="DE25" s="618"/>
      <c r="DF25" s="618"/>
      <c r="DG25" s="618"/>
      <c r="DH25" s="618"/>
      <c r="DI25" s="618"/>
      <c r="DJ25" s="618"/>
      <c r="DK25" s="619"/>
      <c r="DL25" s="617">
        <v>469536</v>
      </c>
      <c r="DM25" s="618"/>
      <c r="DN25" s="618"/>
      <c r="DO25" s="618"/>
      <c r="DP25" s="618"/>
      <c r="DQ25" s="618"/>
      <c r="DR25" s="618"/>
      <c r="DS25" s="618"/>
      <c r="DT25" s="618"/>
      <c r="DU25" s="618"/>
      <c r="DV25" s="619"/>
      <c r="DW25" s="632">
        <v>29.8</v>
      </c>
      <c r="DX25" s="657"/>
      <c r="DY25" s="657"/>
      <c r="DZ25" s="657"/>
      <c r="EA25" s="657"/>
      <c r="EB25" s="657"/>
      <c r="EC25" s="659"/>
    </row>
    <row r="26" spans="2:133" ht="11.25" customHeight="1" x14ac:dyDescent="0.15">
      <c r="B26" s="626" t="s">
        <v>294</v>
      </c>
      <c r="C26" s="627"/>
      <c r="D26" s="627"/>
      <c r="E26" s="627"/>
      <c r="F26" s="627"/>
      <c r="G26" s="627"/>
      <c r="H26" s="627"/>
      <c r="I26" s="627"/>
      <c r="J26" s="627"/>
      <c r="K26" s="627"/>
      <c r="L26" s="627"/>
      <c r="M26" s="627"/>
      <c r="N26" s="627"/>
      <c r="O26" s="627"/>
      <c r="P26" s="627"/>
      <c r="Q26" s="628"/>
      <c r="R26" s="629">
        <v>1731</v>
      </c>
      <c r="S26" s="630"/>
      <c r="T26" s="630"/>
      <c r="U26" s="630"/>
      <c r="V26" s="630"/>
      <c r="W26" s="630"/>
      <c r="X26" s="630"/>
      <c r="Y26" s="631"/>
      <c r="Z26" s="685">
        <v>0.1</v>
      </c>
      <c r="AA26" s="685"/>
      <c r="AB26" s="685"/>
      <c r="AC26" s="685"/>
      <c r="AD26" s="686" t="s">
        <v>172</v>
      </c>
      <c r="AE26" s="686"/>
      <c r="AF26" s="686"/>
      <c r="AG26" s="686"/>
      <c r="AH26" s="686"/>
      <c r="AI26" s="686"/>
      <c r="AJ26" s="686"/>
      <c r="AK26" s="686"/>
      <c r="AL26" s="632" t="s">
        <v>227</v>
      </c>
      <c r="AM26" s="633"/>
      <c r="AN26" s="633"/>
      <c r="AO26" s="687"/>
      <c r="AP26" s="731" t="s">
        <v>295</v>
      </c>
      <c r="AQ26" s="732"/>
      <c r="AR26" s="732"/>
      <c r="AS26" s="732"/>
      <c r="AT26" s="732"/>
      <c r="AU26" s="732"/>
      <c r="AV26" s="732"/>
      <c r="AW26" s="732"/>
      <c r="AX26" s="732"/>
      <c r="AY26" s="732"/>
      <c r="AZ26" s="732"/>
      <c r="BA26" s="732"/>
      <c r="BB26" s="732"/>
      <c r="BC26" s="732"/>
      <c r="BD26" s="732"/>
      <c r="BE26" s="732"/>
      <c r="BF26" s="733"/>
      <c r="BG26" s="629" t="s">
        <v>137</v>
      </c>
      <c r="BH26" s="630"/>
      <c r="BI26" s="630"/>
      <c r="BJ26" s="630"/>
      <c r="BK26" s="630"/>
      <c r="BL26" s="630"/>
      <c r="BM26" s="630"/>
      <c r="BN26" s="631"/>
      <c r="BO26" s="685" t="s">
        <v>227</v>
      </c>
      <c r="BP26" s="685"/>
      <c r="BQ26" s="685"/>
      <c r="BR26" s="685"/>
      <c r="BS26" s="617" t="s">
        <v>137</v>
      </c>
      <c r="BT26" s="630"/>
      <c r="BU26" s="630"/>
      <c r="BV26" s="630"/>
      <c r="BW26" s="630"/>
      <c r="BX26" s="630"/>
      <c r="BY26" s="630"/>
      <c r="BZ26" s="630"/>
      <c r="CA26" s="630"/>
      <c r="CB26" s="666"/>
      <c r="CD26" s="667" t="s">
        <v>296</v>
      </c>
      <c r="CE26" s="664"/>
      <c r="CF26" s="664"/>
      <c r="CG26" s="664"/>
      <c r="CH26" s="664"/>
      <c r="CI26" s="664"/>
      <c r="CJ26" s="664"/>
      <c r="CK26" s="664"/>
      <c r="CL26" s="664"/>
      <c r="CM26" s="664"/>
      <c r="CN26" s="664"/>
      <c r="CO26" s="664"/>
      <c r="CP26" s="664"/>
      <c r="CQ26" s="665"/>
      <c r="CR26" s="629">
        <v>286007</v>
      </c>
      <c r="CS26" s="630"/>
      <c r="CT26" s="630"/>
      <c r="CU26" s="630"/>
      <c r="CV26" s="630"/>
      <c r="CW26" s="630"/>
      <c r="CX26" s="630"/>
      <c r="CY26" s="631"/>
      <c r="CZ26" s="632">
        <v>10.6</v>
      </c>
      <c r="DA26" s="657"/>
      <c r="DB26" s="657"/>
      <c r="DC26" s="658"/>
      <c r="DD26" s="617">
        <v>272356</v>
      </c>
      <c r="DE26" s="630"/>
      <c r="DF26" s="630"/>
      <c r="DG26" s="630"/>
      <c r="DH26" s="630"/>
      <c r="DI26" s="630"/>
      <c r="DJ26" s="630"/>
      <c r="DK26" s="631"/>
      <c r="DL26" s="617" t="s">
        <v>137</v>
      </c>
      <c r="DM26" s="630"/>
      <c r="DN26" s="630"/>
      <c r="DO26" s="630"/>
      <c r="DP26" s="630"/>
      <c r="DQ26" s="630"/>
      <c r="DR26" s="630"/>
      <c r="DS26" s="630"/>
      <c r="DT26" s="630"/>
      <c r="DU26" s="630"/>
      <c r="DV26" s="631"/>
      <c r="DW26" s="632" t="s">
        <v>137</v>
      </c>
      <c r="DX26" s="657"/>
      <c r="DY26" s="657"/>
      <c r="DZ26" s="657"/>
      <c r="EA26" s="657"/>
      <c r="EB26" s="657"/>
      <c r="EC26" s="659"/>
    </row>
    <row r="27" spans="2:133" ht="11.25" customHeight="1" x14ac:dyDescent="0.15">
      <c r="B27" s="626" t="s">
        <v>297</v>
      </c>
      <c r="C27" s="627"/>
      <c r="D27" s="627"/>
      <c r="E27" s="627"/>
      <c r="F27" s="627"/>
      <c r="G27" s="627"/>
      <c r="H27" s="627"/>
      <c r="I27" s="627"/>
      <c r="J27" s="627"/>
      <c r="K27" s="627"/>
      <c r="L27" s="627"/>
      <c r="M27" s="627"/>
      <c r="N27" s="627"/>
      <c r="O27" s="627"/>
      <c r="P27" s="627"/>
      <c r="Q27" s="628"/>
      <c r="R27" s="629">
        <v>98570</v>
      </c>
      <c r="S27" s="630"/>
      <c r="T27" s="630"/>
      <c r="U27" s="630"/>
      <c r="V27" s="630"/>
      <c r="W27" s="630"/>
      <c r="X27" s="630"/>
      <c r="Y27" s="631"/>
      <c r="Z27" s="685">
        <v>3.4</v>
      </c>
      <c r="AA27" s="685"/>
      <c r="AB27" s="685"/>
      <c r="AC27" s="685"/>
      <c r="AD27" s="686" t="s">
        <v>137</v>
      </c>
      <c r="AE27" s="686"/>
      <c r="AF27" s="686"/>
      <c r="AG27" s="686"/>
      <c r="AH27" s="686"/>
      <c r="AI27" s="686"/>
      <c r="AJ27" s="686"/>
      <c r="AK27" s="686"/>
      <c r="AL27" s="632" t="s">
        <v>227</v>
      </c>
      <c r="AM27" s="633"/>
      <c r="AN27" s="633"/>
      <c r="AO27" s="687"/>
      <c r="AP27" s="626" t="s">
        <v>298</v>
      </c>
      <c r="AQ27" s="627"/>
      <c r="AR27" s="627"/>
      <c r="AS27" s="627"/>
      <c r="AT27" s="627"/>
      <c r="AU27" s="627"/>
      <c r="AV27" s="627"/>
      <c r="AW27" s="627"/>
      <c r="AX27" s="627"/>
      <c r="AY27" s="627"/>
      <c r="AZ27" s="627"/>
      <c r="BA27" s="627"/>
      <c r="BB27" s="627"/>
      <c r="BC27" s="627"/>
      <c r="BD27" s="627"/>
      <c r="BE27" s="627"/>
      <c r="BF27" s="628"/>
      <c r="BG27" s="629">
        <v>335276</v>
      </c>
      <c r="BH27" s="630"/>
      <c r="BI27" s="630"/>
      <c r="BJ27" s="630"/>
      <c r="BK27" s="630"/>
      <c r="BL27" s="630"/>
      <c r="BM27" s="630"/>
      <c r="BN27" s="631"/>
      <c r="BO27" s="685">
        <v>100</v>
      </c>
      <c r="BP27" s="685"/>
      <c r="BQ27" s="685"/>
      <c r="BR27" s="685"/>
      <c r="BS27" s="617" t="s">
        <v>137</v>
      </c>
      <c r="BT27" s="630"/>
      <c r="BU27" s="630"/>
      <c r="BV27" s="630"/>
      <c r="BW27" s="630"/>
      <c r="BX27" s="630"/>
      <c r="BY27" s="630"/>
      <c r="BZ27" s="630"/>
      <c r="CA27" s="630"/>
      <c r="CB27" s="666"/>
      <c r="CD27" s="667" t="s">
        <v>299</v>
      </c>
      <c r="CE27" s="664"/>
      <c r="CF27" s="664"/>
      <c r="CG27" s="664"/>
      <c r="CH27" s="664"/>
      <c r="CI27" s="664"/>
      <c r="CJ27" s="664"/>
      <c r="CK27" s="664"/>
      <c r="CL27" s="664"/>
      <c r="CM27" s="664"/>
      <c r="CN27" s="664"/>
      <c r="CO27" s="664"/>
      <c r="CP27" s="664"/>
      <c r="CQ27" s="665"/>
      <c r="CR27" s="629">
        <v>160946</v>
      </c>
      <c r="CS27" s="618"/>
      <c r="CT27" s="618"/>
      <c r="CU27" s="618"/>
      <c r="CV27" s="618"/>
      <c r="CW27" s="618"/>
      <c r="CX27" s="618"/>
      <c r="CY27" s="619"/>
      <c r="CZ27" s="632">
        <v>5.9</v>
      </c>
      <c r="DA27" s="657"/>
      <c r="DB27" s="657"/>
      <c r="DC27" s="658"/>
      <c r="DD27" s="617">
        <v>45400</v>
      </c>
      <c r="DE27" s="618"/>
      <c r="DF27" s="618"/>
      <c r="DG27" s="618"/>
      <c r="DH27" s="618"/>
      <c r="DI27" s="618"/>
      <c r="DJ27" s="618"/>
      <c r="DK27" s="619"/>
      <c r="DL27" s="617">
        <v>39136</v>
      </c>
      <c r="DM27" s="618"/>
      <c r="DN27" s="618"/>
      <c r="DO27" s="618"/>
      <c r="DP27" s="618"/>
      <c r="DQ27" s="618"/>
      <c r="DR27" s="618"/>
      <c r="DS27" s="618"/>
      <c r="DT27" s="618"/>
      <c r="DU27" s="618"/>
      <c r="DV27" s="619"/>
      <c r="DW27" s="632">
        <v>2.5</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9" t="s">
        <v>137</v>
      </c>
      <c r="S28" s="630"/>
      <c r="T28" s="630"/>
      <c r="U28" s="630"/>
      <c r="V28" s="630"/>
      <c r="W28" s="630"/>
      <c r="X28" s="630"/>
      <c r="Y28" s="631"/>
      <c r="Z28" s="685" t="s">
        <v>137</v>
      </c>
      <c r="AA28" s="685"/>
      <c r="AB28" s="685"/>
      <c r="AC28" s="685"/>
      <c r="AD28" s="686" t="s">
        <v>137</v>
      </c>
      <c r="AE28" s="686"/>
      <c r="AF28" s="686"/>
      <c r="AG28" s="686"/>
      <c r="AH28" s="686"/>
      <c r="AI28" s="686"/>
      <c r="AJ28" s="686"/>
      <c r="AK28" s="686"/>
      <c r="AL28" s="632" t="s">
        <v>137</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9">
        <v>281135</v>
      </c>
      <c r="CS28" s="630"/>
      <c r="CT28" s="630"/>
      <c r="CU28" s="630"/>
      <c r="CV28" s="630"/>
      <c r="CW28" s="630"/>
      <c r="CX28" s="630"/>
      <c r="CY28" s="631"/>
      <c r="CZ28" s="632">
        <v>10.4</v>
      </c>
      <c r="DA28" s="657"/>
      <c r="DB28" s="657"/>
      <c r="DC28" s="658"/>
      <c r="DD28" s="617">
        <v>281135</v>
      </c>
      <c r="DE28" s="630"/>
      <c r="DF28" s="630"/>
      <c r="DG28" s="630"/>
      <c r="DH28" s="630"/>
      <c r="DI28" s="630"/>
      <c r="DJ28" s="630"/>
      <c r="DK28" s="631"/>
      <c r="DL28" s="617">
        <v>281135</v>
      </c>
      <c r="DM28" s="630"/>
      <c r="DN28" s="630"/>
      <c r="DO28" s="630"/>
      <c r="DP28" s="630"/>
      <c r="DQ28" s="630"/>
      <c r="DR28" s="630"/>
      <c r="DS28" s="630"/>
      <c r="DT28" s="630"/>
      <c r="DU28" s="630"/>
      <c r="DV28" s="631"/>
      <c r="DW28" s="632">
        <v>17.899999999999999</v>
      </c>
      <c r="DX28" s="657"/>
      <c r="DY28" s="657"/>
      <c r="DZ28" s="657"/>
      <c r="EA28" s="657"/>
      <c r="EB28" s="657"/>
      <c r="EC28" s="659"/>
    </row>
    <row r="29" spans="2:133" ht="11.25" customHeight="1" x14ac:dyDescent="0.15">
      <c r="B29" s="626" t="s">
        <v>302</v>
      </c>
      <c r="C29" s="627"/>
      <c r="D29" s="627"/>
      <c r="E29" s="627"/>
      <c r="F29" s="627"/>
      <c r="G29" s="627"/>
      <c r="H29" s="627"/>
      <c r="I29" s="627"/>
      <c r="J29" s="627"/>
      <c r="K29" s="627"/>
      <c r="L29" s="627"/>
      <c r="M29" s="627"/>
      <c r="N29" s="627"/>
      <c r="O29" s="627"/>
      <c r="P29" s="627"/>
      <c r="Q29" s="628"/>
      <c r="R29" s="629">
        <v>145789</v>
      </c>
      <c r="S29" s="630"/>
      <c r="T29" s="630"/>
      <c r="U29" s="630"/>
      <c r="V29" s="630"/>
      <c r="W29" s="630"/>
      <c r="X29" s="630"/>
      <c r="Y29" s="631"/>
      <c r="Z29" s="685">
        <v>5.0999999999999996</v>
      </c>
      <c r="AA29" s="685"/>
      <c r="AB29" s="685"/>
      <c r="AC29" s="685"/>
      <c r="AD29" s="686" t="s">
        <v>137</v>
      </c>
      <c r="AE29" s="686"/>
      <c r="AF29" s="686"/>
      <c r="AG29" s="686"/>
      <c r="AH29" s="686"/>
      <c r="AI29" s="686"/>
      <c r="AJ29" s="686"/>
      <c r="AK29" s="686"/>
      <c r="AL29" s="632" t="s">
        <v>137</v>
      </c>
      <c r="AM29" s="633"/>
      <c r="AN29" s="633"/>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70</v>
      </c>
      <c r="CG29" s="664"/>
      <c r="CH29" s="664"/>
      <c r="CI29" s="664"/>
      <c r="CJ29" s="664"/>
      <c r="CK29" s="664"/>
      <c r="CL29" s="664"/>
      <c r="CM29" s="664"/>
      <c r="CN29" s="664"/>
      <c r="CO29" s="664"/>
      <c r="CP29" s="664"/>
      <c r="CQ29" s="665"/>
      <c r="CR29" s="629">
        <v>281135</v>
      </c>
      <c r="CS29" s="618"/>
      <c r="CT29" s="618"/>
      <c r="CU29" s="618"/>
      <c r="CV29" s="618"/>
      <c r="CW29" s="618"/>
      <c r="CX29" s="618"/>
      <c r="CY29" s="619"/>
      <c r="CZ29" s="632">
        <v>10.4</v>
      </c>
      <c r="DA29" s="657"/>
      <c r="DB29" s="657"/>
      <c r="DC29" s="658"/>
      <c r="DD29" s="617">
        <v>281135</v>
      </c>
      <c r="DE29" s="618"/>
      <c r="DF29" s="618"/>
      <c r="DG29" s="618"/>
      <c r="DH29" s="618"/>
      <c r="DI29" s="618"/>
      <c r="DJ29" s="618"/>
      <c r="DK29" s="619"/>
      <c r="DL29" s="617">
        <v>281135</v>
      </c>
      <c r="DM29" s="618"/>
      <c r="DN29" s="618"/>
      <c r="DO29" s="618"/>
      <c r="DP29" s="618"/>
      <c r="DQ29" s="618"/>
      <c r="DR29" s="618"/>
      <c r="DS29" s="618"/>
      <c r="DT29" s="618"/>
      <c r="DU29" s="618"/>
      <c r="DV29" s="619"/>
      <c r="DW29" s="632">
        <v>17.899999999999999</v>
      </c>
      <c r="DX29" s="657"/>
      <c r="DY29" s="657"/>
      <c r="DZ29" s="657"/>
      <c r="EA29" s="657"/>
      <c r="EB29" s="657"/>
      <c r="EC29" s="659"/>
    </row>
    <row r="30" spans="2:133" ht="11.25" customHeight="1" x14ac:dyDescent="0.15">
      <c r="B30" s="626" t="s">
        <v>306</v>
      </c>
      <c r="C30" s="627"/>
      <c r="D30" s="627"/>
      <c r="E30" s="627"/>
      <c r="F30" s="627"/>
      <c r="G30" s="627"/>
      <c r="H30" s="627"/>
      <c r="I30" s="627"/>
      <c r="J30" s="627"/>
      <c r="K30" s="627"/>
      <c r="L30" s="627"/>
      <c r="M30" s="627"/>
      <c r="N30" s="627"/>
      <c r="O30" s="627"/>
      <c r="P30" s="627"/>
      <c r="Q30" s="628"/>
      <c r="R30" s="629">
        <v>34644</v>
      </c>
      <c r="S30" s="630"/>
      <c r="T30" s="630"/>
      <c r="U30" s="630"/>
      <c r="V30" s="630"/>
      <c r="W30" s="630"/>
      <c r="X30" s="630"/>
      <c r="Y30" s="631"/>
      <c r="Z30" s="685">
        <v>1.2</v>
      </c>
      <c r="AA30" s="685"/>
      <c r="AB30" s="685"/>
      <c r="AC30" s="685"/>
      <c r="AD30" s="686" t="s">
        <v>227</v>
      </c>
      <c r="AE30" s="686"/>
      <c r="AF30" s="686"/>
      <c r="AG30" s="686"/>
      <c r="AH30" s="686"/>
      <c r="AI30" s="686"/>
      <c r="AJ30" s="686"/>
      <c r="AK30" s="686"/>
      <c r="AL30" s="632" t="s">
        <v>172</v>
      </c>
      <c r="AM30" s="633"/>
      <c r="AN30" s="633"/>
      <c r="AO30" s="687"/>
      <c r="AP30" s="713" t="s">
        <v>307</v>
      </c>
      <c r="AQ30" s="714"/>
      <c r="AR30" s="714"/>
      <c r="AS30" s="714"/>
      <c r="AT30" s="719" t="s">
        <v>308</v>
      </c>
      <c r="AU30" s="230"/>
      <c r="AV30" s="230"/>
      <c r="AW30" s="230"/>
      <c r="AX30" s="722" t="s">
        <v>186</v>
      </c>
      <c r="AY30" s="723"/>
      <c r="AZ30" s="723"/>
      <c r="BA30" s="723"/>
      <c r="BB30" s="723"/>
      <c r="BC30" s="723"/>
      <c r="BD30" s="723"/>
      <c r="BE30" s="723"/>
      <c r="BF30" s="724"/>
      <c r="BG30" s="703">
        <v>99.3</v>
      </c>
      <c r="BH30" s="704"/>
      <c r="BI30" s="704"/>
      <c r="BJ30" s="704"/>
      <c r="BK30" s="704"/>
      <c r="BL30" s="704"/>
      <c r="BM30" s="705">
        <v>96.7</v>
      </c>
      <c r="BN30" s="704"/>
      <c r="BO30" s="704"/>
      <c r="BP30" s="704"/>
      <c r="BQ30" s="706"/>
      <c r="BR30" s="703">
        <v>99.4</v>
      </c>
      <c r="BS30" s="704"/>
      <c r="BT30" s="704"/>
      <c r="BU30" s="704"/>
      <c r="BV30" s="704"/>
      <c r="BW30" s="704"/>
      <c r="BX30" s="705">
        <v>96.7</v>
      </c>
      <c r="BY30" s="704"/>
      <c r="BZ30" s="704"/>
      <c r="CA30" s="704"/>
      <c r="CB30" s="706"/>
      <c r="CD30" s="709"/>
      <c r="CE30" s="710"/>
      <c r="CF30" s="667" t="s">
        <v>309</v>
      </c>
      <c r="CG30" s="664"/>
      <c r="CH30" s="664"/>
      <c r="CI30" s="664"/>
      <c r="CJ30" s="664"/>
      <c r="CK30" s="664"/>
      <c r="CL30" s="664"/>
      <c r="CM30" s="664"/>
      <c r="CN30" s="664"/>
      <c r="CO30" s="664"/>
      <c r="CP30" s="664"/>
      <c r="CQ30" s="665"/>
      <c r="CR30" s="629">
        <v>267239</v>
      </c>
      <c r="CS30" s="630"/>
      <c r="CT30" s="630"/>
      <c r="CU30" s="630"/>
      <c r="CV30" s="630"/>
      <c r="CW30" s="630"/>
      <c r="CX30" s="630"/>
      <c r="CY30" s="631"/>
      <c r="CZ30" s="632">
        <v>9.9</v>
      </c>
      <c r="DA30" s="657"/>
      <c r="DB30" s="657"/>
      <c r="DC30" s="658"/>
      <c r="DD30" s="617">
        <v>267239</v>
      </c>
      <c r="DE30" s="630"/>
      <c r="DF30" s="630"/>
      <c r="DG30" s="630"/>
      <c r="DH30" s="630"/>
      <c r="DI30" s="630"/>
      <c r="DJ30" s="630"/>
      <c r="DK30" s="631"/>
      <c r="DL30" s="617">
        <v>267239</v>
      </c>
      <c r="DM30" s="630"/>
      <c r="DN30" s="630"/>
      <c r="DO30" s="630"/>
      <c r="DP30" s="630"/>
      <c r="DQ30" s="630"/>
      <c r="DR30" s="630"/>
      <c r="DS30" s="630"/>
      <c r="DT30" s="630"/>
      <c r="DU30" s="630"/>
      <c r="DV30" s="631"/>
      <c r="DW30" s="632">
        <v>17</v>
      </c>
      <c r="DX30" s="657"/>
      <c r="DY30" s="657"/>
      <c r="DZ30" s="657"/>
      <c r="EA30" s="657"/>
      <c r="EB30" s="657"/>
      <c r="EC30" s="659"/>
    </row>
    <row r="31" spans="2:133" ht="11.25" customHeight="1" x14ac:dyDescent="0.15">
      <c r="B31" s="626" t="s">
        <v>310</v>
      </c>
      <c r="C31" s="627"/>
      <c r="D31" s="627"/>
      <c r="E31" s="627"/>
      <c r="F31" s="627"/>
      <c r="G31" s="627"/>
      <c r="H31" s="627"/>
      <c r="I31" s="627"/>
      <c r="J31" s="627"/>
      <c r="K31" s="627"/>
      <c r="L31" s="627"/>
      <c r="M31" s="627"/>
      <c r="N31" s="627"/>
      <c r="O31" s="627"/>
      <c r="P31" s="627"/>
      <c r="Q31" s="628"/>
      <c r="R31" s="629">
        <v>299674</v>
      </c>
      <c r="S31" s="630"/>
      <c r="T31" s="630"/>
      <c r="U31" s="630"/>
      <c r="V31" s="630"/>
      <c r="W31" s="630"/>
      <c r="X31" s="630"/>
      <c r="Y31" s="631"/>
      <c r="Z31" s="685">
        <v>10.4</v>
      </c>
      <c r="AA31" s="685"/>
      <c r="AB31" s="685"/>
      <c r="AC31" s="685"/>
      <c r="AD31" s="686" t="s">
        <v>227</v>
      </c>
      <c r="AE31" s="686"/>
      <c r="AF31" s="686"/>
      <c r="AG31" s="686"/>
      <c r="AH31" s="686"/>
      <c r="AI31" s="686"/>
      <c r="AJ31" s="686"/>
      <c r="AK31" s="686"/>
      <c r="AL31" s="632" t="s">
        <v>137</v>
      </c>
      <c r="AM31" s="633"/>
      <c r="AN31" s="633"/>
      <c r="AO31" s="687"/>
      <c r="AP31" s="715"/>
      <c r="AQ31" s="716"/>
      <c r="AR31" s="716"/>
      <c r="AS31" s="716"/>
      <c r="AT31" s="720"/>
      <c r="AU31" s="229" t="s">
        <v>311</v>
      </c>
      <c r="AV31" s="229"/>
      <c r="AW31" s="229"/>
      <c r="AX31" s="626" t="s">
        <v>312</v>
      </c>
      <c r="AY31" s="627"/>
      <c r="AZ31" s="627"/>
      <c r="BA31" s="627"/>
      <c r="BB31" s="627"/>
      <c r="BC31" s="627"/>
      <c r="BD31" s="627"/>
      <c r="BE31" s="627"/>
      <c r="BF31" s="628"/>
      <c r="BG31" s="701">
        <v>99.5</v>
      </c>
      <c r="BH31" s="618"/>
      <c r="BI31" s="618"/>
      <c r="BJ31" s="618"/>
      <c r="BK31" s="618"/>
      <c r="BL31" s="618"/>
      <c r="BM31" s="633">
        <v>98.8</v>
      </c>
      <c r="BN31" s="702"/>
      <c r="BO31" s="702"/>
      <c r="BP31" s="702"/>
      <c r="BQ31" s="663"/>
      <c r="BR31" s="701">
        <v>99.5</v>
      </c>
      <c r="BS31" s="618"/>
      <c r="BT31" s="618"/>
      <c r="BU31" s="618"/>
      <c r="BV31" s="618"/>
      <c r="BW31" s="618"/>
      <c r="BX31" s="633">
        <v>98.8</v>
      </c>
      <c r="BY31" s="702"/>
      <c r="BZ31" s="702"/>
      <c r="CA31" s="702"/>
      <c r="CB31" s="663"/>
      <c r="CD31" s="709"/>
      <c r="CE31" s="710"/>
      <c r="CF31" s="667" t="s">
        <v>313</v>
      </c>
      <c r="CG31" s="664"/>
      <c r="CH31" s="664"/>
      <c r="CI31" s="664"/>
      <c r="CJ31" s="664"/>
      <c r="CK31" s="664"/>
      <c r="CL31" s="664"/>
      <c r="CM31" s="664"/>
      <c r="CN31" s="664"/>
      <c r="CO31" s="664"/>
      <c r="CP31" s="664"/>
      <c r="CQ31" s="665"/>
      <c r="CR31" s="629">
        <v>13896</v>
      </c>
      <c r="CS31" s="618"/>
      <c r="CT31" s="618"/>
      <c r="CU31" s="618"/>
      <c r="CV31" s="618"/>
      <c r="CW31" s="618"/>
      <c r="CX31" s="618"/>
      <c r="CY31" s="619"/>
      <c r="CZ31" s="632">
        <v>0.5</v>
      </c>
      <c r="DA31" s="657"/>
      <c r="DB31" s="657"/>
      <c r="DC31" s="658"/>
      <c r="DD31" s="617">
        <v>13896</v>
      </c>
      <c r="DE31" s="618"/>
      <c r="DF31" s="618"/>
      <c r="DG31" s="618"/>
      <c r="DH31" s="618"/>
      <c r="DI31" s="618"/>
      <c r="DJ31" s="618"/>
      <c r="DK31" s="619"/>
      <c r="DL31" s="617">
        <v>13896</v>
      </c>
      <c r="DM31" s="618"/>
      <c r="DN31" s="618"/>
      <c r="DO31" s="618"/>
      <c r="DP31" s="618"/>
      <c r="DQ31" s="618"/>
      <c r="DR31" s="618"/>
      <c r="DS31" s="618"/>
      <c r="DT31" s="618"/>
      <c r="DU31" s="618"/>
      <c r="DV31" s="619"/>
      <c r="DW31" s="632">
        <v>0.9</v>
      </c>
      <c r="DX31" s="657"/>
      <c r="DY31" s="657"/>
      <c r="DZ31" s="657"/>
      <c r="EA31" s="657"/>
      <c r="EB31" s="657"/>
      <c r="EC31" s="659"/>
    </row>
    <row r="32" spans="2:133" ht="11.25" customHeight="1" x14ac:dyDescent="0.15">
      <c r="B32" s="626" t="s">
        <v>314</v>
      </c>
      <c r="C32" s="627"/>
      <c r="D32" s="627"/>
      <c r="E32" s="627"/>
      <c r="F32" s="627"/>
      <c r="G32" s="627"/>
      <c r="H32" s="627"/>
      <c r="I32" s="627"/>
      <c r="J32" s="627"/>
      <c r="K32" s="627"/>
      <c r="L32" s="627"/>
      <c r="M32" s="627"/>
      <c r="N32" s="627"/>
      <c r="O32" s="627"/>
      <c r="P32" s="627"/>
      <c r="Q32" s="628"/>
      <c r="R32" s="629">
        <v>165475</v>
      </c>
      <c r="S32" s="630"/>
      <c r="T32" s="630"/>
      <c r="U32" s="630"/>
      <c r="V32" s="630"/>
      <c r="W32" s="630"/>
      <c r="X32" s="630"/>
      <c r="Y32" s="631"/>
      <c r="Z32" s="685">
        <v>5.7</v>
      </c>
      <c r="AA32" s="685"/>
      <c r="AB32" s="685"/>
      <c r="AC32" s="685"/>
      <c r="AD32" s="686" t="s">
        <v>137</v>
      </c>
      <c r="AE32" s="686"/>
      <c r="AF32" s="686"/>
      <c r="AG32" s="686"/>
      <c r="AH32" s="686"/>
      <c r="AI32" s="686"/>
      <c r="AJ32" s="686"/>
      <c r="AK32" s="686"/>
      <c r="AL32" s="632" t="s">
        <v>227</v>
      </c>
      <c r="AM32" s="633"/>
      <c r="AN32" s="633"/>
      <c r="AO32" s="687"/>
      <c r="AP32" s="717"/>
      <c r="AQ32" s="718"/>
      <c r="AR32" s="718"/>
      <c r="AS32" s="718"/>
      <c r="AT32" s="721"/>
      <c r="AU32" s="231"/>
      <c r="AV32" s="231"/>
      <c r="AW32" s="231"/>
      <c r="AX32" s="635" t="s">
        <v>315</v>
      </c>
      <c r="AY32" s="636"/>
      <c r="AZ32" s="636"/>
      <c r="BA32" s="636"/>
      <c r="BB32" s="636"/>
      <c r="BC32" s="636"/>
      <c r="BD32" s="636"/>
      <c r="BE32" s="636"/>
      <c r="BF32" s="637"/>
      <c r="BG32" s="700">
        <v>99.1</v>
      </c>
      <c r="BH32" s="639"/>
      <c r="BI32" s="639"/>
      <c r="BJ32" s="639"/>
      <c r="BK32" s="639"/>
      <c r="BL32" s="639"/>
      <c r="BM32" s="683">
        <v>94.4</v>
      </c>
      <c r="BN32" s="639"/>
      <c r="BO32" s="639"/>
      <c r="BP32" s="639"/>
      <c r="BQ32" s="676"/>
      <c r="BR32" s="700">
        <v>99.1</v>
      </c>
      <c r="BS32" s="639"/>
      <c r="BT32" s="639"/>
      <c r="BU32" s="639"/>
      <c r="BV32" s="639"/>
      <c r="BW32" s="639"/>
      <c r="BX32" s="683">
        <v>94.6</v>
      </c>
      <c r="BY32" s="639"/>
      <c r="BZ32" s="639"/>
      <c r="CA32" s="639"/>
      <c r="CB32" s="676"/>
      <c r="CD32" s="711"/>
      <c r="CE32" s="712"/>
      <c r="CF32" s="667" t="s">
        <v>316</v>
      </c>
      <c r="CG32" s="664"/>
      <c r="CH32" s="664"/>
      <c r="CI32" s="664"/>
      <c r="CJ32" s="664"/>
      <c r="CK32" s="664"/>
      <c r="CL32" s="664"/>
      <c r="CM32" s="664"/>
      <c r="CN32" s="664"/>
      <c r="CO32" s="664"/>
      <c r="CP32" s="664"/>
      <c r="CQ32" s="665"/>
      <c r="CR32" s="629" t="s">
        <v>227</v>
      </c>
      <c r="CS32" s="630"/>
      <c r="CT32" s="630"/>
      <c r="CU32" s="630"/>
      <c r="CV32" s="630"/>
      <c r="CW32" s="630"/>
      <c r="CX32" s="630"/>
      <c r="CY32" s="631"/>
      <c r="CZ32" s="632" t="s">
        <v>227</v>
      </c>
      <c r="DA32" s="657"/>
      <c r="DB32" s="657"/>
      <c r="DC32" s="658"/>
      <c r="DD32" s="617" t="s">
        <v>227</v>
      </c>
      <c r="DE32" s="630"/>
      <c r="DF32" s="630"/>
      <c r="DG32" s="630"/>
      <c r="DH32" s="630"/>
      <c r="DI32" s="630"/>
      <c r="DJ32" s="630"/>
      <c r="DK32" s="631"/>
      <c r="DL32" s="617" t="s">
        <v>172</v>
      </c>
      <c r="DM32" s="630"/>
      <c r="DN32" s="630"/>
      <c r="DO32" s="630"/>
      <c r="DP32" s="630"/>
      <c r="DQ32" s="630"/>
      <c r="DR32" s="630"/>
      <c r="DS32" s="630"/>
      <c r="DT32" s="630"/>
      <c r="DU32" s="630"/>
      <c r="DV32" s="631"/>
      <c r="DW32" s="632" t="s">
        <v>227</v>
      </c>
      <c r="DX32" s="657"/>
      <c r="DY32" s="657"/>
      <c r="DZ32" s="657"/>
      <c r="EA32" s="657"/>
      <c r="EB32" s="657"/>
      <c r="EC32" s="659"/>
    </row>
    <row r="33" spans="2:133" ht="11.25" customHeight="1" x14ac:dyDescent="0.15">
      <c r="B33" s="626" t="s">
        <v>317</v>
      </c>
      <c r="C33" s="627"/>
      <c r="D33" s="627"/>
      <c r="E33" s="627"/>
      <c r="F33" s="627"/>
      <c r="G33" s="627"/>
      <c r="H33" s="627"/>
      <c r="I33" s="627"/>
      <c r="J33" s="627"/>
      <c r="K33" s="627"/>
      <c r="L33" s="627"/>
      <c r="M33" s="627"/>
      <c r="N33" s="627"/>
      <c r="O33" s="627"/>
      <c r="P33" s="627"/>
      <c r="Q33" s="628"/>
      <c r="R33" s="629">
        <v>150314</v>
      </c>
      <c r="S33" s="630"/>
      <c r="T33" s="630"/>
      <c r="U33" s="630"/>
      <c r="V33" s="630"/>
      <c r="W33" s="630"/>
      <c r="X33" s="630"/>
      <c r="Y33" s="631"/>
      <c r="Z33" s="685">
        <v>5.2</v>
      </c>
      <c r="AA33" s="685"/>
      <c r="AB33" s="685"/>
      <c r="AC33" s="685"/>
      <c r="AD33" s="686" t="s">
        <v>227</v>
      </c>
      <c r="AE33" s="686"/>
      <c r="AF33" s="686"/>
      <c r="AG33" s="686"/>
      <c r="AH33" s="686"/>
      <c r="AI33" s="686"/>
      <c r="AJ33" s="686"/>
      <c r="AK33" s="686"/>
      <c r="AL33" s="632" t="s">
        <v>137</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9">
        <v>1491415</v>
      </c>
      <c r="CS33" s="618"/>
      <c r="CT33" s="618"/>
      <c r="CU33" s="618"/>
      <c r="CV33" s="618"/>
      <c r="CW33" s="618"/>
      <c r="CX33" s="618"/>
      <c r="CY33" s="619"/>
      <c r="CZ33" s="632">
        <v>55</v>
      </c>
      <c r="DA33" s="657"/>
      <c r="DB33" s="657"/>
      <c r="DC33" s="658"/>
      <c r="DD33" s="617">
        <v>932372</v>
      </c>
      <c r="DE33" s="618"/>
      <c r="DF33" s="618"/>
      <c r="DG33" s="618"/>
      <c r="DH33" s="618"/>
      <c r="DI33" s="618"/>
      <c r="DJ33" s="618"/>
      <c r="DK33" s="619"/>
      <c r="DL33" s="617">
        <v>657182</v>
      </c>
      <c r="DM33" s="618"/>
      <c r="DN33" s="618"/>
      <c r="DO33" s="618"/>
      <c r="DP33" s="618"/>
      <c r="DQ33" s="618"/>
      <c r="DR33" s="618"/>
      <c r="DS33" s="618"/>
      <c r="DT33" s="618"/>
      <c r="DU33" s="618"/>
      <c r="DV33" s="619"/>
      <c r="DW33" s="632">
        <v>41.8</v>
      </c>
      <c r="DX33" s="657"/>
      <c r="DY33" s="657"/>
      <c r="DZ33" s="657"/>
      <c r="EA33" s="657"/>
      <c r="EB33" s="657"/>
      <c r="EC33" s="659"/>
    </row>
    <row r="34" spans="2:133" ht="11.25" customHeight="1" x14ac:dyDescent="0.15">
      <c r="B34" s="626" t="s">
        <v>319</v>
      </c>
      <c r="C34" s="627"/>
      <c r="D34" s="627"/>
      <c r="E34" s="627"/>
      <c r="F34" s="627"/>
      <c r="G34" s="627"/>
      <c r="H34" s="627"/>
      <c r="I34" s="627"/>
      <c r="J34" s="627"/>
      <c r="K34" s="627"/>
      <c r="L34" s="627"/>
      <c r="M34" s="627"/>
      <c r="N34" s="627"/>
      <c r="O34" s="627"/>
      <c r="P34" s="627"/>
      <c r="Q34" s="628"/>
      <c r="R34" s="629">
        <v>29334</v>
      </c>
      <c r="S34" s="630"/>
      <c r="T34" s="630"/>
      <c r="U34" s="630"/>
      <c r="V34" s="630"/>
      <c r="W34" s="630"/>
      <c r="X34" s="630"/>
      <c r="Y34" s="631"/>
      <c r="Z34" s="685">
        <v>1</v>
      </c>
      <c r="AA34" s="685"/>
      <c r="AB34" s="685"/>
      <c r="AC34" s="685"/>
      <c r="AD34" s="686">
        <v>6</v>
      </c>
      <c r="AE34" s="686"/>
      <c r="AF34" s="686"/>
      <c r="AG34" s="686"/>
      <c r="AH34" s="686"/>
      <c r="AI34" s="686"/>
      <c r="AJ34" s="686"/>
      <c r="AK34" s="686"/>
      <c r="AL34" s="632">
        <v>0</v>
      </c>
      <c r="AM34" s="633"/>
      <c r="AN34" s="633"/>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9">
        <v>586467</v>
      </c>
      <c r="CS34" s="630"/>
      <c r="CT34" s="630"/>
      <c r="CU34" s="630"/>
      <c r="CV34" s="630"/>
      <c r="CW34" s="630"/>
      <c r="CX34" s="630"/>
      <c r="CY34" s="631"/>
      <c r="CZ34" s="632">
        <v>21.6</v>
      </c>
      <c r="DA34" s="657"/>
      <c r="DB34" s="657"/>
      <c r="DC34" s="658"/>
      <c r="DD34" s="617">
        <v>276615</v>
      </c>
      <c r="DE34" s="630"/>
      <c r="DF34" s="630"/>
      <c r="DG34" s="630"/>
      <c r="DH34" s="630"/>
      <c r="DI34" s="630"/>
      <c r="DJ34" s="630"/>
      <c r="DK34" s="631"/>
      <c r="DL34" s="617">
        <v>271969</v>
      </c>
      <c r="DM34" s="630"/>
      <c r="DN34" s="630"/>
      <c r="DO34" s="630"/>
      <c r="DP34" s="630"/>
      <c r="DQ34" s="630"/>
      <c r="DR34" s="630"/>
      <c r="DS34" s="630"/>
      <c r="DT34" s="630"/>
      <c r="DU34" s="630"/>
      <c r="DV34" s="631"/>
      <c r="DW34" s="632">
        <v>17.3</v>
      </c>
      <c r="DX34" s="657"/>
      <c r="DY34" s="657"/>
      <c r="DZ34" s="657"/>
      <c r="EA34" s="657"/>
      <c r="EB34" s="657"/>
      <c r="EC34" s="659"/>
    </row>
    <row r="35" spans="2:133" ht="11.25" customHeight="1" x14ac:dyDescent="0.15">
      <c r="B35" s="626" t="s">
        <v>323</v>
      </c>
      <c r="C35" s="627"/>
      <c r="D35" s="627"/>
      <c r="E35" s="627"/>
      <c r="F35" s="627"/>
      <c r="G35" s="627"/>
      <c r="H35" s="627"/>
      <c r="I35" s="627"/>
      <c r="J35" s="627"/>
      <c r="K35" s="627"/>
      <c r="L35" s="627"/>
      <c r="M35" s="627"/>
      <c r="N35" s="627"/>
      <c r="O35" s="627"/>
      <c r="P35" s="627"/>
      <c r="Q35" s="628"/>
      <c r="R35" s="629">
        <v>324339</v>
      </c>
      <c r="S35" s="630"/>
      <c r="T35" s="630"/>
      <c r="U35" s="630"/>
      <c r="V35" s="630"/>
      <c r="W35" s="630"/>
      <c r="X35" s="630"/>
      <c r="Y35" s="631"/>
      <c r="Z35" s="685">
        <v>11.3</v>
      </c>
      <c r="AA35" s="685"/>
      <c r="AB35" s="685"/>
      <c r="AC35" s="685"/>
      <c r="AD35" s="686" t="s">
        <v>137</v>
      </c>
      <c r="AE35" s="686"/>
      <c r="AF35" s="686"/>
      <c r="AG35" s="686"/>
      <c r="AH35" s="686"/>
      <c r="AI35" s="686"/>
      <c r="AJ35" s="686"/>
      <c r="AK35" s="686"/>
      <c r="AL35" s="632" t="s">
        <v>227</v>
      </c>
      <c r="AM35" s="633"/>
      <c r="AN35" s="633"/>
      <c r="AO35" s="687"/>
      <c r="AP35" s="234"/>
      <c r="AQ35" s="691" t="s">
        <v>324</v>
      </c>
      <c r="AR35" s="692"/>
      <c r="AS35" s="692"/>
      <c r="AT35" s="692"/>
      <c r="AU35" s="692"/>
      <c r="AV35" s="692"/>
      <c r="AW35" s="692"/>
      <c r="AX35" s="692"/>
      <c r="AY35" s="693"/>
      <c r="AZ35" s="688">
        <v>279328</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6199</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9">
        <v>36416</v>
      </c>
      <c r="CS35" s="618"/>
      <c r="CT35" s="618"/>
      <c r="CU35" s="618"/>
      <c r="CV35" s="618"/>
      <c r="CW35" s="618"/>
      <c r="CX35" s="618"/>
      <c r="CY35" s="619"/>
      <c r="CZ35" s="632">
        <v>1.3</v>
      </c>
      <c r="DA35" s="657"/>
      <c r="DB35" s="657"/>
      <c r="DC35" s="658"/>
      <c r="DD35" s="617">
        <v>36211</v>
      </c>
      <c r="DE35" s="618"/>
      <c r="DF35" s="618"/>
      <c r="DG35" s="618"/>
      <c r="DH35" s="618"/>
      <c r="DI35" s="618"/>
      <c r="DJ35" s="618"/>
      <c r="DK35" s="619"/>
      <c r="DL35" s="617">
        <v>33895</v>
      </c>
      <c r="DM35" s="618"/>
      <c r="DN35" s="618"/>
      <c r="DO35" s="618"/>
      <c r="DP35" s="618"/>
      <c r="DQ35" s="618"/>
      <c r="DR35" s="618"/>
      <c r="DS35" s="618"/>
      <c r="DT35" s="618"/>
      <c r="DU35" s="618"/>
      <c r="DV35" s="619"/>
      <c r="DW35" s="632">
        <v>2.2000000000000002</v>
      </c>
      <c r="DX35" s="657"/>
      <c r="DY35" s="657"/>
      <c r="DZ35" s="657"/>
      <c r="EA35" s="657"/>
      <c r="EB35" s="657"/>
      <c r="EC35" s="659"/>
    </row>
    <row r="36" spans="2:133" ht="11.25" customHeight="1" x14ac:dyDescent="0.15">
      <c r="B36" s="626" t="s">
        <v>327</v>
      </c>
      <c r="C36" s="627"/>
      <c r="D36" s="627"/>
      <c r="E36" s="627"/>
      <c r="F36" s="627"/>
      <c r="G36" s="627"/>
      <c r="H36" s="627"/>
      <c r="I36" s="627"/>
      <c r="J36" s="627"/>
      <c r="K36" s="627"/>
      <c r="L36" s="627"/>
      <c r="M36" s="627"/>
      <c r="N36" s="627"/>
      <c r="O36" s="627"/>
      <c r="P36" s="627"/>
      <c r="Q36" s="628"/>
      <c r="R36" s="629" t="s">
        <v>172</v>
      </c>
      <c r="S36" s="630"/>
      <c r="T36" s="630"/>
      <c r="U36" s="630"/>
      <c r="V36" s="630"/>
      <c r="W36" s="630"/>
      <c r="X36" s="630"/>
      <c r="Y36" s="631"/>
      <c r="Z36" s="685" t="s">
        <v>137</v>
      </c>
      <c r="AA36" s="685"/>
      <c r="AB36" s="685"/>
      <c r="AC36" s="685"/>
      <c r="AD36" s="686" t="s">
        <v>172</v>
      </c>
      <c r="AE36" s="686"/>
      <c r="AF36" s="686"/>
      <c r="AG36" s="686"/>
      <c r="AH36" s="686"/>
      <c r="AI36" s="686"/>
      <c r="AJ36" s="686"/>
      <c r="AK36" s="686"/>
      <c r="AL36" s="632" t="s">
        <v>227</v>
      </c>
      <c r="AM36" s="633"/>
      <c r="AN36" s="633"/>
      <c r="AO36" s="687"/>
      <c r="AQ36" s="660" t="s">
        <v>328</v>
      </c>
      <c r="AR36" s="661"/>
      <c r="AS36" s="661"/>
      <c r="AT36" s="661"/>
      <c r="AU36" s="661"/>
      <c r="AV36" s="661"/>
      <c r="AW36" s="661"/>
      <c r="AX36" s="661"/>
      <c r="AY36" s="662"/>
      <c r="AZ36" s="629">
        <v>110348</v>
      </c>
      <c r="BA36" s="630"/>
      <c r="BB36" s="630"/>
      <c r="BC36" s="630"/>
      <c r="BD36" s="618"/>
      <c r="BE36" s="618"/>
      <c r="BF36" s="663"/>
      <c r="BG36" s="667" t="s">
        <v>329</v>
      </c>
      <c r="BH36" s="664"/>
      <c r="BI36" s="664"/>
      <c r="BJ36" s="664"/>
      <c r="BK36" s="664"/>
      <c r="BL36" s="664"/>
      <c r="BM36" s="664"/>
      <c r="BN36" s="664"/>
      <c r="BO36" s="664"/>
      <c r="BP36" s="664"/>
      <c r="BQ36" s="664"/>
      <c r="BR36" s="664"/>
      <c r="BS36" s="664"/>
      <c r="BT36" s="664"/>
      <c r="BU36" s="665"/>
      <c r="BV36" s="629">
        <v>-11992</v>
      </c>
      <c r="BW36" s="630"/>
      <c r="BX36" s="630"/>
      <c r="BY36" s="630"/>
      <c r="BZ36" s="630"/>
      <c r="CA36" s="630"/>
      <c r="CB36" s="666"/>
      <c r="CD36" s="667" t="s">
        <v>330</v>
      </c>
      <c r="CE36" s="664"/>
      <c r="CF36" s="664"/>
      <c r="CG36" s="664"/>
      <c r="CH36" s="664"/>
      <c r="CI36" s="664"/>
      <c r="CJ36" s="664"/>
      <c r="CK36" s="664"/>
      <c r="CL36" s="664"/>
      <c r="CM36" s="664"/>
      <c r="CN36" s="664"/>
      <c r="CO36" s="664"/>
      <c r="CP36" s="664"/>
      <c r="CQ36" s="665"/>
      <c r="CR36" s="629">
        <v>417030</v>
      </c>
      <c r="CS36" s="630"/>
      <c r="CT36" s="630"/>
      <c r="CU36" s="630"/>
      <c r="CV36" s="630"/>
      <c r="CW36" s="630"/>
      <c r="CX36" s="630"/>
      <c r="CY36" s="631"/>
      <c r="CZ36" s="632">
        <v>15.4</v>
      </c>
      <c r="DA36" s="657"/>
      <c r="DB36" s="657"/>
      <c r="DC36" s="658"/>
      <c r="DD36" s="617">
        <v>290360</v>
      </c>
      <c r="DE36" s="630"/>
      <c r="DF36" s="630"/>
      <c r="DG36" s="630"/>
      <c r="DH36" s="630"/>
      <c r="DI36" s="630"/>
      <c r="DJ36" s="630"/>
      <c r="DK36" s="631"/>
      <c r="DL36" s="617">
        <v>234847</v>
      </c>
      <c r="DM36" s="630"/>
      <c r="DN36" s="630"/>
      <c r="DO36" s="630"/>
      <c r="DP36" s="630"/>
      <c r="DQ36" s="630"/>
      <c r="DR36" s="630"/>
      <c r="DS36" s="630"/>
      <c r="DT36" s="630"/>
      <c r="DU36" s="630"/>
      <c r="DV36" s="631"/>
      <c r="DW36" s="632">
        <v>14.9</v>
      </c>
      <c r="DX36" s="657"/>
      <c r="DY36" s="657"/>
      <c r="DZ36" s="657"/>
      <c r="EA36" s="657"/>
      <c r="EB36" s="657"/>
      <c r="EC36" s="659"/>
    </row>
    <row r="37" spans="2:133" ht="11.25" customHeight="1" x14ac:dyDescent="0.15">
      <c r="B37" s="626" t="s">
        <v>331</v>
      </c>
      <c r="C37" s="627"/>
      <c r="D37" s="627"/>
      <c r="E37" s="627"/>
      <c r="F37" s="627"/>
      <c r="G37" s="627"/>
      <c r="H37" s="627"/>
      <c r="I37" s="627"/>
      <c r="J37" s="627"/>
      <c r="K37" s="627"/>
      <c r="L37" s="627"/>
      <c r="M37" s="627"/>
      <c r="N37" s="627"/>
      <c r="O37" s="627"/>
      <c r="P37" s="627"/>
      <c r="Q37" s="628"/>
      <c r="R37" s="629">
        <v>69039</v>
      </c>
      <c r="S37" s="630"/>
      <c r="T37" s="630"/>
      <c r="U37" s="630"/>
      <c r="V37" s="630"/>
      <c r="W37" s="630"/>
      <c r="X37" s="630"/>
      <c r="Y37" s="631"/>
      <c r="Z37" s="685">
        <v>2.4</v>
      </c>
      <c r="AA37" s="685"/>
      <c r="AB37" s="685"/>
      <c r="AC37" s="685"/>
      <c r="AD37" s="686" t="s">
        <v>227</v>
      </c>
      <c r="AE37" s="686"/>
      <c r="AF37" s="686"/>
      <c r="AG37" s="686"/>
      <c r="AH37" s="686"/>
      <c r="AI37" s="686"/>
      <c r="AJ37" s="686"/>
      <c r="AK37" s="686"/>
      <c r="AL37" s="632" t="s">
        <v>172</v>
      </c>
      <c r="AM37" s="633"/>
      <c r="AN37" s="633"/>
      <c r="AO37" s="687"/>
      <c r="AQ37" s="660" t="s">
        <v>332</v>
      </c>
      <c r="AR37" s="661"/>
      <c r="AS37" s="661"/>
      <c r="AT37" s="661"/>
      <c r="AU37" s="661"/>
      <c r="AV37" s="661"/>
      <c r="AW37" s="661"/>
      <c r="AX37" s="661"/>
      <c r="AY37" s="662"/>
      <c r="AZ37" s="629">
        <v>2094</v>
      </c>
      <c r="BA37" s="630"/>
      <c r="BB37" s="630"/>
      <c r="BC37" s="630"/>
      <c r="BD37" s="618"/>
      <c r="BE37" s="618"/>
      <c r="BF37" s="663"/>
      <c r="BG37" s="667" t="s">
        <v>333</v>
      </c>
      <c r="BH37" s="664"/>
      <c r="BI37" s="664"/>
      <c r="BJ37" s="664"/>
      <c r="BK37" s="664"/>
      <c r="BL37" s="664"/>
      <c r="BM37" s="664"/>
      <c r="BN37" s="664"/>
      <c r="BO37" s="664"/>
      <c r="BP37" s="664"/>
      <c r="BQ37" s="664"/>
      <c r="BR37" s="664"/>
      <c r="BS37" s="664"/>
      <c r="BT37" s="664"/>
      <c r="BU37" s="665"/>
      <c r="BV37" s="629">
        <v>434</v>
      </c>
      <c r="BW37" s="630"/>
      <c r="BX37" s="630"/>
      <c r="BY37" s="630"/>
      <c r="BZ37" s="630"/>
      <c r="CA37" s="630"/>
      <c r="CB37" s="666"/>
      <c r="CD37" s="667" t="s">
        <v>334</v>
      </c>
      <c r="CE37" s="664"/>
      <c r="CF37" s="664"/>
      <c r="CG37" s="664"/>
      <c r="CH37" s="664"/>
      <c r="CI37" s="664"/>
      <c r="CJ37" s="664"/>
      <c r="CK37" s="664"/>
      <c r="CL37" s="664"/>
      <c r="CM37" s="664"/>
      <c r="CN37" s="664"/>
      <c r="CO37" s="664"/>
      <c r="CP37" s="664"/>
      <c r="CQ37" s="665"/>
      <c r="CR37" s="629">
        <v>100513</v>
      </c>
      <c r="CS37" s="618"/>
      <c r="CT37" s="618"/>
      <c r="CU37" s="618"/>
      <c r="CV37" s="618"/>
      <c r="CW37" s="618"/>
      <c r="CX37" s="618"/>
      <c r="CY37" s="619"/>
      <c r="CZ37" s="632">
        <v>3.7</v>
      </c>
      <c r="DA37" s="657"/>
      <c r="DB37" s="657"/>
      <c r="DC37" s="658"/>
      <c r="DD37" s="617">
        <v>100513</v>
      </c>
      <c r="DE37" s="618"/>
      <c r="DF37" s="618"/>
      <c r="DG37" s="618"/>
      <c r="DH37" s="618"/>
      <c r="DI37" s="618"/>
      <c r="DJ37" s="618"/>
      <c r="DK37" s="619"/>
      <c r="DL37" s="617">
        <v>100513</v>
      </c>
      <c r="DM37" s="618"/>
      <c r="DN37" s="618"/>
      <c r="DO37" s="618"/>
      <c r="DP37" s="618"/>
      <c r="DQ37" s="618"/>
      <c r="DR37" s="618"/>
      <c r="DS37" s="618"/>
      <c r="DT37" s="618"/>
      <c r="DU37" s="618"/>
      <c r="DV37" s="619"/>
      <c r="DW37" s="632">
        <v>6.4</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2877941</v>
      </c>
      <c r="S38" s="675"/>
      <c r="T38" s="675"/>
      <c r="U38" s="675"/>
      <c r="V38" s="675"/>
      <c r="W38" s="675"/>
      <c r="X38" s="675"/>
      <c r="Y38" s="680"/>
      <c r="Z38" s="681">
        <v>100</v>
      </c>
      <c r="AA38" s="681"/>
      <c r="AB38" s="681"/>
      <c r="AC38" s="681"/>
      <c r="AD38" s="682">
        <v>1504484</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9" t="s">
        <v>137</v>
      </c>
      <c r="BA38" s="630"/>
      <c r="BB38" s="630"/>
      <c r="BC38" s="630"/>
      <c r="BD38" s="618"/>
      <c r="BE38" s="618"/>
      <c r="BF38" s="663"/>
      <c r="BG38" s="667" t="s">
        <v>337</v>
      </c>
      <c r="BH38" s="664"/>
      <c r="BI38" s="664"/>
      <c r="BJ38" s="664"/>
      <c r="BK38" s="664"/>
      <c r="BL38" s="664"/>
      <c r="BM38" s="664"/>
      <c r="BN38" s="664"/>
      <c r="BO38" s="664"/>
      <c r="BP38" s="664"/>
      <c r="BQ38" s="664"/>
      <c r="BR38" s="664"/>
      <c r="BS38" s="664"/>
      <c r="BT38" s="664"/>
      <c r="BU38" s="665"/>
      <c r="BV38" s="629">
        <v>706</v>
      </c>
      <c r="BW38" s="630"/>
      <c r="BX38" s="630"/>
      <c r="BY38" s="630"/>
      <c r="BZ38" s="630"/>
      <c r="CA38" s="630"/>
      <c r="CB38" s="666"/>
      <c r="CD38" s="667" t="s">
        <v>338</v>
      </c>
      <c r="CE38" s="664"/>
      <c r="CF38" s="664"/>
      <c r="CG38" s="664"/>
      <c r="CH38" s="664"/>
      <c r="CI38" s="664"/>
      <c r="CJ38" s="664"/>
      <c r="CK38" s="664"/>
      <c r="CL38" s="664"/>
      <c r="CM38" s="664"/>
      <c r="CN38" s="664"/>
      <c r="CO38" s="664"/>
      <c r="CP38" s="664"/>
      <c r="CQ38" s="665"/>
      <c r="CR38" s="629">
        <v>277234</v>
      </c>
      <c r="CS38" s="630"/>
      <c r="CT38" s="630"/>
      <c r="CU38" s="630"/>
      <c r="CV38" s="630"/>
      <c r="CW38" s="630"/>
      <c r="CX38" s="630"/>
      <c r="CY38" s="631"/>
      <c r="CZ38" s="632">
        <v>10.199999999999999</v>
      </c>
      <c r="DA38" s="657"/>
      <c r="DB38" s="657"/>
      <c r="DC38" s="658"/>
      <c r="DD38" s="617">
        <v>259815</v>
      </c>
      <c r="DE38" s="630"/>
      <c r="DF38" s="630"/>
      <c r="DG38" s="630"/>
      <c r="DH38" s="630"/>
      <c r="DI38" s="630"/>
      <c r="DJ38" s="630"/>
      <c r="DK38" s="631"/>
      <c r="DL38" s="617">
        <v>116471</v>
      </c>
      <c r="DM38" s="630"/>
      <c r="DN38" s="630"/>
      <c r="DO38" s="630"/>
      <c r="DP38" s="630"/>
      <c r="DQ38" s="630"/>
      <c r="DR38" s="630"/>
      <c r="DS38" s="630"/>
      <c r="DT38" s="630"/>
      <c r="DU38" s="630"/>
      <c r="DV38" s="631"/>
      <c r="DW38" s="632">
        <v>7.4</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9" t="s">
        <v>227</v>
      </c>
      <c r="BA39" s="630"/>
      <c r="BB39" s="630"/>
      <c r="BC39" s="630"/>
      <c r="BD39" s="618"/>
      <c r="BE39" s="618"/>
      <c r="BF39" s="663"/>
      <c r="BG39" s="668" t="s">
        <v>340</v>
      </c>
      <c r="BH39" s="669"/>
      <c r="BI39" s="669"/>
      <c r="BJ39" s="669"/>
      <c r="BK39" s="669"/>
      <c r="BL39" s="235"/>
      <c r="BM39" s="664" t="s">
        <v>341</v>
      </c>
      <c r="BN39" s="664"/>
      <c r="BO39" s="664"/>
      <c r="BP39" s="664"/>
      <c r="BQ39" s="664"/>
      <c r="BR39" s="664"/>
      <c r="BS39" s="664"/>
      <c r="BT39" s="664"/>
      <c r="BU39" s="665"/>
      <c r="BV39" s="629">
        <v>96</v>
      </c>
      <c r="BW39" s="630"/>
      <c r="BX39" s="630"/>
      <c r="BY39" s="630"/>
      <c r="BZ39" s="630"/>
      <c r="CA39" s="630"/>
      <c r="CB39" s="666"/>
      <c r="CD39" s="667" t="s">
        <v>342</v>
      </c>
      <c r="CE39" s="664"/>
      <c r="CF39" s="664"/>
      <c r="CG39" s="664"/>
      <c r="CH39" s="664"/>
      <c r="CI39" s="664"/>
      <c r="CJ39" s="664"/>
      <c r="CK39" s="664"/>
      <c r="CL39" s="664"/>
      <c r="CM39" s="664"/>
      <c r="CN39" s="664"/>
      <c r="CO39" s="664"/>
      <c r="CP39" s="664"/>
      <c r="CQ39" s="665"/>
      <c r="CR39" s="629">
        <v>120268</v>
      </c>
      <c r="CS39" s="618"/>
      <c r="CT39" s="618"/>
      <c r="CU39" s="618"/>
      <c r="CV39" s="618"/>
      <c r="CW39" s="618"/>
      <c r="CX39" s="618"/>
      <c r="CY39" s="619"/>
      <c r="CZ39" s="632">
        <v>4.4000000000000004</v>
      </c>
      <c r="DA39" s="657"/>
      <c r="DB39" s="657"/>
      <c r="DC39" s="658"/>
      <c r="DD39" s="617">
        <v>69371</v>
      </c>
      <c r="DE39" s="618"/>
      <c r="DF39" s="618"/>
      <c r="DG39" s="618"/>
      <c r="DH39" s="618"/>
      <c r="DI39" s="618"/>
      <c r="DJ39" s="618"/>
      <c r="DK39" s="619"/>
      <c r="DL39" s="617" t="s">
        <v>137</v>
      </c>
      <c r="DM39" s="618"/>
      <c r="DN39" s="618"/>
      <c r="DO39" s="618"/>
      <c r="DP39" s="618"/>
      <c r="DQ39" s="618"/>
      <c r="DR39" s="618"/>
      <c r="DS39" s="618"/>
      <c r="DT39" s="618"/>
      <c r="DU39" s="618"/>
      <c r="DV39" s="619"/>
      <c r="DW39" s="632" t="s">
        <v>227</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9">
        <v>34009</v>
      </c>
      <c r="BA40" s="630"/>
      <c r="BB40" s="630"/>
      <c r="BC40" s="630"/>
      <c r="BD40" s="618"/>
      <c r="BE40" s="618"/>
      <c r="BF40" s="663"/>
      <c r="BG40" s="668"/>
      <c r="BH40" s="669"/>
      <c r="BI40" s="669"/>
      <c r="BJ40" s="669"/>
      <c r="BK40" s="669"/>
      <c r="BL40" s="235"/>
      <c r="BM40" s="664" t="s">
        <v>344</v>
      </c>
      <c r="BN40" s="664"/>
      <c r="BO40" s="664"/>
      <c r="BP40" s="664"/>
      <c r="BQ40" s="664"/>
      <c r="BR40" s="664"/>
      <c r="BS40" s="664"/>
      <c r="BT40" s="664"/>
      <c r="BU40" s="665"/>
      <c r="BV40" s="629" t="s">
        <v>227</v>
      </c>
      <c r="BW40" s="630"/>
      <c r="BX40" s="630"/>
      <c r="BY40" s="630"/>
      <c r="BZ40" s="630"/>
      <c r="CA40" s="630"/>
      <c r="CB40" s="666"/>
      <c r="CD40" s="667" t="s">
        <v>345</v>
      </c>
      <c r="CE40" s="664"/>
      <c r="CF40" s="664"/>
      <c r="CG40" s="664"/>
      <c r="CH40" s="664"/>
      <c r="CI40" s="664"/>
      <c r="CJ40" s="664"/>
      <c r="CK40" s="664"/>
      <c r="CL40" s="664"/>
      <c r="CM40" s="664"/>
      <c r="CN40" s="664"/>
      <c r="CO40" s="664"/>
      <c r="CP40" s="664"/>
      <c r="CQ40" s="665"/>
      <c r="CR40" s="629">
        <v>54000</v>
      </c>
      <c r="CS40" s="630"/>
      <c r="CT40" s="630"/>
      <c r="CU40" s="630"/>
      <c r="CV40" s="630"/>
      <c r="CW40" s="630"/>
      <c r="CX40" s="630"/>
      <c r="CY40" s="631"/>
      <c r="CZ40" s="632">
        <v>2</v>
      </c>
      <c r="DA40" s="657"/>
      <c r="DB40" s="657"/>
      <c r="DC40" s="658"/>
      <c r="DD40" s="617" t="s">
        <v>137</v>
      </c>
      <c r="DE40" s="630"/>
      <c r="DF40" s="630"/>
      <c r="DG40" s="630"/>
      <c r="DH40" s="630"/>
      <c r="DI40" s="630"/>
      <c r="DJ40" s="630"/>
      <c r="DK40" s="631"/>
      <c r="DL40" s="617" t="s">
        <v>137</v>
      </c>
      <c r="DM40" s="630"/>
      <c r="DN40" s="630"/>
      <c r="DO40" s="630"/>
      <c r="DP40" s="630"/>
      <c r="DQ40" s="630"/>
      <c r="DR40" s="630"/>
      <c r="DS40" s="630"/>
      <c r="DT40" s="630"/>
      <c r="DU40" s="630"/>
      <c r="DV40" s="631"/>
      <c r="DW40" s="632" t="s">
        <v>227</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132877</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349</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9" t="s">
        <v>172</v>
      </c>
      <c r="CS41" s="618"/>
      <c r="CT41" s="618"/>
      <c r="CU41" s="618"/>
      <c r="CV41" s="618"/>
      <c r="CW41" s="618"/>
      <c r="CX41" s="618"/>
      <c r="CY41" s="619"/>
      <c r="CZ41" s="632" t="s">
        <v>172</v>
      </c>
      <c r="DA41" s="657"/>
      <c r="DB41" s="657"/>
      <c r="DC41" s="658"/>
      <c r="DD41" s="617" t="s">
        <v>172</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350</v>
      </c>
      <c r="CE42" s="627"/>
      <c r="CF42" s="627"/>
      <c r="CG42" s="627"/>
      <c r="CH42" s="627"/>
      <c r="CI42" s="627"/>
      <c r="CJ42" s="627"/>
      <c r="CK42" s="627"/>
      <c r="CL42" s="627"/>
      <c r="CM42" s="627"/>
      <c r="CN42" s="627"/>
      <c r="CO42" s="627"/>
      <c r="CP42" s="627"/>
      <c r="CQ42" s="628"/>
      <c r="CR42" s="629">
        <v>260185</v>
      </c>
      <c r="CS42" s="630"/>
      <c r="CT42" s="630"/>
      <c r="CU42" s="630"/>
      <c r="CV42" s="630"/>
      <c r="CW42" s="630"/>
      <c r="CX42" s="630"/>
      <c r="CY42" s="631"/>
      <c r="CZ42" s="632">
        <v>9.6</v>
      </c>
      <c r="DA42" s="633"/>
      <c r="DB42" s="633"/>
      <c r="DC42" s="634"/>
      <c r="DD42" s="617">
        <v>40706</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352</v>
      </c>
      <c r="CE43" s="627"/>
      <c r="CF43" s="627"/>
      <c r="CG43" s="627"/>
      <c r="CH43" s="627"/>
      <c r="CI43" s="627"/>
      <c r="CJ43" s="627"/>
      <c r="CK43" s="627"/>
      <c r="CL43" s="627"/>
      <c r="CM43" s="627"/>
      <c r="CN43" s="627"/>
      <c r="CO43" s="627"/>
      <c r="CP43" s="627"/>
      <c r="CQ43" s="628"/>
      <c r="CR43" s="629">
        <v>10210</v>
      </c>
      <c r="CS43" s="618"/>
      <c r="CT43" s="618"/>
      <c r="CU43" s="618"/>
      <c r="CV43" s="618"/>
      <c r="CW43" s="618"/>
      <c r="CX43" s="618"/>
      <c r="CY43" s="619"/>
      <c r="CZ43" s="632">
        <v>0.4</v>
      </c>
      <c r="DA43" s="657"/>
      <c r="DB43" s="657"/>
      <c r="DC43" s="658"/>
      <c r="DD43" s="617">
        <v>10210</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353</v>
      </c>
      <c r="CD44" s="651" t="s">
        <v>305</v>
      </c>
      <c r="CE44" s="652"/>
      <c r="CF44" s="626" t="s">
        <v>354</v>
      </c>
      <c r="CG44" s="627"/>
      <c r="CH44" s="627"/>
      <c r="CI44" s="627"/>
      <c r="CJ44" s="627"/>
      <c r="CK44" s="627"/>
      <c r="CL44" s="627"/>
      <c r="CM44" s="627"/>
      <c r="CN44" s="627"/>
      <c r="CO44" s="627"/>
      <c r="CP44" s="627"/>
      <c r="CQ44" s="628"/>
      <c r="CR44" s="629">
        <v>260185</v>
      </c>
      <c r="CS44" s="630"/>
      <c r="CT44" s="630"/>
      <c r="CU44" s="630"/>
      <c r="CV44" s="630"/>
      <c r="CW44" s="630"/>
      <c r="CX44" s="630"/>
      <c r="CY44" s="631"/>
      <c r="CZ44" s="632">
        <v>9.6</v>
      </c>
      <c r="DA44" s="633"/>
      <c r="DB44" s="633"/>
      <c r="DC44" s="634"/>
      <c r="DD44" s="617">
        <v>40706</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355</v>
      </c>
      <c r="CG45" s="627"/>
      <c r="CH45" s="627"/>
      <c r="CI45" s="627"/>
      <c r="CJ45" s="627"/>
      <c r="CK45" s="627"/>
      <c r="CL45" s="627"/>
      <c r="CM45" s="627"/>
      <c r="CN45" s="627"/>
      <c r="CO45" s="627"/>
      <c r="CP45" s="627"/>
      <c r="CQ45" s="628"/>
      <c r="CR45" s="629">
        <v>172695</v>
      </c>
      <c r="CS45" s="618"/>
      <c r="CT45" s="618"/>
      <c r="CU45" s="618"/>
      <c r="CV45" s="618"/>
      <c r="CW45" s="618"/>
      <c r="CX45" s="618"/>
      <c r="CY45" s="619"/>
      <c r="CZ45" s="632">
        <v>6.4</v>
      </c>
      <c r="DA45" s="657"/>
      <c r="DB45" s="657"/>
      <c r="DC45" s="658"/>
      <c r="DD45" s="617">
        <v>17173</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356</v>
      </c>
      <c r="CG46" s="627"/>
      <c r="CH46" s="627"/>
      <c r="CI46" s="627"/>
      <c r="CJ46" s="627"/>
      <c r="CK46" s="627"/>
      <c r="CL46" s="627"/>
      <c r="CM46" s="627"/>
      <c r="CN46" s="627"/>
      <c r="CO46" s="627"/>
      <c r="CP46" s="627"/>
      <c r="CQ46" s="628"/>
      <c r="CR46" s="629">
        <v>84199</v>
      </c>
      <c r="CS46" s="630"/>
      <c r="CT46" s="630"/>
      <c r="CU46" s="630"/>
      <c r="CV46" s="630"/>
      <c r="CW46" s="630"/>
      <c r="CX46" s="630"/>
      <c r="CY46" s="631"/>
      <c r="CZ46" s="632">
        <v>3.1</v>
      </c>
      <c r="DA46" s="633"/>
      <c r="DB46" s="633"/>
      <c r="DC46" s="634"/>
      <c r="DD46" s="617">
        <v>20242</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357</v>
      </c>
      <c r="CG47" s="627"/>
      <c r="CH47" s="627"/>
      <c r="CI47" s="627"/>
      <c r="CJ47" s="627"/>
      <c r="CK47" s="627"/>
      <c r="CL47" s="627"/>
      <c r="CM47" s="627"/>
      <c r="CN47" s="627"/>
      <c r="CO47" s="627"/>
      <c r="CP47" s="627"/>
      <c r="CQ47" s="628"/>
      <c r="CR47" s="629" t="s">
        <v>172</v>
      </c>
      <c r="CS47" s="618"/>
      <c r="CT47" s="618"/>
      <c r="CU47" s="618"/>
      <c r="CV47" s="618"/>
      <c r="CW47" s="618"/>
      <c r="CX47" s="618"/>
      <c r="CY47" s="619"/>
      <c r="CZ47" s="632" t="s">
        <v>227</v>
      </c>
      <c r="DA47" s="657"/>
      <c r="DB47" s="657"/>
      <c r="DC47" s="658"/>
      <c r="DD47" s="617" t="s">
        <v>172</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358</v>
      </c>
      <c r="CG48" s="627"/>
      <c r="CH48" s="627"/>
      <c r="CI48" s="627"/>
      <c r="CJ48" s="627"/>
      <c r="CK48" s="627"/>
      <c r="CL48" s="627"/>
      <c r="CM48" s="627"/>
      <c r="CN48" s="627"/>
      <c r="CO48" s="627"/>
      <c r="CP48" s="627"/>
      <c r="CQ48" s="628"/>
      <c r="CR48" s="629" t="s">
        <v>137</v>
      </c>
      <c r="CS48" s="630"/>
      <c r="CT48" s="630"/>
      <c r="CU48" s="630"/>
      <c r="CV48" s="630"/>
      <c r="CW48" s="630"/>
      <c r="CX48" s="630"/>
      <c r="CY48" s="631"/>
      <c r="CZ48" s="632" t="s">
        <v>137</v>
      </c>
      <c r="DA48" s="633"/>
      <c r="DB48" s="633"/>
      <c r="DC48" s="634"/>
      <c r="DD48" s="617" t="s">
        <v>137</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359</v>
      </c>
      <c r="CE49" s="636"/>
      <c r="CF49" s="636"/>
      <c r="CG49" s="636"/>
      <c r="CH49" s="636"/>
      <c r="CI49" s="636"/>
      <c r="CJ49" s="636"/>
      <c r="CK49" s="636"/>
      <c r="CL49" s="636"/>
      <c r="CM49" s="636"/>
      <c r="CN49" s="636"/>
      <c r="CO49" s="636"/>
      <c r="CP49" s="636"/>
      <c r="CQ49" s="637"/>
      <c r="CR49" s="638">
        <v>2710417</v>
      </c>
      <c r="CS49" s="639"/>
      <c r="CT49" s="639"/>
      <c r="CU49" s="639"/>
      <c r="CV49" s="639"/>
      <c r="CW49" s="639"/>
      <c r="CX49" s="639"/>
      <c r="CY49" s="640"/>
      <c r="CZ49" s="641">
        <v>100</v>
      </c>
      <c r="DA49" s="642"/>
      <c r="DB49" s="642"/>
      <c r="DC49" s="643"/>
      <c r="DD49" s="644">
        <v>1800153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vnnfoswvcnHcUjFs1ES9ZAdagUpr5Gur/fQXnaAYXPYeoVimBO31gRouCJRs+jbmKjjaivWUqCPzkuGe2E8Cg==" saltValue="AkiaoWTj4CqNrDXMX7wA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B32" sqref="B32:P3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5">
        <v>2879</v>
      </c>
      <c r="R7" s="1156"/>
      <c r="S7" s="1156"/>
      <c r="T7" s="1156"/>
      <c r="U7" s="1156"/>
      <c r="V7" s="1156">
        <v>2711</v>
      </c>
      <c r="W7" s="1156"/>
      <c r="X7" s="1156"/>
      <c r="Y7" s="1156"/>
      <c r="Z7" s="1156"/>
      <c r="AA7" s="1156">
        <v>167</v>
      </c>
      <c r="AB7" s="1156"/>
      <c r="AC7" s="1156"/>
      <c r="AD7" s="1156"/>
      <c r="AE7" s="1157"/>
      <c r="AF7" s="1158">
        <v>62</v>
      </c>
      <c r="AG7" s="1159"/>
      <c r="AH7" s="1159"/>
      <c r="AI7" s="1159"/>
      <c r="AJ7" s="1160"/>
      <c r="AK7" s="1142">
        <v>165</v>
      </c>
      <c r="AL7" s="1143"/>
      <c r="AM7" s="1143"/>
      <c r="AN7" s="1143"/>
      <c r="AO7" s="1143"/>
      <c r="AP7" s="1143">
        <v>2843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574</v>
      </c>
      <c r="BT7" s="1147"/>
      <c r="BU7" s="1147"/>
      <c r="BV7" s="1147"/>
      <c r="BW7" s="1147"/>
      <c r="BX7" s="1147"/>
      <c r="BY7" s="1147"/>
      <c r="BZ7" s="1147"/>
      <c r="CA7" s="1147"/>
      <c r="CB7" s="1147"/>
      <c r="CC7" s="1147"/>
      <c r="CD7" s="1147"/>
      <c r="CE7" s="1147"/>
      <c r="CF7" s="1147"/>
      <c r="CG7" s="1148"/>
      <c r="CH7" s="1139">
        <v>9.8000000000000007</v>
      </c>
      <c r="CI7" s="1140"/>
      <c r="CJ7" s="1140"/>
      <c r="CK7" s="1140"/>
      <c r="CL7" s="1141"/>
      <c r="CM7" s="1139">
        <v>54.7</v>
      </c>
      <c r="CN7" s="1140"/>
      <c r="CO7" s="1140"/>
      <c r="CP7" s="1140"/>
      <c r="CQ7" s="1141"/>
      <c r="CR7" s="1139">
        <v>11.5</v>
      </c>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t="s">
        <v>576</v>
      </c>
      <c r="C8" s="1083"/>
      <c r="D8" s="1083"/>
      <c r="E8" s="1083"/>
      <c r="F8" s="1083"/>
      <c r="G8" s="1083"/>
      <c r="H8" s="1083"/>
      <c r="I8" s="1083"/>
      <c r="J8" s="1083"/>
      <c r="K8" s="1083"/>
      <c r="L8" s="1083"/>
      <c r="M8" s="1083"/>
      <c r="N8" s="1083"/>
      <c r="O8" s="1083"/>
      <c r="P8" s="1084"/>
      <c r="Q8" s="1094">
        <v>0</v>
      </c>
      <c r="R8" s="1095"/>
      <c r="S8" s="1095"/>
      <c r="T8" s="1095"/>
      <c r="U8" s="1095"/>
      <c r="V8" s="1095">
        <v>0</v>
      </c>
      <c r="W8" s="1095"/>
      <c r="X8" s="1095"/>
      <c r="Y8" s="1095"/>
      <c r="Z8" s="1095"/>
      <c r="AA8" s="1095">
        <v>0</v>
      </c>
      <c r="AB8" s="1095"/>
      <c r="AC8" s="1095"/>
      <c r="AD8" s="1095"/>
      <c r="AE8" s="1096"/>
      <c r="AF8" s="1088">
        <v>0</v>
      </c>
      <c r="AG8" s="1089"/>
      <c r="AH8" s="1089"/>
      <c r="AI8" s="1089"/>
      <c r="AJ8" s="1090"/>
      <c r="AK8" s="1137">
        <v>0</v>
      </c>
      <c r="AL8" s="1138"/>
      <c r="AM8" s="1138"/>
      <c r="AN8" s="1138"/>
      <c r="AO8" s="1138"/>
      <c r="AP8" s="1138">
        <v>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575</v>
      </c>
      <c r="BT8" s="1066"/>
      <c r="BU8" s="1066"/>
      <c r="BV8" s="1066"/>
      <c r="BW8" s="1066"/>
      <c r="BX8" s="1066"/>
      <c r="BY8" s="1066"/>
      <c r="BZ8" s="1066"/>
      <c r="CA8" s="1066"/>
      <c r="CB8" s="1066"/>
      <c r="CC8" s="1066"/>
      <c r="CD8" s="1066"/>
      <c r="CE8" s="1066"/>
      <c r="CF8" s="1066"/>
      <c r="CG8" s="1067"/>
      <c r="CH8" s="1040">
        <v>-2.8</v>
      </c>
      <c r="CI8" s="1041"/>
      <c r="CJ8" s="1041"/>
      <c r="CK8" s="1041"/>
      <c r="CL8" s="1042"/>
      <c r="CM8" s="1040">
        <v>87</v>
      </c>
      <c r="CN8" s="1041"/>
      <c r="CO8" s="1041"/>
      <c r="CP8" s="1041"/>
      <c r="CQ8" s="1042"/>
      <c r="CR8" s="1040">
        <v>50</v>
      </c>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383</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62</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137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577</v>
      </c>
      <c r="C28" s="1102"/>
      <c r="D28" s="1102"/>
      <c r="E28" s="1102"/>
      <c r="F28" s="1102"/>
      <c r="G28" s="1102"/>
      <c r="H28" s="1102"/>
      <c r="I28" s="1102"/>
      <c r="J28" s="1102"/>
      <c r="K28" s="1102"/>
      <c r="L28" s="1102"/>
      <c r="M28" s="1102"/>
      <c r="N28" s="1102"/>
      <c r="O28" s="1102"/>
      <c r="P28" s="1103"/>
      <c r="Q28" s="1104">
        <v>369</v>
      </c>
      <c r="R28" s="1105"/>
      <c r="S28" s="1105"/>
      <c r="T28" s="1105"/>
      <c r="U28" s="1105"/>
      <c r="V28" s="1105">
        <v>363</v>
      </c>
      <c r="W28" s="1105"/>
      <c r="X28" s="1105"/>
      <c r="Y28" s="1105"/>
      <c r="Z28" s="1105"/>
      <c r="AA28" s="1105">
        <v>6</v>
      </c>
      <c r="AB28" s="1105"/>
      <c r="AC28" s="1105"/>
      <c r="AD28" s="1105"/>
      <c r="AE28" s="1106"/>
      <c r="AF28" s="1107">
        <v>6</v>
      </c>
      <c r="AG28" s="1105"/>
      <c r="AH28" s="1105"/>
      <c r="AI28" s="1105"/>
      <c r="AJ28" s="1108"/>
      <c r="AK28" s="1109">
        <v>34</v>
      </c>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578</v>
      </c>
      <c r="C29" s="1083"/>
      <c r="D29" s="1083"/>
      <c r="E29" s="1083"/>
      <c r="F29" s="1083"/>
      <c r="G29" s="1083"/>
      <c r="H29" s="1083"/>
      <c r="I29" s="1083"/>
      <c r="J29" s="1083"/>
      <c r="K29" s="1083"/>
      <c r="L29" s="1083"/>
      <c r="M29" s="1083"/>
      <c r="N29" s="1083"/>
      <c r="O29" s="1083"/>
      <c r="P29" s="1084"/>
      <c r="Q29" s="1094">
        <v>442</v>
      </c>
      <c r="R29" s="1095"/>
      <c r="S29" s="1095"/>
      <c r="T29" s="1095"/>
      <c r="U29" s="1095"/>
      <c r="V29" s="1095">
        <v>430</v>
      </c>
      <c r="W29" s="1095"/>
      <c r="X29" s="1095"/>
      <c r="Y29" s="1095"/>
      <c r="Z29" s="1095"/>
      <c r="AA29" s="1095">
        <v>12</v>
      </c>
      <c r="AB29" s="1095"/>
      <c r="AC29" s="1095"/>
      <c r="AD29" s="1095"/>
      <c r="AE29" s="1096"/>
      <c r="AF29" s="1088">
        <v>12</v>
      </c>
      <c r="AG29" s="1089"/>
      <c r="AH29" s="1089"/>
      <c r="AI29" s="1089"/>
      <c r="AJ29" s="1090"/>
      <c r="AK29" s="1031">
        <v>71</v>
      </c>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579</v>
      </c>
      <c r="C30" s="1083"/>
      <c r="D30" s="1083"/>
      <c r="E30" s="1083"/>
      <c r="F30" s="1083"/>
      <c r="G30" s="1083"/>
      <c r="H30" s="1083"/>
      <c r="I30" s="1083"/>
      <c r="J30" s="1083"/>
      <c r="K30" s="1083"/>
      <c r="L30" s="1083"/>
      <c r="M30" s="1083"/>
      <c r="N30" s="1083"/>
      <c r="O30" s="1083"/>
      <c r="P30" s="1084"/>
      <c r="Q30" s="1094">
        <v>34</v>
      </c>
      <c r="R30" s="1095"/>
      <c r="S30" s="1095"/>
      <c r="T30" s="1095"/>
      <c r="U30" s="1095"/>
      <c r="V30" s="1095">
        <v>34</v>
      </c>
      <c r="W30" s="1095"/>
      <c r="X30" s="1095"/>
      <c r="Y30" s="1095"/>
      <c r="Z30" s="1095"/>
      <c r="AA30" s="1095">
        <v>0</v>
      </c>
      <c r="AB30" s="1095"/>
      <c r="AC30" s="1095"/>
      <c r="AD30" s="1095"/>
      <c r="AE30" s="1096"/>
      <c r="AF30" s="1088">
        <v>0</v>
      </c>
      <c r="AG30" s="1089"/>
      <c r="AH30" s="1089"/>
      <c r="AI30" s="1089"/>
      <c r="AJ30" s="1090"/>
      <c r="AK30" s="1031">
        <v>9</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580</v>
      </c>
      <c r="C31" s="1083"/>
      <c r="D31" s="1083"/>
      <c r="E31" s="1083"/>
      <c r="F31" s="1083"/>
      <c r="G31" s="1083"/>
      <c r="H31" s="1083"/>
      <c r="I31" s="1083"/>
      <c r="J31" s="1083"/>
      <c r="K31" s="1083"/>
      <c r="L31" s="1083"/>
      <c r="M31" s="1083"/>
      <c r="N31" s="1083"/>
      <c r="O31" s="1083"/>
      <c r="P31" s="1084"/>
      <c r="Q31" s="1094">
        <v>104</v>
      </c>
      <c r="R31" s="1095"/>
      <c r="S31" s="1095"/>
      <c r="T31" s="1095"/>
      <c r="U31" s="1095"/>
      <c r="V31" s="1095">
        <v>103</v>
      </c>
      <c r="W31" s="1095"/>
      <c r="X31" s="1095"/>
      <c r="Y31" s="1095"/>
      <c r="Z31" s="1095"/>
      <c r="AA31" s="1095">
        <v>1</v>
      </c>
      <c r="AB31" s="1095"/>
      <c r="AC31" s="1095"/>
      <c r="AD31" s="1095"/>
      <c r="AE31" s="1096"/>
      <c r="AF31" s="1088">
        <v>1</v>
      </c>
      <c r="AG31" s="1089"/>
      <c r="AH31" s="1089"/>
      <c r="AI31" s="1089"/>
      <c r="AJ31" s="1090"/>
      <c r="AK31" s="1031">
        <v>75</v>
      </c>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397</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581</v>
      </c>
      <c r="C32" s="1083"/>
      <c r="D32" s="1083"/>
      <c r="E32" s="1083"/>
      <c r="F32" s="1083"/>
      <c r="G32" s="1083"/>
      <c r="H32" s="1083"/>
      <c r="I32" s="1083"/>
      <c r="J32" s="1083"/>
      <c r="K32" s="1083"/>
      <c r="L32" s="1083"/>
      <c r="M32" s="1083"/>
      <c r="N32" s="1083"/>
      <c r="O32" s="1083"/>
      <c r="P32" s="1084"/>
      <c r="Q32" s="1094">
        <v>52</v>
      </c>
      <c r="R32" s="1095"/>
      <c r="S32" s="1095"/>
      <c r="T32" s="1095"/>
      <c r="U32" s="1095"/>
      <c r="V32" s="1095">
        <v>51</v>
      </c>
      <c r="W32" s="1095"/>
      <c r="X32" s="1095"/>
      <c r="Y32" s="1095"/>
      <c r="Z32" s="1095"/>
      <c r="AA32" s="1095">
        <v>1</v>
      </c>
      <c r="AB32" s="1095"/>
      <c r="AC32" s="1095"/>
      <c r="AD32" s="1095"/>
      <c r="AE32" s="1096"/>
      <c r="AF32" s="1088">
        <v>1</v>
      </c>
      <c r="AG32" s="1089"/>
      <c r="AH32" s="1089"/>
      <c r="AI32" s="1089"/>
      <c r="AJ32" s="1090"/>
      <c r="AK32" s="1031">
        <v>35</v>
      </c>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t="s">
        <v>397</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398</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5" t="s">
        <v>399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21</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400</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402</v>
      </c>
      <c r="B66" s="1047"/>
      <c r="C66" s="1047"/>
      <c r="D66" s="1047"/>
      <c r="E66" s="1047"/>
      <c r="F66" s="1047"/>
      <c r="G66" s="1047"/>
      <c r="H66" s="1047"/>
      <c r="I66" s="1047"/>
      <c r="J66" s="1047"/>
      <c r="K66" s="1047"/>
      <c r="L66" s="1047"/>
      <c r="M66" s="1047"/>
      <c r="N66" s="1047"/>
      <c r="O66" s="1047"/>
      <c r="P66" s="1048"/>
      <c r="Q66" s="1052" t="s">
        <v>403</v>
      </c>
      <c r="R66" s="1053"/>
      <c r="S66" s="1053"/>
      <c r="T66" s="1053"/>
      <c r="U66" s="1054"/>
      <c r="V66" s="1052" t="s">
        <v>404</v>
      </c>
      <c r="W66" s="1053"/>
      <c r="X66" s="1053"/>
      <c r="Y66" s="1053"/>
      <c r="Z66" s="1054"/>
      <c r="AA66" s="1052" t="s">
        <v>405</v>
      </c>
      <c r="AB66" s="1053"/>
      <c r="AC66" s="1053"/>
      <c r="AD66" s="1053"/>
      <c r="AE66" s="1054"/>
      <c r="AF66" s="1058" t="s">
        <v>391</v>
      </c>
      <c r="AG66" s="1059"/>
      <c r="AH66" s="1059"/>
      <c r="AI66" s="1059"/>
      <c r="AJ66" s="1060"/>
      <c r="AK66" s="1052" t="s">
        <v>406</v>
      </c>
      <c r="AL66" s="1047"/>
      <c r="AM66" s="1047"/>
      <c r="AN66" s="1047"/>
      <c r="AO66" s="1048"/>
      <c r="AP66" s="1052" t="s">
        <v>393</v>
      </c>
      <c r="AQ66" s="1053"/>
      <c r="AR66" s="1053"/>
      <c r="AS66" s="1053"/>
      <c r="AT66" s="1054"/>
      <c r="AU66" s="1052" t="s">
        <v>407</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565</v>
      </c>
      <c r="C68" s="1037"/>
      <c r="D68" s="1037"/>
      <c r="E68" s="1037"/>
      <c r="F68" s="1037"/>
      <c r="G68" s="1037"/>
      <c r="H68" s="1037"/>
      <c r="I68" s="1037"/>
      <c r="J68" s="1037"/>
      <c r="K68" s="1037"/>
      <c r="L68" s="1037"/>
      <c r="M68" s="1037"/>
      <c r="N68" s="1037"/>
      <c r="O68" s="1037"/>
      <c r="P68" s="1038"/>
      <c r="Q68" s="1039">
        <v>5544</v>
      </c>
      <c r="R68" s="1033"/>
      <c r="S68" s="1033"/>
      <c r="T68" s="1033"/>
      <c r="U68" s="1033"/>
      <c r="V68" s="1033">
        <v>5425</v>
      </c>
      <c r="W68" s="1033"/>
      <c r="X68" s="1033"/>
      <c r="Y68" s="1033"/>
      <c r="Z68" s="1033"/>
      <c r="AA68" s="1033">
        <v>119</v>
      </c>
      <c r="AB68" s="1033"/>
      <c r="AC68" s="1033"/>
      <c r="AD68" s="1033"/>
      <c r="AE68" s="1033"/>
      <c r="AF68" s="1033">
        <v>114</v>
      </c>
      <c r="AG68" s="1033"/>
      <c r="AH68" s="1033"/>
      <c r="AI68" s="1033"/>
      <c r="AJ68" s="1033"/>
      <c r="AK68" s="1033">
        <v>337</v>
      </c>
      <c r="AL68" s="1033"/>
      <c r="AM68" s="1033"/>
      <c r="AN68" s="1033"/>
      <c r="AO68" s="1033"/>
      <c r="AP68" s="1033">
        <v>646</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566</v>
      </c>
      <c r="C69" s="1026"/>
      <c r="D69" s="1026"/>
      <c r="E69" s="1026"/>
      <c r="F69" s="1026"/>
      <c r="G69" s="1026"/>
      <c r="H69" s="1026"/>
      <c r="I69" s="1026"/>
      <c r="J69" s="1026"/>
      <c r="K69" s="1026"/>
      <c r="L69" s="1026"/>
      <c r="M69" s="1026"/>
      <c r="N69" s="1026"/>
      <c r="O69" s="1026"/>
      <c r="P69" s="1027"/>
      <c r="Q69" s="1028">
        <v>9184</v>
      </c>
      <c r="R69" s="1022"/>
      <c r="S69" s="1022"/>
      <c r="T69" s="1022"/>
      <c r="U69" s="1022"/>
      <c r="V69" s="1022">
        <v>9066</v>
      </c>
      <c r="W69" s="1022"/>
      <c r="X69" s="1022"/>
      <c r="Y69" s="1022"/>
      <c r="Z69" s="1022"/>
      <c r="AA69" s="1022">
        <v>118</v>
      </c>
      <c r="AB69" s="1022"/>
      <c r="AC69" s="1022"/>
      <c r="AD69" s="1022"/>
      <c r="AE69" s="1022"/>
      <c r="AF69" s="1022">
        <v>0</v>
      </c>
      <c r="AG69" s="1022"/>
      <c r="AH69" s="1022"/>
      <c r="AI69" s="1022"/>
      <c r="AJ69" s="1022"/>
      <c r="AK69" s="1022">
        <v>15</v>
      </c>
      <c r="AL69" s="1022"/>
      <c r="AM69" s="1022"/>
      <c r="AN69" s="1022"/>
      <c r="AO69" s="1022"/>
      <c r="AP69" s="1022">
        <v>0</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567</v>
      </c>
      <c r="C70" s="1026"/>
      <c r="D70" s="1026"/>
      <c r="E70" s="1026"/>
      <c r="F70" s="1026"/>
      <c r="G70" s="1026"/>
      <c r="H70" s="1026"/>
      <c r="I70" s="1026"/>
      <c r="J70" s="1026"/>
      <c r="K70" s="1026"/>
      <c r="L70" s="1026"/>
      <c r="M70" s="1026"/>
      <c r="N70" s="1026"/>
      <c r="O70" s="1026"/>
      <c r="P70" s="1027"/>
      <c r="Q70" s="1028">
        <v>1536</v>
      </c>
      <c r="R70" s="1022"/>
      <c r="S70" s="1022"/>
      <c r="T70" s="1022"/>
      <c r="U70" s="1022"/>
      <c r="V70" s="1022">
        <v>1535</v>
      </c>
      <c r="W70" s="1022"/>
      <c r="X70" s="1022"/>
      <c r="Y70" s="1022"/>
      <c r="Z70" s="1022"/>
      <c r="AA70" s="1022">
        <v>1</v>
      </c>
      <c r="AB70" s="1022"/>
      <c r="AC70" s="1022"/>
      <c r="AD70" s="1022"/>
      <c r="AE70" s="1022"/>
      <c r="AF70" s="1022">
        <v>0</v>
      </c>
      <c r="AG70" s="1022"/>
      <c r="AH70" s="1022"/>
      <c r="AI70" s="1022"/>
      <c r="AJ70" s="1022"/>
      <c r="AK70" s="1022">
        <v>0</v>
      </c>
      <c r="AL70" s="1022"/>
      <c r="AM70" s="1022"/>
      <c r="AN70" s="1022"/>
      <c r="AO70" s="1022"/>
      <c r="AP70" s="1022">
        <v>0</v>
      </c>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568</v>
      </c>
      <c r="C71" s="1026"/>
      <c r="D71" s="1026"/>
      <c r="E71" s="1026"/>
      <c r="F71" s="1026"/>
      <c r="G71" s="1026"/>
      <c r="H71" s="1026"/>
      <c r="I71" s="1026"/>
      <c r="J71" s="1026"/>
      <c r="K71" s="1026"/>
      <c r="L71" s="1026"/>
      <c r="M71" s="1026"/>
      <c r="N71" s="1026"/>
      <c r="O71" s="1026"/>
      <c r="P71" s="1027"/>
      <c r="Q71" s="1028">
        <v>1</v>
      </c>
      <c r="R71" s="1022"/>
      <c r="S71" s="1022"/>
      <c r="T71" s="1022"/>
      <c r="U71" s="1022"/>
      <c r="V71" s="1022">
        <v>1</v>
      </c>
      <c r="W71" s="1022"/>
      <c r="X71" s="1022"/>
      <c r="Y71" s="1022"/>
      <c r="Z71" s="1022"/>
      <c r="AA71" s="1022">
        <v>0</v>
      </c>
      <c r="AB71" s="1022"/>
      <c r="AC71" s="1022"/>
      <c r="AD71" s="1022"/>
      <c r="AE71" s="1022"/>
      <c r="AF71" s="1022">
        <v>0</v>
      </c>
      <c r="AG71" s="1022"/>
      <c r="AH71" s="1022"/>
      <c r="AI71" s="1022"/>
      <c r="AJ71" s="1022"/>
      <c r="AK71" s="1022">
        <v>0</v>
      </c>
      <c r="AL71" s="1022"/>
      <c r="AM71" s="1022"/>
      <c r="AN71" s="1022"/>
      <c r="AO71" s="1022"/>
      <c r="AP71" s="1022">
        <v>0</v>
      </c>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569</v>
      </c>
      <c r="C72" s="1026"/>
      <c r="D72" s="1026"/>
      <c r="E72" s="1026"/>
      <c r="F72" s="1026"/>
      <c r="G72" s="1026"/>
      <c r="H72" s="1026"/>
      <c r="I72" s="1026"/>
      <c r="J72" s="1026"/>
      <c r="K72" s="1026"/>
      <c r="L72" s="1026"/>
      <c r="M72" s="1026"/>
      <c r="N72" s="1026"/>
      <c r="O72" s="1026"/>
      <c r="P72" s="1027"/>
      <c r="Q72" s="1028">
        <v>60</v>
      </c>
      <c r="R72" s="1022"/>
      <c r="S72" s="1022"/>
      <c r="T72" s="1022"/>
      <c r="U72" s="1022"/>
      <c r="V72" s="1022">
        <v>59</v>
      </c>
      <c r="W72" s="1022"/>
      <c r="X72" s="1022"/>
      <c r="Y72" s="1022"/>
      <c r="Z72" s="1022"/>
      <c r="AA72" s="1022">
        <v>1</v>
      </c>
      <c r="AB72" s="1022"/>
      <c r="AC72" s="1022"/>
      <c r="AD72" s="1022"/>
      <c r="AE72" s="1022"/>
      <c r="AF72" s="1022">
        <v>1</v>
      </c>
      <c r="AG72" s="1022"/>
      <c r="AH72" s="1022"/>
      <c r="AI72" s="1022"/>
      <c r="AJ72" s="1022"/>
      <c r="AK72" s="1022">
        <v>24</v>
      </c>
      <c r="AL72" s="1022"/>
      <c r="AM72" s="1022"/>
      <c r="AN72" s="1022"/>
      <c r="AO72" s="1022"/>
      <c r="AP72" s="1022">
        <v>0</v>
      </c>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570</v>
      </c>
      <c r="C73" s="1026"/>
      <c r="D73" s="1026"/>
      <c r="E73" s="1026"/>
      <c r="F73" s="1026"/>
      <c r="G73" s="1026"/>
      <c r="H73" s="1026"/>
      <c r="I73" s="1026"/>
      <c r="J73" s="1026"/>
      <c r="K73" s="1026"/>
      <c r="L73" s="1026"/>
      <c r="M73" s="1026"/>
      <c r="N73" s="1026"/>
      <c r="O73" s="1026"/>
      <c r="P73" s="1027"/>
      <c r="Q73" s="1028">
        <v>39</v>
      </c>
      <c r="R73" s="1022"/>
      <c r="S73" s="1022"/>
      <c r="T73" s="1022"/>
      <c r="U73" s="1022"/>
      <c r="V73" s="1022">
        <v>37</v>
      </c>
      <c r="W73" s="1022"/>
      <c r="X73" s="1022"/>
      <c r="Y73" s="1022"/>
      <c r="Z73" s="1022"/>
      <c r="AA73" s="1022">
        <v>2</v>
      </c>
      <c r="AB73" s="1022"/>
      <c r="AC73" s="1022"/>
      <c r="AD73" s="1022"/>
      <c r="AE73" s="1022"/>
      <c r="AF73" s="1022">
        <v>0</v>
      </c>
      <c r="AG73" s="1022"/>
      <c r="AH73" s="1022"/>
      <c r="AI73" s="1022"/>
      <c r="AJ73" s="1022"/>
      <c r="AK73" s="1022">
        <v>0</v>
      </c>
      <c r="AL73" s="1022"/>
      <c r="AM73" s="1022"/>
      <c r="AN73" s="1022"/>
      <c r="AO73" s="1022"/>
      <c r="AP73" s="1022">
        <v>0</v>
      </c>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571</v>
      </c>
      <c r="C74" s="1026"/>
      <c r="D74" s="1026"/>
      <c r="E74" s="1026"/>
      <c r="F74" s="1026"/>
      <c r="G74" s="1026"/>
      <c r="H74" s="1026"/>
      <c r="I74" s="1026"/>
      <c r="J74" s="1026"/>
      <c r="K74" s="1026"/>
      <c r="L74" s="1026"/>
      <c r="M74" s="1026"/>
      <c r="N74" s="1026"/>
      <c r="O74" s="1026"/>
      <c r="P74" s="1027"/>
      <c r="Q74" s="1028">
        <v>1174</v>
      </c>
      <c r="R74" s="1022"/>
      <c r="S74" s="1022"/>
      <c r="T74" s="1022"/>
      <c r="U74" s="1022"/>
      <c r="V74" s="1022">
        <v>1130</v>
      </c>
      <c r="W74" s="1022"/>
      <c r="X74" s="1022"/>
      <c r="Y74" s="1022"/>
      <c r="Z74" s="1022"/>
      <c r="AA74" s="1022">
        <v>44</v>
      </c>
      <c r="AB74" s="1022"/>
      <c r="AC74" s="1022"/>
      <c r="AD74" s="1022"/>
      <c r="AE74" s="1022"/>
      <c r="AF74" s="1022">
        <v>44</v>
      </c>
      <c r="AG74" s="1022"/>
      <c r="AH74" s="1022"/>
      <c r="AI74" s="1022"/>
      <c r="AJ74" s="1022"/>
      <c r="AK74" s="1022">
        <v>0</v>
      </c>
      <c r="AL74" s="1022"/>
      <c r="AM74" s="1022"/>
      <c r="AN74" s="1022"/>
      <c r="AO74" s="1022"/>
      <c r="AP74" s="1022">
        <v>0</v>
      </c>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572</v>
      </c>
      <c r="C75" s="1026"/>
      <c r="D75" s="1026"/>
      <c r="E75" s="1026"/>
      <c r="F75" s="1026"/>
      <c r="G75" s="1026"/>
      <c r="H75" s="1026"/>
      <c r="I75" s="1026"/>
      <c r="J75" s="1026"/>
      <c r="K75" s="1026"/>
      <c r="L75" s="1026"/>
      <c r="M75" s="1026"/>
      <c r="N75" s="1026"/>
      <c r="O75" s="1026"/>
      <c r="P75" s="1027"/>
      <c r="Q75" s="1029">
        <v>250623</v>
      </c>
      <c r="R75" s="1030"/>
      <c r="S75" s="1030"/>
      <c r="T75" s="1030"/>
      <c r="U75" s="1031"/>
      <c r="V75" s="1032">
        <v>237946</v>
      </c>
      <c r="W75" s="1030"/>
      <c r="X75" s="1030"/>
      <c r="Y75" s="1030"/>
      <c r="Z75" s="1031"/>
      <c r="AA75" s="1032">
        <v>12677</v>
      </c>
      <c r="AB75" s="1030"/>
      <c r="AC75" s="1030"/>
      <c r="AD75" s="1030"/>
      <c r="AE75" s="1031"/>
      <c r="AF75" s="1032">
        <v>12677</v>
      </c>
      <c r="AG75" s="1030"/>
      <c r="AH75" s="1030"/>
      <c r="AI75" s="1030"/>
      <c r="AJ75" s="1031"/>
      <c r="AK75" s="1032">
        <v>923</v>
      </c>
      <c r="AL75" s="1030"/>
      <c r="AM75" s="1030"/>
      <c r="AN75" s="1030"/>
      <c r="AO75" s="1031"/>
      <c r="AP75" s="1032">
        <v>0</v>
      </c>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573</v>
      </c>
      <c r="C76" s="1026"/>
      <c r="D76" s="1026"/>
      <c r="E76" s="1026"/>
      <c r="F76" s="1026"/>
      <c r="G76" s="1026"/>
      <c r="H76" s="1026"/>
      <c r="I76" s="1026"/>
      <c r="J76" s="1026"/>
      <c r="K76" s="1026"/>
      <c r="L76" s="1026"/>
      <c r="M76" s="1026"/>
      <c r="N76" s="1026"/>
      <c r="O76" s="1026"/>
      <c r="P76" s="1027"/>
      <c r="Q76" s="1029">
        <v>21</v>
      </c>
      <c r="R76" s="1030"/>
      <c r="S76" s="1030"/>
      <c r="T76" s="1030"/>
      <c r="U76" s="1031"/>
      <c r="V76" s="1032">
        <v>20</v>
      </c>
      <c r="W76" s="1030"/>
      <c r="X76" s="1030"/>
      <c r="Y76" s="1030"/>
      <c r="Z76" s="1031"/>
      <c r="AA76" s="1032">
        <v>1</v>
      </c>
      <c r="AB76" s="1030"/>
      <c r="AC76" s="1030"/>
      <c r="AD76" s="1030"/>
      <c r="AE76" s="1031"/>
      <c r="AF76" s="1032">
        <v>1</v>
      </c>
      <c r="AG76" s="1030"/>
      <c r="AH76" s="1030"/>
      <c r="AI76" s="1030"/>
      <c r="AJ76" s="1031"/>
      <c r="AK76" s="1032">
        <v>1</v>
      </c>
      <c r="AL76" s="1030"/>
      <c r="AM76" s="1030"/>
      <c r="AN76" s="1030"/>
      <c r="AO76" s="1031"/>
      <c r="AP76" s="1032">
        <v>0</v>
      </c>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408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409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417</v>
      </c>
      <c r="AB109" s="945"/>
      <c r="AC109" s="945"/>
      <c r="AD109" s="945"/>
      <c r="AE109" s="946"/>
      <c r="AF109" s="947" t="s">
        <v>304</v>
      </c>
      <c r="AG109" s="945"/>
      <c r="AH109" s="945"/>
      <c r="AI109" s="945"/>
      <c r="AJ109" s="946"/>
      <c r="AK109" s="947" t="s">
        <v>303</v>
      </c>
      <c r="AL109" s="945"/>
      <c r="AM109" s="945"/>
      <c r="AN109" s="945"/>
      <c r="AO109" s="946"/>
      <c r="AP109" s="947" t="s">
        <v>418</v>
      </c>
      <c r="AQ109" s="945"/>
      <c r="AR109" s="945"/>
      <c r="AS109" s="945"/>
      <c r="AT109" s="976"/>
      <c r="AU109" s="944" t="s">
        <v>416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417</v>
      </c>
      <c r="BR109" s="945"/>
      <c r="BS109" s="945"/>
      <c r="BT109" s="945"/>
      <c r="BU109" s="946"/>
      <c r="BV109" s="947" t="s">
        <v>304</v>
      </c>
      <c r="BW109" s="945"/>
      <c r="BX109" s="945"/>
      <c r="BY109" s="945"/>
      <c r="BZ109" s="946"/>
      <c r="CA109" s="947" t="s">
        <v>303</v>
      </c>
      <c r="CB109" s="945"/>
      <c r="CC109" s="945"/>
      <c r="CD109" s="945"/>
      <c r="CE109" s="946"/>
      <c r="CF109" s="983" t="s">
        <v>418</v>
      </c>
      <c r="CG109" s="983"/>
      <c r="CH109" s="983"/>
      <c r="CI109" s="983"/>
      <c r="CJ109" s="983"/>
      <c r="CK109" s="947" t="s">
        <v>419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417</v>
      </c>
      <c r="DH109" s="945"/>
      <c r="DI109" s="945"/>
      <c r="DJ109" s="945"/>
      <c r="DK109" s="946"/>
      <c r="DL109" s="947" t="s">
        <v>304</v>
      </c>
      <c r="DM109" s="945"/>
      <c r="DN109" s="945"/>
      <c r="DO109" s="945"/>
      <c r="DP109" s="946"/>
      <c r="DQ109" s="947" t="s">
        <v>303</v>
      </c>
      <c r="DR109" s="945"/>
      <c r="DS109" s="945"/>
      <c r="DT109" s="945"/>
      <c r="DU109" s="946"/>
      <c r="DV109" s="947" t="s">
        <v>418</v>
      </c>
      <c r="DW109" s="945"/>
      <c r="DX109" s="945"/>
      <c r="DY109" s="945"/>
      <c r="DZ109" s="976"/>
    </row>
    <row r="110" spans="1:131" s="246" customFormat="1" ht="26.25" customHeight="1" x14ac:dyDescent="0.15">
      <c r="A110" s="847" t="s">
        <v>420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201303</v>
      </c>
      <c r="AB110" s="938"/>
      <c r="AC110" s="938"/>
      <c r="AD110" s="938"/>
      <c r="AE110" s="939"/>
      <c r="AF110" s="940">
        <v>215374</v>
      </c>
      <c r="AG110" s="938"/>
      <c r="AH110" s="938"/>
      <c r="AI110" s="938"/>
      <c r="AJ110" s="939"/>
      <c r="AK110" s="940">
        <v>281135</v>
      </c>
      <c r="AL110" s="938"/>
      <c r="AM110" s="938"/>
      <c r="AN110" s="938"/>
      <c r="AO110" s="939"/>
      <c r="AP110" s="941">
        <v>21.4</v>
      </c>
      <c r="AQ110" s="942"/>
      <c r="AR110" s="942"/>
      <c r="AS110" s="942"/>
      <c r="AT110" s="943"/>
      <c r="AU110" s="977" t="s">
        <v>73</v>
      </c>
      <c r="AV110" s="978"/>
      <c r="AW110" s="978"/>
      <c r="AX110" s="978"/>
      <c r="AY110" s="978"/>
      <c r="AZ110" s="903" t="s">
        <v>421</v>
      </c>
      <c r="BA110" s="848"/>
      <c r="BB110" s="848"/>
      <c r="BC110" s="848"/>
      <c r="BD110" s="848"/>
      <c r="BE110" s="848"/>
      <c r="BF110" s="848"/>
      <c r="BG110" s="848"/>
      <c r="BH110" s="848"/>
      <c r="BI110" s="848"/>
      <c r="BJ110" s="848"/>
      <c r="BK110" s="848"/>
      <c r="BL110" s="848"/>
      <c r="BM110" s="848"/>
      <c r="BN110" s="848"/>
      <c r="BO110" s="848"/>
      <c r="BP110" s="849"/>
      <c r="BQ110" s="904">
        <v>2792814</v>
      </c>
      <c r="BR110" s="885"/>
      <c r="BS110" s="885"/>
      <c r="BT110" s="885"/>
      <c r="BU110" s="885"/>
      <c r="BV110" s="885">
        <v>2785842</v>
      </c>
      <c r="BW110" s="885"/>
      <c r="BX110" s="885"/>
      <c r="BY110" s="885"/>
      <c r="BZ110" s="885"/>
      <c r="CA110" s="885">
        <v>2842942</v>
      </c>
      <c r="CB110" s="885"/>
      <c r="CC110" s="885"/>
      <c r="CD110" s="885"/>
      <c r="CE110" s="885"/>
      <c r="CF110" s="909">
        <v>216</v>
      </c>
      <c r="CG110" s="910"/>
      <c r="CH110" s="910"/>
      <c r="CI110" s="910"/>
      <c r="CJ110" s="910"/>
      <c r="CK110" s="973" t="s">
        <v>422</v>
      </c>
      <c r="CL110" s="859"/>
      <c r="CM110" s="934" t="s">
        <v>423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424</v>
      </c>
      <c r="DH110" s="885"/>
      <c r="DI110" s="885"/>
      <c r="DJ110" s="885"/>
      <c r="DK110" s="885"/>
      <c r="DL110" s="885" t="s">
        <v>137</v>
      </c>
      <c r="DM110" s="885"/>
      <c r="DN110" s="885"/>
      <c r="DO110" s="885"/>
      <c r="DP110" s="885"/>
      <c r="DQ110" s="885" t="s">
        <v>425</v>
      </c>
      <c r="DR110" s="885"/>
      <c r="DS110" s="885"/>
      <c r="DT110" s="885"/>
      <c r="DU110" s="885"/>
      <c r="DV110" s="886" t="s">
        <v>426</v>
      </c>
      <c r="DW110" s="886"/>
      <c r="DX110" s="886"/>
      <c r="DY110" s="886"/>
      <c r="DZ110" s="887"/>
    </row>
    <row r="111" spans="1:131" s="246" customFormat="1" ht="26.25" customHeight="1" x14ac:dyDescent="0.15">
      <c r="A111" s="814" t="s">
        <v>427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425</v>
      </c>
      <c r="AB111" s="966"/>
      <c r="AC111" s="966"/>
      <c r="AD111" s="966"/>
      <c r="AE111" s="967"/>
      <c r="AF111" s="968" t="s">
        <v>424</v>
      </c>
      <c r="AG111" s="966"/>
      <c r="AH111" s="966"/>
      <c r="AI111" s="966"/>
      <c r="AJ111" s="967"/>
      <c r="AK111" s="968" t="s">
        <v>424</v>
      </c>
      <c r="AL111" s="966"/>
      <c r="AM111" s="966"/>
      <c r="AN111" s="966"/>
      <c r="AO111" s="967"/>
      <c r="AP111" s="969" t="s">
        <v>137</v>
      </c>
      <c r="AQ111" s="970"/>
      <c r="AR111" s="970"/>
      <c r="AS111" s="970"/>
      <c r="AT111" s="971"/>
      <c r="AU111" s="979"/>
      <c r="AV111" s="980"/>
      <c r="AW111" s="980"/>
      <c r="AX111" s="980"/>
      <c r="AY111" s="980"/>
      <c r="AZ111" s="855" t="s">
        <v>428</v>
      </c>
      <c r="BA111" s="790"/>
      <c r="BB111" s="790"/>
      <c r="BC111" s="790"/>
      <c r="BD111" s="790"/>
      <c r="BE111" s="790"/>
      <c r="BF111" s="790"/>
      <c r="BG111" s="790"/>
      <c r="BH111" s="790"/>
      <c r="BI111" s="790"/>
      <c r="BJ111" s="790"/>
      <c r="BK111" s="790"/>
      <c r="BL111" s="790"/>
      <c r="BM111" s="790"/>
      <c r="BN111" s="790"/>
      <c r="BO111" s="790"/>
      <c r="BP111" s="791"/>
      <c r="BQ111" s="856" t="s">
        <v>424</v>
      </c>
      <c r="BR111" s="857"/>
      <c r="BS111" s="857"/>
      <c r="BT111" s="857"/>
      <c r="BU111" s="857"/>
      <c r="BV111" s="857" t="s">
        <v>429</v>
      </c>
      <c r="BW111" s="857"/>
      <c r="BX111" s="857"/>
      <c r="BY111" s="857"/>
      <c r="BZ111" s="857"/>
      <c r="CA111" s="857" t="s">
        <v>137</v>
      </c>
      <c r="CB111" s="857"/>
      <c r="CC111" s="857"/>
      <c r="CD111" s="857"/>
      <c r="CE111" s="857"/>
      <c r="CF111" s="918" t="s">
        <v>424</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424</v>
      </c>
      <c r="DH111" s="857"/>
      <c r="DI111" s="857"/>
      <c r="DJ111" s="857"/>
      <c r="DK111" s="857"/>
      <c r="DL111" s="857" t="s">
        <v>424</v>
      </c>
      <c r="DM111" s="857"/>
      <c r="DN111" s="857"/>
      <c r="DO111" s="857"/>
      <c r="DP111" s="857"/>
      <c r="DQ111" s="857" t="s">
        <v>424</v>
      </c>
      <c r="DR111" s="857"/>
      <c r="DS111" s="857"/>
      <c r="DT111" s="857"/>
      <c r="DU111" s="857"/>
      <c r="DV111" s="834" t="s">
        <v>424</v>
      </c>
      <c r="DW111" s="834"/>
      <c r="DX111" s="834"/>
      <c r="DY111" s="834"/>
      <c r="DZ111" s="835"/>
    </row>
    <row r="112" spans="1:131" s="246" customFormat="1" ht="26.25" customHeight="1" x14ac:dyDescent="0.15">
      <c r="A112" s="959" t="s">
        <v>431</v>
      </c>
      <c r="B112" s="960"/>
      <c r="C112" s="790" t="s">
        <v>432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137</v>
      </c>
      <c r="AB112" s="820"/>
      <c r="AC112" s="820"/>
      <c r="AD112" s="820"/>
      <c r="AE112" s="821"/>
      <c r="AF112" s="822" t="s">
        <v>137</v>
      </c>
      <c r="AG112" s="820"/>
      <c r="AH112" s="820"/>
      <c r="AI112" s="820"/>
      <c r="AJ112" s="821"/>
      <c r="AK112" s="822" t="s">
        <v>433</v>
      </c>
      <c r="AL112" s="820"/>
      <c r="AM112" s="820"/>
      <c r="AN112" s="820"/>
      <c r="AO112" s="821"/>
      <c r="AP112" s="867" t="s">
        <v>426</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1033199</v>
      </c>
      <c r="BR112" s="857"/>
      <c r="BS112" s="857"/>
      <c r="BT112" s="857"/>
      <c r="BU112" s="857"/>
      <c r="BV112" s="857">
        <v>861728</v>
      </c>
      <c r="BW112" s="857"/>
      <c r="BX112" s="857"/>
      <c r="BY112" s="857"/>
      <c r="BZ112" s="857"/>
      <c r="CA112" s="857">
        <v>817057</v>
      </c>
      <c r="CB112" s="857"/>
      <c r="CC112" s="857"/>
      <c r="CD112" s="857"/>
      <c r="CE112" s="857"/>
      <c r="CF112" s="918">
        <v>62.1</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137</v>
      </c>
      <c r="DH112" s="857"/>
      <c r="DI112" s="857"/>
      <c r="DJ112" s="857"/>
      <c r="DK112" s="857"/>
      <c r="DL112" s="857" t="s">
        <v>424</v>
      </c>
      <c r="DM112" s="857"/>
      <c r="DN112" s="857"/>
      <c r="DO112" s="857"/>
      <c r="DP112" s="857"/>
      <c r="DQ112" s="857" t="s">
        <v>137</v>
      </c>
      <c r="DR112" s="857"/>
      <c r="DS112" s="857"/>
      <c r="DT112" s="857"/>
      <c r="DU112" s="857"/>
      <c r="DV112" s="834" t="s">
        <v>424</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86940</v>
      </c>
      <c r="AB113" s="966"/>
      <c r="AC113" s="966"/>
      <c r="AD113" s="966"/>
      <c r="AE113" s="967"/>
      <c r="AF113" s="968">
        <v>105374</v>
      </c>
      <c r="AG113" s="966"/>
      <c r="AH113" s="966"/>
      <c r="AI113" s="966"/>
      <c r="AJ113" s="967"/>
      <c r="AK113" s="968">
        <v>105374</v>
      </c>
      <c r="AL113" s="966"/>
      <c r="AM113" s="966"/>
      <c r="AN113" s="966"/>
      <c r="AO113" s="967"/>
      <c r="AP113" s="969">
        <v>8</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5274</v>
      </c>
      <c r="BR113" s="857"/>
      <c r="BS113" s="857"/>
      <c r="BT113" s="857"/>
      <c r="BU113" s="857"/>
      <c r="BV113" s="857">
        <v>4803</v>
      </c>
      <c r="BW113" s="857"/>
      <c r="BX113" s="857"/>
      <c r="BY113" s="857"/>
      <c r="BZ113" s="857"/>
      <c r="CA113" s="857">
        <v>6527</v>
      </c>
      <c r="CB113" s="857"/>
      <c r="CC113" s="857"/>
      <c r="CD113" s="857"/>
      <c r="CE113" s="857"/>
      <c r="CF113" s="918">
        <v>0.5</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400</v>
      </c>
      <c r="DH113" s="820"/>
      <c r="DI113" s="820"/>
      <c r="DJ113" s="820"/>
      <c r="DK113" s="821"/>
      <c r="DL113" s="822" t="s">
        <v>424</v>
      </c>
      <c r="DM113" s="820"/>
      <c r="DN113" s="820"/>
      <c r="DO113" s="820"/>
      <c r="DP113" s="821"/>
      <c r="DQ113" s="822" t="s">
        <v>424</v>
      </c>
      <c r="DR113" s="820"/>
      <c r="DS113" s="820"/>
      <c r="DT113" s="820"/>
      <c r="DU113" s="821"/>
      <c r="DV113" s="867" t="s">
        <v>137</v>
      </c>
      <c r="DW113" s="868"/>
      <c r="DX113" s="868"/>
      <c r="DY113" s="868"/>
      <c r="DZ113" s="869"/>
    </row>
    <row r="114" spans="1:130" s="246" customFormat="1" ht="26.25" customHeight="1" x14ac:dyDescent="0.15">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11477</v>
      </c>
      <c r="AB114" s="820"/>
      <c r="AC114" s="820"/>
      <c r="AD114" s="820"/>
      <c r="AE114" s="821"/>
      <c r="AF114" s="822">
        <v>9263</v>
      </c>
      <c r="AG114" s="820"/>
      <c r="AH114" s="820"/>
      <c r="AI114" s="820"/>
      <c r="AJ114" s="821"/>
      <c r="AK114" s="822">
        <v>8621</v>
      </c>
      <c r="AL114" s="820"/>
      <c r="AM114" s="820"/>
      <c r="AN114" s="820"/>
      <c r="AO114" s="821"/>
      <c r="AP114" s="867">
        <v>0.7</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569684</v>
      </c>
      <c r="BR114" s="857"/>
      <c r="BS114" s="857"/>
      <c r="BT114" s="857"/>
      <c r="BU114" s="857"/>
      <c r="BV114" s="857">
        <v>486938</v>
      </c>
      <c r="BW114" s="857"/>
      <c r="BX114" s="857"/>
      <c r="BY114" s="857"/>
      <c r="BZ114" s="857"/>
      <c r="CA114" s="857">
        <v>414348</v>
      </c>
      <c r="CB114" s="857"/>
      <c r="CC114" s="857"/>
      <c r="CD114" s="857"/>
      <c r="CE114" s="857"/>
      <c r="CF114" s="918">
        <v>31.5</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424</v>
      </c>
      <c r="DH114" s="820"/>
      <c r="DI114" s="820"/>
      <c r="DJ114" s="820"/>
      <c r="DK114" s="821"/>
      <c r="DL114" s="822" t="s">
        <v>137</v>
      </c>
      <c r="DM114" s="820"/>
      <c r="DN114" s="820"/>
      <c r="DO114" s="820"/>
      <c r="DP114" s="821"/>
      <c r="DQ114" s="822" t="s">
        <v>429</v>
      </c>
      <c r="DR114" s="820"/>
      <c r="DS114" s="820"/>
      <c r="DT114" s="820"/>
      <c r="DU114" s="821"/>
      <c r="DV114" s="867" t="s">
        <v>429</v>
      </c>
      <c r="DW114" s="868"/>
      <c r="DX114" s="868"/>
      <c r="DY114" s="868"/>
      <c r="DZ114" s="869"/>
    </row>
    <row r="115" spans="1:130" s="246" customFormat="1" ht="26.25" customHeight="1" x14ac:dyDescent="0.15">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426</v>
      </c>
      <c r="AB115" s="966"/>
      <c r="AC115" s="966"/>
      <c r="AD115" s="966"/>
      <c r="AE115" s="967"/>
      <c r="AF115" s="968" t="s">
        <v>137</v>
      </c>
      <c r="AG115" s="966"/>
      <c r="AH115" s="966"/>
      <c r="AI115" s="966"/>
      <c r="AJ115" s="967"/>
      <c r="AK115" s="968" t="s">
        <v>429</v>
      </c>
      <c r="AL115" s="966"/>
      <c r="AM115" s="966"/>
      <c r="AN115" s="966"/>
      <c r="AO115" s="967"/>
      <c r="AP115" s="969" t="s">
        <v>137</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426</v>
      </c>
      <c r="BR115" s="857"/>
      <c r="BS115" s="857"/>
      <c r="BT115" s="857"/>
      <c r="BU115" s="857"/>
      <c r="BV115" s="857" t="s">
        <v>424</v>
      </c>
      <c r="BW115" s="857"/>
      <c r="BX115" s="857"/>
      <c r="BY115" s="857"/>
      <c r="BZ115" s="857"/>
      <c r="CA115" s="857" t="s">
        <v>429</v>
      </c>
      <c r="CB115" s="857"/>
      <c r="CC115" s="857"/>
      <c r="CD115" s="857"/>
      <c r="CE115" s="857"/>
      <c r="CF115" s="918" t="s">
        <v>137</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137</v>
      </c>
      <c r="DH115" s="820"/>
      <c r="DI115" s="820"/>
      <c r="DJ115" s="820"/>
      <c r="DK115" s="821"/>
      <c r="DL115" s="822" t="s">
        <v>137</v>
      </c>
      <c r="DM115" s="820"/>
      <c r="DN115" s="820"/>
      <c r="DO115" s="820"/>
      <c r="DP115" s="821"/>
      <c r="DQ115" s="822" t="s">
        <v>424</v>
      </c>
      <c r="DR115" s="820"/>
      <c r="DS115" s="820"/>
      <c r="DT115" s="820"/>
      <c r="DU115" s="821"/>
      <c r="DV115" s="867" t="s">
        <v>425</v>
      </c>
      <c r="DW115" s="868"/>
      <c r="DX115" s="868"/>
      <c r="DY115" s="868"/>
      <c r="DZ115" s="869"/>
    </row>
    <row r="116" spans="1:130" s="246" customFormat="1" ht="26.25" customHeight="1" x14ac:dyDescent="0.15">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137</v>
      </c>
      <c r="AB116" s="820"/>
      <c r="AC116" s="820"/>
      <c r="AD116" s="820"/>
      <c r="AE116" s="821"/>
      <c r="AF116" s="822" t="s">
        <v>426</v>
      </c>
      <c r="AG116" s="820"/>
      <c r="AH116" s="820"/>
      <c r="AI116" s="820"/>
      <c r="AJ116" s="821"/>
      <c r="AK116" s="822" t="s">
        <v>424</v>
      </c>
      <c r="AL116" s="820"/>
      <c r="AM116" s="820"/>
      <c r="AN116" s="820"/>
      <c r="AO116" s="821"/>
      <c r="AP116" s="867" t="s">
        <v>400</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137</v>
      </c>
      <c r="BR116" s="857"/>
      <c r="BS116" s="857"/>
      <c r="BT116" s="857"/>
      <c r="BU116" s="857"/>
      <c r="BV116" s="857" t="s">
        <v>424</v>
      </c>
      <c r="BW116" s="857"/>
      <c r="BX116" s="857"/>
      <c r="BY116" s="857"/>
      <c r="BZ116" s="857"/>
      <c r="CA116" s="857" t="s">
        <v>424</v>
      </c>
      <c r="CB116" s="857"/>
      <c r="CC116" s="857"/>
      <c r="CD116" s="857"/>
      <c r="CE116" s="857"/>
      <c r="CF116" s="918" t="s">
        <v>429</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424</v>
      </c>
      <c r="DH116" s="820"/>
      <c r="DI116" s="820"/>
      <c r="DJ116" s="820"/>
      <c r="DK116" s="821"/>
      <c r="DL116" s="822" t="s">
        <v>424</v>
      </c>
      <c r="DM116" s="820"/>
      <c r="DN116" s="820"/>
      <c r="DO116" s="820"/>
      <c r="DP116" s="821"/>
      <c r="DQ116" s="822" t="s">
        <v>424</v>
      </c>
      <c r="DR116" s="820"/>
      <c r="DS116" s="820"/>
      <c r="DT116" s="820"/>
      <c r="DU116" s="821"/>
      <c r="DV116" s="867" t="s">
        <v>424</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299720</v>
      </c>
      <c r="AB117" s="952"/>
      <c r="AC117" s="952"/>
      <c r="AD117" s="952"/>
      <c r="AE117" s="953"/>
      <c r="AF117" s="954">
        <v>330011</v>
      </c>
      <c r="AG117" s="952"/>
      <c r="AH117" s="952"/>
      <c r="AI117" s="952"/>
      <c r="AJ117" s="953"/>
      <c r="AK117" s="954">
        <v>395130</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424</v>
      </c>
      <c r="BR117" s="857"/>
      <c r="BS117" s="857"/>
      <c r="BT117" s="857"/>
      <c r="BU117" s="857"/>
      <c r="BV117" s="857" t="s">
        <v>433</v>
      </c>
      <c r="BW117" s="857"/>
      <c r="BX117" s="857"/>
      <c r="BY117" s="857"/>
      <c r="BZ117" s="857"/>
      <c r="CA117" s="857" t="s">
        <v>426</v>
      </c>
      <c r="CB117" s="857"/>
      <c r="CC117" s="857"/>
      <c r="CD117" s="857"/>
      <c r="CE117" s="857"/>
      <c r="CF117" s="918" t="s">
        <v>424</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424</v>
      </c>
      <c r="DH117" s="820"/>
      <c r="DI117" s="820"/>
      <c r="DJ117" s="820"/>
      <c r="DK117" s="821"/>
      <c r="DL117" s="822" t="s">
        <v>424</v>
      </c>
      <c r="DM117" s="820"/>
      <c r="DN117" s="820"/>
      <c r="DO117" s="820"/>
      <c r="DP117" s="821"/>
      <c r="DQ117" s="822" t="s">
        <v>424</v>
      </c>
      <c r="DR117" s="820"/>
      <c r="DS117" s="820"/>
      <c r="DT117" s="820"/>
      <c r="DU117" s="821"/>
      <c r="DV117" s="867" t="s">
        <v>433</v>
      </c>
      <c r="DW117" s="868"/>
      <c r="DX117" s="868"/>
      <c r="DY117" s="868"/>
      <c r="DZ117" s="869"/>
    </row>
    <row r="118" spans="1:130" s="246" customFormat="1" ht="26.25" customHeight="1" x14ac:dyDescent="0.15">
      <c r="A118" s="944" t="s">
        <v>419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417</v>
      </c>
      <c r="AB118" s="945"/>
      <c r="AC118" s="945"/>
      <c r="AD118" s="945"/>
      <c r="AE118" s="946"/>
      <c r="AF118" s="947" t="s">
        <v>304</v>
      </c>
      <c r="AG118" s="945"/>
      <c r="AH118" s="945"/>
      <c r="AI118" s="945"/>
      <c r="AJ118" s="946"/>
      <c r="AK118" s="947" t="s">
        <v>303</v>
      </c>
      <c r="AL118" s="945"/>
      <c r="AM118" s="945"/>
      <c r="AN118" s="945"/>
      <c r="AO118" s="946"/>
      <c r="AP118" s="948" t="s">
        <v>418</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137</v>
      </c>
      <c r="BR118" s="888"/>
      <c r="BS118" s="888"/>
      <c r="BT118" s="888"/>
      <c r="BU118" s="888"/>
      <c r="BV118" s="888" t="s">
        <v>137</v>
      </c>
      <c r="BW118" s="888"/>
      <c r="BX118" s="888"/>
      <c r="BY118" s="888"/>
      <c r="BZ118" s="888"/>
      <c r="CA118" s="888" t="s">
        <v>137</v>
      </c>
      <c r="CB118" s="888"/>
      <c r="CC118" s="888"/>
      <c r="CD118" s="888"/>
      <c r="CE118" s="888"/>
      <c r="CF118" s="918" t="s">
        <v>424</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424</v>
      </c>
      <c r="DH118" s="820"/>
      <c r="DI118" s="820"/>
      <c r="DJ118" s="820"/>
      <c r="DK118" s="821"/>
      <c r="DL118" s="822" t="s">
        <v>424</v>
      </c>
      <c r="DM118" s="820"/>
      <c r="DN118" s="820"/>
      <c r="DO118" s="820"/>
      <c r="DP118" s="821"/>
      <c r="DQ118" s="822" t="s">
        <v>426</v>
      </c>
      <c r="DR118" s="820"/>
      <c r="DS118" s="820"/>
      <c r="DT118" s="820"/>
      <c r="DU118" s="821"/>
      <c r="DV118" s="867" t="s">
        <v>433</v>
      </c>
      <c r="DW118" s="868"/>
      <c r="DX118" s="868"/>
      <c r="DY118" s="868"/>
      <c r="DZ118" s="869"/>
    </row>
    <row r="119" spans="1:130" s="246" customFormat="1" ht="26.25" customHeight="1" x14ac:dyDescent="0.15">
      <c r="A119" s="858" t="s">
        <v>422</v>
      </c>
      <c r="B119" s="859"/>
      <c r="C119" s="934" t="s">
        <v>423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424</v>
      </c>
      <c r="AB119" s="938"/>
      <c r="AC119" s="938"/>
      <c r="AD119" s="938"/>
      <c r="AE119" s="939"/>
      <c r="AF119" s="940" t="s">
        <v>429</v>
      </c>
      <c r="AG119" s="938"/>
      <c r="AH119" s="938"/>
      <c r="AI119" s="938"/>
      <c r="AJ119" s="939"/>
      <c r="AK119" s="940" t="s">
        <v>426</v>
      </c>
      <c r="AL119" s="938"/>
      <c r="AM119" s="938"/>
      <c r="AN119" s="938"/>
      <c r="AO119" s="939"/>
      <c r="AP119" s="941" t="s">
        <v>424</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453</v>
      </c>
      <c r="BP119" s="921"/>
      <c r="BQ119" s="925">
        <v>4400971</v>
      </c>
      <c r="BR119" s="888"/>
      <c r="BS119" s="888"/>
      <c r="BT119" s="888"/>
      <c r="BU119" s="888"/>
      <c r="BV119" s="888">
        <v>4139311</v>
      </c>
      <c r="BW119" s="888"/>
      <c r="BX119" s="888"/>
      <c r="BY119" s="888"/>
      <c r="BZ119" s="888"/>
      <c r="CA119" s="888">
        <v>4080874</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433</v>
      </c>
      <c r="DH119" s="803"/>
      <c r="DI119" s="803"/>
      <c r="DJ119" s="803"/>
      <c r="DK119" s="804"/>
      <c r="DL119" s="805" t="s">
        <v>433</v>
      </c>
      <c r="DM119" s="803"/>
      <c r="DN119" s="803"/>
      <c r="DO119" s="803"/>
      <c r="DP119" s="804"/>
      <c r="DQ119" s="805" t="s">
        <v>424</v>
      </c>
      <c r="DR119" s="803"/>
      <c r="DS119" s="803"/>
      <c r="DT119" s="803"/>
      <c r="DU119" s="804"/>
      <c r="DV119" s="891" t="s">
        <v>400</v>
      </c>
      <c r="DW119" s="892"/>
      <c r="DX119" s="892"/>
      <c r="DY119" s="892"/>
      <c r="DZ119" s="893"/>
    </row>
    <row r="120" spans="1:130" s="246" customFormat="1" ht="26.25" customHeight="1" x14ac:dyDescent="0.15">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137</v>
      </c>
      <c r="AB120" s="820"/>
      <c r="AC120" s="820"/>
      <c r="AD120" s="820"/>
      <c r="AE120" s="821"/>
      <c r="AF120" s="822" t="s">
        <v>424</v>
      </c>
      <c r="AG120" s="820"/>
      <c r="AH120" s="820"/>
      <c r="AI120" s="820"/>
      <c r="AJ120" s="821"/>
      <c r="AK120" s="822" t="s">
        <v>424</v>
      </c>
      <c r="AL120" s="820"/>
      <c r="AM120" s="820"/>
      <c r="AN120" s="820"/>
      <c r="AO120" s="821"/>
      <c r="AP120" s="867" t="s">
        <v>424</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1579673</v>
      </c>
      <c r="BR120" s="885"/>
      <c r="BS120" s="885"/>
      <c r="BT120" s="885"/>
      <c r="BU120" s="885"/>
      <c r="BV120" s="885">
        <v>1674851</v>
      </c>
      <c r="BW120" s="885"/>
      <c r="BX120" s="885"/>
      <c r="BY120" s="885"/>
      <c r="BZ120" s="885"/>
      <c r="CA120" s="885">
        <v>1632148</v>
      </c>
      <c r="CB120" s="885"/>
      <c r="CC120" s="885"/>
      <c r="CD120" s="885"/>
      <c r="CE120" s="885"/>
      <c r="CF120" s="909">
        <v>124</v>
      </c>
      <c r="CG120" s="910"/>
      <c r="CH120" s="910"/>
      <c r="CI120" s="910"/>
      <c r="CJ120" s="910"/>
      <c r="CK120" s="911" t="s">
        <v>457</v>
      </c>
      <c r="CL120" s="895"/>
      <c r="CM120" s="895"/>
      <c r="CN120" s="895"/>
      <c r="CO120" s="896"/>
      <c r="CP120" s="915" t="s">
        <v>396</v>
      </c>
      <c r="CQ120" s="916"/>
      <c r="CR120" s="916"/>
      <c r="CS120" s="916"/>
      <c r="CT120" s="916"/>
      <c r="CU120" s="916"/>
      <c r="CV120" s="916"/>
      <c r="CW120" s="916"/>
      <c r="CX120" s="916"/>
      <c r="CY120" s="916"/>
      <c r="CZ120" s="916"/>
      <c r="DA120" s="916"/>
      <c r="DB120" s="916"/>
      <c r="DC120" s="916"/>
      <c r="DD120" s="916"/>
      <c r="DE120" s="916"/>
      <c r="DF120" s="917"/>
      <c r="DG120" s="904">
        <v>748138</v>
      </c>
      <c r="DH120" s="885"/>
      <c r="DI120" s="885"/>
      <c r="DJ120" s="885"/>
      <c r="DK120" s="885"/>
      <c r="DL120" s="885">
        <v>629818</v>
      </c>
      <c r="DM120" s="885"/>
      <c r="DN120" s="885"/>
      <c r="DO120" s="885"/>
      <c r="DP120" s="885"/>
      <c r="DQ120" s="885">
        <v>604022</v>
      </c>
      <c r="DR120" s="885"/>
      <c r="DS120" s="885"/>
      <c r="DT120" s="885"/>
      <c r="DU120" s="885"/>
      <c r="DV120" s="886">
        <v>45.9</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429</v>
      </c>
      <c r="AB121" s="820"/>
      <c r="AC121" s="820"/>
      <c r="AD121" s="820"/>
      <c r="AE121" s="821"/>
      <c r="AF121" s="822" t="s">
        <v>424</v>
      </c>
      <c r="AG121" s="820"/>
      <c r="AH121" s="820"/>
      <c r="AI121" s="820"/>
      <c r="AJ121" s="821"/>
      <c r="AK121" s="822" t="s">
        <v>433</v>
      </c>
      <c r="AL121" s="820"/>
      <c r="AM121" s="820"/>
      <c r="AN121" s="820"/>
      <c r="AO121" s="821"/>
      <c r="AP121" s="867" t="s">
        <v>424</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t="s">
        <v>137</v>
      </c>
      <c r="BR121" s="857"/>
      <c r="BS121" s="857"/>
      <c r="BT121" s="857"/>
      <c r="BU121" s="857"/>
      <c r="BV121" s="857" t="s">
        <v>433</v>
      </c>
      <c r="BW121" s="857"/>
      <c r="BX121" s="857"/>
      <c r="BY121" s="857"/>
      <c r="BZ121" s="857"/>
      <c r="CA121" s="857" t="s">
        <v>433</v>
      </c>
      <c r="CB121" s="857"/>
      <c r="CC121" s="857"/>
      <c r="CD121" s="857"/>
      <c r="CE121" s="857"/>
      <c r="CF121" s="918" t="s">
        <v>424</v>
      </c>
      <c r="CG121" s="919"/>
      <c r="CH121" s="919"/>
      <c r="CI121" s="919"/>
      <c r="CJ121" s="919"/>
      <c r="CK121" s="912"/>
      <c r="CL121" s="898"/>
      <c r="CM121" s="898"/>
      <c r="CN121" s="898"/>
      <c r="CO121" s="899"/>
      <c r="CP121" s="878" t="s">
        <v>460</v>
      </c>
      <c r="CQ121" s="879"/>
      <c r="CR121" s="879"/>
      <c r="CS121" s="879"/>
      <c r="CT121" s="879"/>
      <c r="CU121" s="879"/>
      <c r="CV121" s="879"/>
      <c r="CW121" s="879"/>
      <c r="CX121" s="879"/>
      <c r="CY121" s="879"/>
      <c r="CZ121" s="879"/>
      <c r="DA121" s="879"/>
      <c r="DB121" s="879"/>
      <c r="DC121" s="879"/>
      <c r="DD121" s="879"/>
      <c r="DE121" s="879"/>
      <c r="DF121" s="880"/>
      <c r="DG121" s="856">
        <v>285061</v>
      </c>
      <c r="DH121" s="857"/>
      <c r="DI121" s="857"/>
      <c r="DJ121" s="857"/>
      <c r="DK121" s="857"/>
      <c r="DL121" s="857">
        <v>231910</v>
      </c>
      <c r="DM121" s="857"/>
      <c r="DN121" s="857"/>
      <c r="DO121" s="857"/>
      <c r="DP121" s="857"/>
      <c r="DQ121" s="857">
        <v>213035</v>
      </c>
      <c r="DR121" s="857"/>
      <c r="DS121" s="857"/>
      <c r="DT121" s="857"/>
      <c r="DU121" s="857"/>
      <c r="DV121" s="834">
        <v>16.2</v>
      </c>
      <c r="DW121" s="834"/>
      <c r="DX121" s="834"/>
      <c r="DY121" s="834"/>
      <c r="DZ121" s="835"/>
    </row>
    <row r="122" spans="1:130" s="246" customFormat="1" ht="26.25" customHeight="1" x14ac:dyDescent="0.15">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433</v>
      </c>
      <c r="AB122" s="820"/>
      <c r="AC122" s="820"/>
      <c r="AD122" s="820"/>
      <c r="AE122" s="821"/>
      <c r="AF122" s="822" t="s">
        <v>429</v>
      </c>
      <c r="AG122" s="820"/>
      <c r="AH122" s="820"/>
      <c r="AI122" s="820"/>
      <c r="AJ122" s="821"/>
      <c r="AK122" s="822" t="s">
        <v>424</v>
      </c>
      <c r="AL122" s="820"/>
      <c r="AM122" s="820"/>
      <c r="AN122" s="820"/>
      <c r="AO122" s="821"/>
      <c r="AP122" s="867" t="s">
        <v>424</v>
      </c>
      <c r="AQ122" s="868"/>
      <c r="AR122" s="868"/>
      <c r="AS122" s="868"/>
      <c r="AT122" s="869"/>
      <c r="AU122" s="929"/>
      <c r="AV122" s="930"/>
      <c r="AW122" s="930"/>
      <c r="AX122" s="930"/>
      <c r="AY122" s="931"/>
      <c r="AZ122" s="922" t="s">
        <v>461</v>
      </c>
      <c r="BA122" s="923"/>
      <c r="BB122" s="923"/>
      <c r="BC122" s="923"/>
      <c r="BD122" s="923"/>
      <c r="BE122" s="923"/>
      <c r="BF122" s="923"/>
      <c r="BG122" s="923"/>
      <c r="BH122" s="923"/>
      <c r="BI122" s="923"/>
      <c r="BJ122" s="923"/>
      <c r="BK122" s="923"/>
      <c r="BL122" s="923"/>
      <c r="BM122" s="923"/>
      <c r="BN122" s="923"/>
      <c r="BO122" s="923"/>
      <c r="BP122" s="924"/>
      <c r="BQ122" s="925">
        <v>2734606</v>
      </c>
      <c r="BR122" s="888"/>
      <c r="BS122" s="888"/>
      <c r="BT122" s="888"/>
      <c r="BU122" s="888"/>
      <c r="BV122" s="888">
        <v>2619524</v>
      </c>
      <c r="BW122" s="888"/>
      <c r="BX122" s="888"/>
      <c r="BY122" s="888"/>
      <c r="BZ122" s="888"/>
      <c r="CA122" s="888">
        <v>2703395</v>
      </c>
      <c r="CB122" s="888"/>
      <c r="CC122" s="888"/>
      <c r="CD122" s="888"/>
      <c r="CE122" s="888"/>
      <c r="CF122" s="889">
        <v>205.4</v>
      </c>
      <c r="CG122" s="890"/>
      <c r="CH122" s="890"/>
      <c r="CI122" s="890"/>
      <c r="CJ122" s="890"/>
      <c r="CK122" s="912"/>
      <c r="CL122" s="898"/>
      <c r="CM122" s="898"/>
      <c r="CN122" s="898"/>
      <c r="CO122" s="899"/>
      <c r="CP122" s="878" t="s">
        <v>462</v>
      </c>
      <c r="CQ122" s="879"/>
      <c r="CR122" s="879"/>
      <c r="CS122" s="879"/>
      <c r="CT122" s="879"/>
      <c r="CU122" s="879"/>
      <c r="CV122" s="879"/>
      <c r="CW122" s="879"/>
      <c r="CX122" s="879"/>
      <c r="CY122" s="879"/>
      <c r="CZ122" s="879"/>
      <c r="DA122" s="879"/>
      <c r="DB122" s="879"/>
      <c r="DC122" s="879"/>
      <c r="DD122" s="879"/>
      <c r="DE122" s="879"/>
      <c r="DF122" s="880"/>
      <c r="DG122" s="856" t="s">
        <v>424</v>
      </c>
      <c r="DH122" s="857"/>
      <c r="DI122" s="857"/>
      <c r="DJ122" s="857"/>
      <c r="DK122" s="857"/>
      <c r="DL122" s="857" t="s">
        <v>425</v>
      </c>
      <c r="DM122" s="857"/>
      <c r="DN122" s="857"/>
      <c r="DO122" s="857"/>
      <c r="DP122" s="857"/>
      <c r="DQ122" s="857" t="s">
        <v>425</v>
      </c>
      <c r="DR122" s="857"/>
      <c r="DS122" s="857"/>
      <c r="DT122" s="857"/>
      <c r="DU122" s="857"/>
      <c r="DV122" s="834" t="s">
        <v>424</v>
      </c>
      <c r="DW122" s="834"/>
      <c r="DX122" s="834"/>
      <c r="DY122" s="834"/>
      <c r="DZ122" s="835"/>
    </row>
    <row r="123" spans="1:130" s="246" customFormat="1" ht="26.25" customHeight="1" x14ac:dyDescent="0.15">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424</v>
      </c>
      <c r="AB123" s="820"/>
      <c r="AC123" s="820"/>
      <c r="AD123" s="820"/>
      <c r="AE123" s="821"/>
      <c r="AF123" s="822" t="s">
        <v>425</v>
      </c>
      <c r="AG123" s="820"/>
      <c r="AH123" s="820"/>
      <c r="AI123" s="820"/>
      <c r="AJ123" s="821"/>
      <c r="AK123" s="822" t="s">
        <v>424</v>
      </c>
      <c r="AL123" s="820"/>
      <c r="AM123" s="820"/>
      <c r="AN123" s="820"/>
      <c r="AO123" s="821"/>
      <c r="AP123" s="867" t="s">
        <v>424</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463</v>
      </c>
      <c r="BP123" s="921"/>
      <c r="BQ123" s="875">
        <v>4314279</v>
      </c>
      <c r="BR123" s="876"/>
      <c r="BS123" s="876"/>
      <c r="BT123" s="876"/>
      <c r="BU123" s="876"/>
      <c r="BV123" s="876">
        <v>4294375</v>
      </c>
      <c r="BW123" s="876"/>
      <c r="BX123" s="876"/>
      <c r="BY123" s="876"/>
      <c r="BZ123" s="876"/>
      <c r="CA123" s="876">
        <v>4335543</v>
      </c>
      <c r="CB123" s="876"/>
      <c r="CC123" s="876"/>
      <c r="CD123" s="876"/>
      <c r="CE123" s="876"/>
      <c r="CF123" s="786"/>
      <c r="CG123" s="787"/>
      <c r="CH123" s="787"/>
      <c r="CI123" s="787"/>
      <c r="CJ123" s="877"/>
      <c r="CK123" s="912"/>
      <c r="CL123" s="898"/>
      <c r="CM123" s="898"/>
      <c r="CN123" s="898"/>
      <c r="CO123" s="899"/>
      <c r="CP123" s="878" t="s">
        <v>464</v>
      </c>
      <c r="CQ123" s="879"/>
      <c r="CR123" s="879"/>
      <c r="CS123" s="879"/>
      <c r="CT123" s="879"/>
      <c r="CU123" s="879"/>
      <c r="CV123" s="879"/>
      <c r="CW123" s="879"/>
      <c r="CX123" s="879"/>
      <c r="CY123" s="879"/>
      <c r="CZ123" s="879"/>
      <c r="DA123" s="879"/>
      <c r="DB123" s="879"/>
      <c r="DC123" s="879"/>
      <c r="DD123" s="879"/>
      <c r="DE123" s="879"/>
      <c r="DF123" s="880"/>
      <c r="DG123" s="819" t="s">
        <v>429</v>
      </c>
      <c r="DH123" s="820"/>
      <c r="DI123" s="820"/>
      <c r="DJ123" s="820"/>
      <c r="DK123" s="821"/>
      <c r="DL123" s="822" t="s">
        <v>429</v>
      </c>
      <c r="DM123" s="820"/>
      <c r="DN123" s="820"/>
      <c r="DO123" s="820"/>
      <c r="DP123" s="821"/>
      <c r="DQ123" s="822" t="s">
        <v>425</v>
      </c>
      <c r="DR123" s="820"/>
      <c r="DS123" s="820"/>
      <c r="DT123" s="820"/>
      <c r="DU123" s="821"/>
      <c r="DV123" s="867" t="s">
        <v>424</v>
      </c>
      <c r="DW123" s="868"/>
      <c r="DX123" s="868"/>
      <c r="DY123" s="868"/>
      <c r="DZ123" s="869"/>
    </row>
    <row r="124" spans="1:130" s="246" customFormat="1" ht="26.25" customHeight="1" thickBot="1" x14ac:dyDescent="0.2">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400</v>
      </c>
      <c r="AB124" s="820"/>
      <c r="AC124" s="820"/>
      <c r="AD124" s="820"/>
      <c r="AE124" s="821"/>
      <c r="AF124" s="822" t="s">
        <v>424</v>
      </c>
      <c r="AG124" s="820"/>
      <c r="AH124" s="820"/>
      <c r="AI124" s="820"/>
      <c r="AJ124" s="821"/>
      <c r="AK124" s="822" t="s">
        <v>429</v>
      </c>
      <c r="AL124" s="820"/>
      <c r="AM124" s="820"/>
      <c r="AN124" s="820"/>
      <c r="AO124" s="821"/>
      <c r="AP124" s="867" t="s">
        <v>425</v>
      </c>
      <c r="AQ124" s="868"/>
      <c r="AR124" s="868"/>
      <c r="AS124" s="868"/>
      <c r="AT124" s="869"/>
      <c r="AU124" s="870" t="s">
        <v>465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6.4</v>
      </c>
      <c r="BR124" s="874"/>
      <c r="BS124" s="874"/>
      <c r="BT124" s="874"/>
      <c r="BU124" s="874"/>
      <c r="BV124" s="874" t="s">
        <v>429</v>
      </c>
      <c r="BW124" s="874"/>
      <c r="BX124" s="874"/>
      <c r="BY124" s="874"/>
      <c r="BZ124" s="874"/>
      <c r="CA124" s="874" t="s">
        <v>425</v>
      </c>
      <c r="CB124" s="874"/>
      <c r="CC124" s="874"/>
      <c r="CD124" s="874"/>
      <c r="CE124" s="874"/>
      <c r="CF124" s="764"/>
      <c r="CG124" s="765"/>
      <c r="CH124" s="765"/>
      <c r="CI124" s="765"/>
      <c r="CJ124" s="905"/>
      <c r="CK124" s="913"/>
      <c r="CL124" s="913"/>
      <c r="CM124" s="913"/>
      <c r="CN124" s="913"/>
      <c r="CO124" s="914"/>
      <c r="CP124" s="878" t="s">
        <v>466</v>
      </c>
      <c r="CQ124" s="879"/>
      <c r="CR124" s="879"/>
      <c r="CS124" s="879"/>
      <c r="CT124" s="879"/>
      <c r="CU124" s="879"/>
      <c r="CV124" s="879"/>
      <c r="CW124" s="879"/>
      <c r="CX124" s="879"/>
      <c r="CY124" s="879"/>
      <c r="CZ124" s="879"/>
      <c r="DA124" s="879"/>
      <c r="DB124" s="879"/>
      <c r="DC124" s="879"/>
      <c r="DD124" s="879"/>
      <c r="DE124" s="879"/>
      <c r="DF124" s="880"/>
      <c r="DG124" s="802" t="s">
        <v>424</v>
      </c>
      <c r="DH124" s="803"/>
      <c r="DI124" s="803"/>
      <c r="DJ124" s="803"/>
      <c r="DK124" s="804"/>
      <c r="DL124" s="805" t="s">
        <v>400</v>
      </c>
      <c r="DM124" s="803"/>
      <c r="DN124" s="803"/>
      <c r="DO124" s="803"/>
      <c r="DP124" s="804"/>
      <c r="DQ124" s="805" t="s">
        <v>429</v>
      </c>
      <c r="DR124" s="803"/>
      <c r="DS124" s="803"/>
      <c r="DT124" s="803"/>
      <c r="DU124" s="804"/>
      <c r="DV124" s="891" t="s">
        <v>400</v>
      </c>
      <c r="DW124" s="892"/>
      <c r="DX124" s="892"/>
      <c r="DY124" s="892"/>
      <c r="DZ124" s="893"/>
    </row>
    <row r="125" spans="1:130" s="246" customFormat="1" ht="26.25" customHeight="1" x14ac:dyDescent="0.15">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137</v>
      </c>
      <c r="AB125" s="820"/>
      <c r="AC125" s="820"/>
      <c r="AD125" s="820"/>
      <c r="AE125" s="821"/>
      <c r="AF125" s="822" t="s">
        <v>137</v>
      </c>
      <c r="AG125" s="820"/>
      <c r="AH125" s="820"/>
      <c r="AI125" s="820"/>
      <c r="AJ125" s="821"/>
      <c r="AK125" s="822" t="s">
        <v>400</v>
      </c>
      <c r="AL125" s="820"/>
      <c r="AM125" s="820"/>
      <c r="AN125" s="820"/>
      <c r="AO125" s="821"/>
      <c r="AP125" s="867" t="s">
        <v>137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467</v>
      </c>
      <c r="CL125" s="895"/>
      <c r="CM125" s="895"/>
      <c r="CN125" s="895"/>
      <c r="CO125" s="896"/>
      <c r="CP125" s="903" t="s">
        <v>468</v>
      </c>
      <c r="CQ125" s="848"/>
      <c r="CR125" s="848"/>
      <c r="CS125" s="848"/>
      <c r="CT125" s="848"/>
      <c r="CU125" s="848"/>
      <c r="CV125" s="848"/>
      <c r="CW125" s="848"/>
      <c r="CX125" s="848"/>
      <c r="CY125" s="848"/>
      <c r="CZ125" s="848"/>
      <c r="DA125" s="848"/>
      <c r="DB125" s="848"/>
      <c r="DC125" s="848"/>
      <c r="DD125" s="848"/>
      <c r="DE125" s="848"/>
      <c r="DF125" s="849"/>
      <c r="DG125" s="904" t="s">
        <v>424</v>
      </c>
      <c r="DH125" s="885"/>
      <c r="DI125" s="885"/>
      <c r="DJ125" s="885"/>
      <c r="DK125" s="885"/>
      <c r="DL125" s="885" t="s">
        <v>429</v>
      </c>
      <c r="DM125" s="885"/>
      <c r="DN125" s="885"/>
      <c r="DO125" s="885"/>
      <c r="DP125" s="885"/>
      <c r="DQ125" s="885" t="s">
        <v>400</v>
      </c>
      <c r="DR125" s="885"/>
      <c r="DS125" s="885"/>
      <c r="DT125" s="885"/>
      <c r="DU125" s="885"/>
      <c r="DV125" s="886" t="s">
        <v>400</v>
      </c>
      <c r="DW125" s="886"/>
      <c r="DX125" s="886"/>
      <c r="DY125" s="886"/>
      <c r="DZ125" s="887"/>
    </row>
    <row r="126" spans="1:130" s="246" customFormat="1" ht="26.25" customHeight="1" thickBot="1" x14ac:dyDescent="0.2">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429</v>
      </c>
      <c r="AB126" s="820"/>
      <c r="AC126" s="820"/>
      <c r="AD126" s="820"/>
      <c r="AE126" s="821"/>
      <c r="AF126" s="822" t="s">
        <v>429</v>
      </c>
      <c r="AG126" s="820"/>
      <c r="AH126" s="820"/>
      <c r="AI126" s="820"/>
      <c r="AJ126" s="821"/>
      <c r="AK126" s="822" t="s">
        <v>429</v>
      </c>
      <c r="AL126" s="820"/>
      <c r="AM126" s="820"/>
      <c r="AN126" s="820"/>
      <c r="AO126" s="821"/>
      <c r="AP126" s="867" t="s">
        <v>424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469</v>
      </c>
      <c r="CQ126" s="790"/>
      <c r="CR126" s="790"/>
      <c r="CS126" s="790"/>
      <c r="CT126" s="790"/>
      <c r="CU126" s="790"/>
      <c r="CV126" s="790"/>
      <c r="CW126" s="790"/>
      <c r="CX126" s="790"/>
      <c r="CY126" s="790"/>
      <c r="CZ126" s="790"/>
      <c r="DA126" s="790"/>
      <c r="DB126" s="790"/>
      <c r="DC126" s="790"/>
      <c r="DD126" s="790"/>
      <c r="DE126" s="790"/>
      <c r="DF126" s="791"/>
      <c r="DG126" s="856" t="s">
        <v>424</v>
      </c>
      <c r="DH126" s="857"/>
      <c r="DI126" s="857"/>
      <c r="DJ126" s="857"/>
      <c r="DK126" s="857"/>
      <c r="DL126" s="857" t="s">
        <v>424</v>
      </c>
      <c r="DM126" s="857"/>
      <c r="DN126" s="857"/>
      <c r="DO126" s="857"/>
      <c r="DP126" s="857"/>
      <c r="DQ126" s="857" t="s">
        <v>429</v>
      </c>
      <c r="DR126" s="857"/>
      <c r="DS126" s="857"/>
      <c r="DT126" s="857"/>
      <c r="DU126" s="857"/>
      <c r="DV126" s="834" t="s">
        <v>424</v>
      </c>
      <c r="DW126" s="834"/>
      <c r="DX126" s="834"/>
      <c r="DY126" s="834"/>
      <c r="DZ126" s="835"/>
    </row>
    <row r="127" spans="1:130" s="246" customFormat="1" ht="26.25" customHeight="1" x14ac:dyDescent="0.15">
      <c r="A127" s="862"/>
      <c r="B127" s="863"/>
      <c r="C127" s="881" t="s">
        <v>470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433</v>
      </c>
      <c r="AB127" s="820"/>
      <c r="AC127" s="820"/>
      <c r="AD127" s="820"/>
      <c r="AE127" s="821"/>
      <c r="AF127" s="822" t="s">
        <v>424</v>
      </c>
      <c r="AG127" s="820"/>
      <c r="AH127" s="820"/>
      <c r="AI127" s="820"/>
      <c r="AJ127" s="821"/>
      <c r="AK127" s="822" t="s">
        <v>424</v>
      </c>
      <c r="AL127" s="820"/>
      <c r="AM127" s="820"/>
      <c r="AN127" s="820"/>
      <c r="AO127" s="821"/>
      <c r="AP127" s="867" t="s">
        <v>429</v>
      </c>
      <c r="AQ127" s="868"/>
      <c r="AR127" s="868"/>
      <c r="AS127" s="868"/>
      <c r="AT127" s="869"/>
      <c r="AU127" s="282"/>
      <c r="AV127" s="282"/>
      <c r="AW127" s="282"/>
      <c r="AX127" s="884" t="s">
        <v>471</v>
      </c>
      <c r="AY127" s="852"/>
      <c r="AZ127" s="852"/>
      <c r="BA127" s="852"/>
      <c r="BB127" s="852"/>
      <c r="BC127" s="852"/>
      <c r="BD127" s="852"/>
      <c r="BE127" s="853"/>
      <c r="BF127" s="851" t="s">
        <v>472</v>
      </c>
      <c r="BG127" s="852"/>
      <c r="BH127" s="852"/>
      <c r="BI127" s="852"/>
      <c r="BJ127" s="852"/>
      <c r="BK127" s="852"/>
      <c r="BL127" s="853"/>
      <c r="BM127" s="851" t="s">
        <v>473</v>
      </c>
      <c r="BN127" s="852"/>
      <c r="BO127" s="852"/>
      <c r="BP127" s="852"/>
      <c r="BQ127" s="852"/>
      <c r="BR127" s="852"/>
      <c r="BS127" s="853"/>
      <c r="BT127" s="851" t="s">
        <v>474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475</v>
      </c>
      <c r="CQ127" s="790"/>
      <c r="CR127" s="790"/>
      <c r="CS127" s="790"/>
      <c r="CT127" s="790"/>
      <c r="CU127" s="790"/>
      <c r="CV127" s="790"/>
      <c r="CW127" s="790"/>
      <c r="CX127" s="790"/>
      <c r="CY127" s="790"/>
      <c r="CZ127" s="790"/>
      <c r="DA127" s="790"/>
      <c r="DB127" s="790"/>
      <c r="DC127" s="790"/>
      <c r="DD127" s="790"/>
      <c r="DE127" s="790"/>
      <c r="DF127" s="791"/>
      <c r="DG127" s="856" t="s">
        <v>137</v>
      </c>
      <c r="DH127" s="857"/>
      <c r="DI127" s="857"/>
      <c r="DJ127" s="857"/>
      <c r="DK127" s="857"/>
      <c r="DL127" s="857" t="s">
        <v>424</v>
      </c>
      <c r="DM127" s="857"/>
      <c r="DN127" s="857"/>
      <c r="DO127" s="857"/>
      <c r="DP127" s="857"/>
      <c r="DQ127" s="857" t="s">
        <v>424</v>
      </c>
      <c r="DR127" s="857"/>
      <c r="DS127" s="857"/>
      <c r="DT127" s="857"/>
      <c r="DU127" s="857"/>
      <c r="DV127" s="834" t="s">
        <v>137</v>
      </c>
      <c r="DW127" s="834"/>
      <c r="DX127" s="834"/>
      <c r="DY127" s="834"/>
      <c r="DZ127" s="835"/>
    </row>
    <row r="128" spans="1:130" s="246" customFormat="1" ht="26.25" customHeight="1" thickBot="1" x14ac:dyDescent="0.2">
      <c r="A128" s="836" t="s">
        <v>476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477</v>
      </c>
      <c r="X128" s="838"/>
      <c r="Y128" s="838"/>
      <c r="Z128" s="839"/>
      <c r="AA128" s="840" t="s">
        <v>424</v>
      </c>
      <c r="AB128" s="841"/>
      <c r="AC128" s="841"/>
      <c r="AD128" s="841"/>
      <c r="AE128" s="842"/>
      <c r="AF128" s="843" t="s">
        <v>429</v>
      </c>
      <c r="AG128" s="841"/>
      <c r="AH128" s="841"/>
      <c r="AI128" s="841"/>
      <c r="AJ128" s="842"/>
      <c r="AK128" s="843" t="s">
        <v>429</v>
      </c>
      <c r="AL128" s="841"/>
      <c r="AM128" s="841"/>
      <c r="AN128" s="841"/>
      <c r="AO128" s="842"/>
      <c r="AP128" s="844"/>
      <c r="AQ128" s="845"/>
      <c r="AR128" s="845"/>
      <c r="AS128" s="845"/>
      <c r="AT128" s="846"/>
      <c r="AU128" s="282"/>
      <c r="AV128" s="282"/>
      <c r="AW128" s="282"/>
      <c r="AX128" s="847" t="s">
        <v>478</v>
      </c>
      <c r="AY128" s="848"/>
      <c r="AZ128" s="848"/>
      <c r="BA128" s="848"/>
      <c r="BB128" s="848"/>
      <c r="BC128" s="848"/>
      <c r="BD128" s="848"/>
      <c r="BE128" s="849"/>
      <c r="BF128" s="826" t="s">
        <v>433</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479</v>
      </c>
      <c r="CQ128" s="768"/>
      <c r="CR128" s="768"/>
      <c r="CS128" s="768"/>
      <c r="CT128" s="768"/>
      <c r="CU128" s="768"/>
      <c r="CV128" s="768"/>
      <c r="CW128" s="768"/>
      <c r="CX128" s="768"/>
      <c r="CY128" s="768"/>
      <c r="CZ128" s="768"/>
      <c r="DA128" s="768"/>
      <c r="DB128" s="768"/>
      <c r="DC128" s="768"/>
      <c r="DD128" s="768"/>
      <c r="DE128" s="768"/>
      <c r="DF128" s="769"/>
      <c r="DG128" s="830" t="s">
        <v>480</v>
      </c>
      <c r="DH128" s="831"/>
      <c r="DI128" s="831"/>
      <c r="DJ128" s="831"/>
      <c r="DK128" s="831"/>
      <c r="DL128" s="831" t="s">
        <v>480</v>
      </c>
      <c r="DM128" s="831"/>
      <c r="DN128" s="831"/>
      <c r="DO128" s="831"/>
      <c r="DP128" s="831"/>
      <c r="DQ128" s="831" t="s">
        <v>137</v>
      </c>
      <c r="DR128" s="831"/>
      <c r="DS128" s="831"/>
      <c r="DT128" s="831"/>
      <c r="DU128" s="831"/>
      <c r="DV128" s="832" t="s">
        <v>480</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481</v>
      </c>
      <c r="X129" s="817"/>
      <c r="Y129" s="817"/>
      <c r="Z129" s="818"/>
      <c r="AA129" s="819">
        <v>1555977</v>
      </c>
      <c r="AB129" s="820"/>
      <c r="AC129" s="820"/>
      <c r="AD129" s="820"/>
      <c r="AE129" s="821"/>
      <c r="AF129" s="822">
        <v>1539385</v>
      </c>
      <c r="AG129" s="820"/>
      <c r="AH129" s="820"/>
      <c r="AI129" s="820"/>
      <c r="AJ129" s="821"/>
      <c r="AK129" s="822">
        <v>1575872</v>
      </c>
      <c r="AL129" s="820"/>
      <c r="AM129" s="820"/>
      <c r="AN129" s="820"/>
      <c r="AO129" s="821"/>
      <c r="AP129" s="823"/>
      <c r="AQ129" s="824"/>
      <c r="AR129" s="824"/>
      <c r="AS129" s="824"/>
      <c r="AT129" s="825"/>
      <c r="AU129" s="284"/>
      <c r="AV129" s="284"/>
      <c r="AW129" s="284"/>
      <c r="AX129" s="789" t="s">
        <v>482</v>
      </c>
      <c r="AY129" s="790"/>
      <c r="AZ129" s="790"/>
      <c r="BA129" s="790"/>
      <c r="BB129" s="790"/>
      <c r="BC129" s="790"/>
      <c r="BD129" s="790"/>
      <c r="BE129" s="791"/>
      <c r="BF129" s="809" t="s">
        <v>137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484</v>
      </c>
      <c r="X130" s="817"/>
      <c r="Y130" s="817"/>
      <c r="Z130" s="818"/>
      <c r="AA130" s="819">
        <v>215684</v>
      </c>
      <c r="AB130" s="820"/>
      <c r="AC130" s="820"/>
      <c r="AD130" s="820"/>
      <c r="AE130" s="821"/>
      <c r="AF130" s="822">
        <v>222080</v>
      </c>
      <c r="AG130" s="820"/>
      <c r="AH130" s="820"/>
      <c r="AI130" s="820"/>
      <c r="AJ130" s="821"/>
      <c r="AK130" s="822">
        <v>259705</v>
      </c>
      <c r="AL130" s="820"/>
      <c r="AM130" s="820"/>
      <c r="AN130" s="820"/>
      <c r="AO130" s="821"/>
      <c r="AP130" s="823"/>
      <c r="AQ130" s="824"/>
      <c r="AR130" s="824"/>
      <c r="AS130" s="824"/>
      <c r="AT130" s="825"/>
      <c r="AU130" s="284"/>
      <c r="AV130" s="284"/>
      <c r="AW130" s="284"/>
      <c r="AX130" s="789" t="s">
        <v>485</v>
      </c>
      <c r="AY130" s="790"/>
      <c r="AZ130" s="790"/>
      <c r="BA130" s="790"/>
      <c r="BB130" s="790"/>
      <c r="BC130" s="790"/>
      <c r="BD130" s="790"/>
      <c r="BE130" s="791"/>
      <c r="BF130" s="792">
        <v>8.1999999999999993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486</v>
      </c>
      <c r="X131" s="800"/>
      <c r="Y131" s="800"/>
      <c r="Z131" s="801"/>
      <c r="AA131" s="802">
        <v>1340293</v>
      </c>
      <c r="AB131" s="803"/>
      <c r="AC131" s="803"/>
      <c r="AD131" s="803"/>
      <c r="AE131" s="804"/>
      <c r="AF131" s="805">
        <v>1317305</v>
      </c>
      <c r="AG131" s="803"/>
      <c r="AH131" s="803"/>
      <c r="AI131" s="803"/>
      <c r="AJ131" s="804"/>
      <c r="AK131" s="805">
        <v>1316167</v>
      </c>
      <c r="AL131" s="803"/>
      <c r="AM131" s="803"/>
      <c r="AN131" s="803"/>
      <c r="AO131" s="804"/>
      <c r="AP131" s="806"/>
      <c r="AQ131" s="807"/>
      <c r="AR131" s="807"/>
      <c r="AS131" s="807"/>
      <c r="AT131" s="808"/>
      <c r="AU131" s="284"/>
      <c r="AV131" s="284"/>
      <c r="AW131" s="284"/>
      <c r="AX131" s="767" t="s">
        <v>487</v>
      </c>
      <c r="AY131" s="768"/>
      <c r="AZ131" s="768"/>
      <c r="BA131" s="768"/>
      <c r="BB131" s="768"/>
      <c r="BC131" s="768"/>
      <c r="BD131" s="768"/>
      <c r="BE131" s="769"/>
      <c r="BF131" s="770" t="s">
        <v>137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489</v>
      </c>
      <c r="W132" s="780"/>
      <c r="X132" s="780"/>
      <c r="Y132" s="780"/>
      <c r="Z132" s="781"/>
      <c r="AA132" s="782">
        <v>6.2699723120000002</v>
      </c>
      <c r="AB132" s="783"/>
      <c r="AC132" s="783"/>
      <c r="AD132" s="783"/>
      <c r="AE132" s="784"/>
      <c r="AF132" s="785">
        <v>8.1933189350000006</v>
      </c>
      <c r="AG132" s="783"/>
      <c r="AH132" s="783"/>
      <c r="AI132" s="783"/>
      <c r="AJ132" s="784"/>
      <c r="AK132" s="785">
        <v>10.28934778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490</v>
      </c>
      <c r="W133" s="759"/>
      <c r="X133" s="759"/>
      <c r="Y133" s="759"/>
      <c r="Z133" s="760"/>
      <c r="AA133" s="761">
        <v>6.1</v>
      </c>
      <c r="AB133" s="762"/>
      <c r="AC133" s="762"/>
      <c r="AD133" s="762"/>
      <c r="AE133" s="763"/>
      <c r="AF133" s="761">
        <v>6.7</v>
      </c>
      <c r="AG133" s="762"/>
      <c r="AH133" s="762"/>
      <c r="AI133" s="762"/>
      <c r="AJ133" s="763"/>
      <c r="AK133" s="761">
        <v>8.1999999999999993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2OuLkDs3iXA/2C9vEKD1ysonjk4BRXaALV2xia6fiwn2PjRxeZX6MNYkyMVkuPD0M7fwD2r9cVmWuG5qfXUA==" saltValue="wyRP6/zhTiTYeZ8E8On3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qyjXya1NFz31uBbpvX+Rqjhenh0HetdSdun5GkUNd/lMc5QzhlnZ8oxWO2ObPn9hRk5aaOOdlF1uDdhBfPETw==" saltValue="sruCF5P/V+OBucvtyVTWC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oAgJ0gW1YqW4Bqr2OMAqNiG5yjhddnl3yAHAiuB6ETSTQOn7i3OJBbQRtaisPUCpN8/bUL3BOHbnn0MvzckIg==" saltValue="RobJetEwOfAVIDGru9r+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499</v>
      </c>
      <c r="AL9" s="1189"/>
      <c r="AM9" s="1189"/>
      <c r="AN9" s="1190"/>
      <c r="AO9" s="312">
        <v>516736</v>
      </c>
      <c r="AP9" s="312">
        <v>158947</v>
      </c>
      <c r="AQ9" s="313">
        <v>190701</v>
      </c>
      <c r="AR9" s="314">
        <v>-16.7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500</v>
      </c>
      <c r="AL10" s="1189"/>
      <c r="AM10" s="1189"/>
      <c r="AN10" s="1190"/>
      <c r="AO10" s="315">
        <v>72444</v>
      </c>
      <c r="AP10" s="315">
        <v>22284</v>
      </c>
      <c r="AQ10" s="316">
        <v>22807</v>
      </c>
      <c r="AR10" s="317">
        <v>-2.2999999999999998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501</v>
      </c>
      <c r="AL11" s="1189"/>
      <c r="AM11" s="1189"/>
      <c r="AN11" s="1190"/>
      <c r="AO11" s="315">
        <v>61717</v>
      </c>
      <c r="AP11" s="315">
        <v>18984</v>
      </c>
      <c r="AQ11" s="316">
        <v>29822</v>
      </c>
      <c r="AR11" s="317">
        <v>-36.299999999999997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502</v>
      </c>
      <c r="AL12" s="1189"/>
      <c r="AM12" s="1189"/>
      <c r="AN12" s="1190"/>
      <c r="AO12" s="315" t="s">
        <v>503</v>
      </c>
      <c r="AP12" s="315" t="s">
        <v>503</v>
      </c>
      <c r="AQ12" s="316">
        <v>3258</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503</v>
      </c>
      <c r="AP13" s="315" t="s">
        <v>503</v>
      </c>
      <c r="AQ13" s="316">
        <v>24</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505</v>
      </c>
      <c r="AL14" s="1189"/>
      <c r="AM14" s="1189"/>
      <c r="AN14" s="1190"/>
      <c r="AO14" s="315">
        <v>8638</v>
      </c>
      <c r="AP14" s="315">
        <v>2657</v>
      </c>
      <c r="AQ14" s="316">
        <v>10094</v>
      </c>
      <c r="AR14" s="317">
        <v>-73.7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506</v>
      </c>
      <c r="AL15" s="1189"/>
      <c r="AM15" s="1189"/>
      <c r="AN15" s="1190"/>
      <c r="AO15" s="315">
        <v>10210</v>
      </c>
      <c r="AP15" s="315">
        <v>3141</v>
      </c>
      <c r="AQ15" s="316">
        <v>4017</v>
      </c>
      <c r="AR15" s="317">
        <v>-21.8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507</v>
      </c>
      <c r="AL16" s="1192"/>
      <c r="AM16" s="1192"/>
      <c r="AN16" s="1193"/>
      <c r="AO16" s="315">
        <v>-69501</v>
      </c>
      <c r="AP16" s="315">
        <v>-21378</v>
      </c>
      <c r="AQ16" s="316">
        <v>-17771</v>
      </c>
      <c r="AR16" s="317">
        <v>20.3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600244</v>
      </c>
      <c r="AP17" s="315">
        <v>184634</v>
      </c>
      <c r="AQ17" s="316">
        <v>242952</v>
      </c>
      <c r="AR17" s="317">
        <v>-24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512</v>
      </c>
      <c r="AL21" s="1186"/>
      <c r="AM21" s="1186"/>
      <c r="AN21" s="1187"/>
      <c r="AO21" s="327">
        <v>16</v>
      </c>
      <c r="AP21" s="328">
        <v>21.84</v>
      </c>
      <c r="AQ21" s="329">
        <v>-5.84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513</v>
      </c>
      <c r="AL22" s="1186"/>
      <c r="AM22" s="1186"/>
      <c r="AN22" s="1187"/>
      <c r="AO22" s="332">
        <v>99</v>
      </c>
      <c r="AP22" s="333">
        <v>95.6</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517</v>
      </c>
      <c r="AL32" s="1177"/>
      <c r="AM32" s="1177"/>
      <c r="AN32" s="1178"/>
      <c r="AO32" s="342">
        <v>281135</v>
      </c>
      <c r="AP32" s="342">
        <v>86476</v>
      </c>
      <c r="AQ32" s="343">
        <v>136235</v>
      </c>
      <c r="AR32" s="344">
        <v>-36.5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518</v>
      </c>
      <c r="AL33" s="1177"/>
      <c r="AM33" s="1177"/>
      <c r="AN33" s="1178"/>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519</v>
      </c>
      <c r="AL34" s="1177"/>
      <c r="AM34" s="1177"/>
      <c r="AN34" s="1178"/>
      <c r="AO34" s="342" t="s">
        <v>503</v>
      </c>
      <c r="AP34" s="342" t="s">
        <v>503</v>
      </c>
      <c r="AQ34" s="343">
        <v>5</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520</v>
      </c>
      <c r="AL35" s="1177"/>
      <c r="AM35" s="1177"/>
      <c r="AN35" s="1178"/>
      <c r="AO35" s="342">
        <v>105374</v>
      </c>
      <c r="AP35" s="342">
        <v>32413</v>
      </c>
      <c r="AQ35" s="343">
        <v>32688</v>
      </c>
      <c r="AR35" s="344">
        <v>-0.8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521</v>
      </c>
      <c r="AL36" s="1177"/>
      <c r="AM36" s="1177"/>
      <c r="AN36" s="1178"/>
      <c r="AO36" s="342">
        <v>8621</v>
      </c>
      <c r="AP36" s="342">
        <v>2652</v>
      </c>
      <c r="AQ36" s="343">
        <v>4188</v>
      </c>
      <c r="AR36" s="344">
        <v>-36.700000000000003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522</v>
      </c>
      <c r="AL37" s="1177"/>
      <c r="AM37" s="1177"/>
      <c r="AN37" s="1178"/>
      <c r="AO37" s="342" t="s">
        <v>503</v>
      </c>
      <c r="AP37" s="342" t="s">
        <v>503</v>
      </c>
      <c r="AQ37" s="343">
        <v>1212</v>
      </c>
      <c r="AR37" s="344" t="s">
        <v>503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523</v>
      </c>
      <c r="AL38" s="1180"/>
      <c r="AM38" s="1180"/>
      <c r="AN38" s="1181"/>
      <c r="AO38" s="345" t="s">
        <v>503</v>
      </c>
      <c r="AP38" s="345" t="s">
        <v>503</v>
      </c>
      <c r="AQ38" s="346">
        <v>25</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524</v>
      </c>
      <c r="AL39" s="1180"/>
      <c r="AM39" s="1180"/>
      <c r="AN39" s="1181"/>
      <c r="AO39" s="342" t="s">
        <v>503</v>
      </c>
      <c r="AP39" s="342" t="s">
        <v>503</v>
      </c>
      <c r="AQ39" s="343">
        <v>-7598</v>
      </c>
      <c r="AR39" s="344" t="s">
        <v>503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525</v>
      </c>
      <c r="AL40" s="1177"/>
      <c r="AM40" s="1177"/>
      <c r="AN40" s="1178"/>
      <c r="AO40" s="342">
        <v>-259705</v>
      </c>
      <c r="AP40" s="342">
        <v>-79885</v>
      </c>
      <c r="AQ40" s="343">
        <v>-123844</v>
      </c>
      <c r="AR40" s="344">
        <v>-35.5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135425</v>
      </c>
      <c r="AP41" s="342">
        <v>41656</v>
      </c>
      <c r="AQ41" s="343">
        <v>42911</v>
      </c>
      <c r="AR41" s="344">
        <v>-2.9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494</v>
      </c>
      <c r="AN49" s="1171" t="s">
        <v>529</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1458368</v>
      </c>
      <c r="AN51" s="364">
        <v>435464</v>
      </c>
      <c r="AO51" s="365">
        <v>110.3</v>
      </c>
      <c r="AP51" s="366">
        <v>333013</v>
      </c>
      <c r="AQ51" s="367">
        <v>5.3</v>
      </c>
      <c r="AR51" s="368">
        <v>105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739657</v>
      </c>
      <c r="AN52" s="372">
        <v>220859</v>
      </c>
      <c r="AO52" s="373">
        <v>73.099999999999994</v>
      </c>
      <c r="AP52" s="374">
        <v>126732</v>
      </c>
      <c r="AQ52" s="375">
        <v>19.100000000000001</v>
      </c>
      <c r="AR52" s="376">
        <v>54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710407</v>
      </c>
      <c r="AN53" s="364">
        <v>210616</v>
      </c>
      <c r="AO53" s="365">
        <v>-51.6</v>
      </c>
      <c r="AP53" s="366">
        <v>280458</v>
      </c>
      <c r="AQ53" s="367">
        <v>-15.8</v>
      </c>
      <c r="AR53" s="368">
        <v>-35.799999999999997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580638</v>
      </c>
      <c r="AN54" s="372">
        <v>172143</v>
      </c>
      <c r="AO54" s="373">
        <v>-22.1</v>
      </c>
      <c r="AP54" s="374">
        <v>127286</v>
      </c>
      <c r="AQ54" s="375">
        <v>0.4</v>
      </c>
      <c r="AR54" s="376">
        <v>-22.5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164157</v>
      </c>
      <c r="AN55" s="364">
        <v>48987</v>
      </c>
      <c r="AO55" s="365">
        <v>-76.7</v>
      </c>
      <c r="AP55" s="366">
        <v>291945</v>
      </c>
      <c r="AQ55" s="367">
        <v>4.0999999999999996</v>
      </c>
      <c r="AR55" s="368">
        <v>-80.8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106644</v>
      </c>
      <c r="AN56" s="372">
        <v>31825</v>
      </c>
      <c r="AO56" s="373">
        <v>-81.5</v>
      </c>
      <c r="AP56" s="374">
        <v>127651</v>
      </c>
      <c r="AQ56" s="375">
        <v>0.3</v>
      </c>
      <c r="AR56" s="376">
        <v>-81.8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136676</v>
      </c>
      <c r="AN57" s="364">
        <v>41230</v>
      </c>
      <c r="AO57" s="365">
        <v>-15.8</v>
      </c>
      <c r="AP57" s="366">
        <v>291173</v>
      </c>
      <c r="AQ57" s="367">
        <v>-0.3</v>
      </c>
      <c r="AR57" s="368">
        <v>-15.5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107367</v>
      </c>
      <c r="AN58" s="372">
        <v>32388</v>
      </c>
      <c r="AO58" s="373">
        <v>1.8</v>
      </c>
      <c r="AP58" s="374">
        <v>119071</v>
      </c>
      <c r="AQ58" s="375">
        <v>-6.7</v>
      </c>
      <c r="AR58" s="376">
        <v>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260185</v>
      </c>
      <c r="AN59" s="364">
        <v>80032</v>
      </c>
      <c r="AO59" s="365">
        <v>94.1</v>
      </c>
      <c r="AP59" s="366">
        <v>271581</v>
      </c>
      <c r="AQ59" s="367">
        <v>-6.7</v>
      </c>
      <c r="AR59" s="368">
        <v>100.8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84199</v>
      </c>
      <c r="AN60" s="372">
        <v>25899</v>
      </c>
      <c r="AO60" s="373">
        <v>-20</v>
      </c>
      <c r="AP60" s="374">
        <v>117844</v>
      </c>
      <c r="AQ60" s="375">
        <v>-1</v>
      </c>
      <c r="AR60" s="376">
        <v>-19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545959</v>
      </c>
      <c r="AN61" s="379">
        <v>163266</v>
      </c>
      <c r="AO61" s="380">
        <v>12.1</v>
      </c>
      <c r="AP61" s="381">
        <v>293634</v>
      </c>
      <c r="AQ61" s="382">
        <v>-2.7</v>
      </c>
      <c r="AR61" s="368">
        <v>14.8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323701</v>
      </c>
      <c r="AN62" s="372">
        <v>96623</v>
      </c>
      <c r="AO62" s="373">
        <v>-9.6999999999999993</v>
      </c>
      <c r="AP62" s="374">
        <v>123717</v>
      </c>
      <c r="AQ62" s="375">
        <v>2.4</v>
      </c>
      <c r="AR62" s="376">
        <v>-12.1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ZyqfnSU+3qvWgEX+KWZk/zn9KnqWCdkyHu1iGlRyIHcJDWmfV2BSsEq3HqKyHALZGvbg6FwsEzKl6DuomV8WQ==" saltValue="2COV0ZXp5zMCKQ/nwgP/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aHZdH8n+PZfcT6e+V7Fv1mvMry+UrhZ5C8Wd8do4RrJJp/qvgvDw7tE9rVzp3VBf+RZqQIlmP/IWJzXySxE8w==" saltValue="3f+dIR4+FrYWW/3XCdax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nyFp5wyXjsBFpQzzitenko2lG9A5fz4lO5YuJXPphAIo11IytOGg4q52BZAJBzmRCCcYqpBWiPZrhk4uxme1w==" saltValue="YpckFlxj8djOChrog1iL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4" t="s">
        <v>3</v>
      </c>
      <c r="D47" s="1194"/>
      <c r="E47" s="1195"/>
      <c r="F47" s="11">
        <v>54.27</v>
      </c>
      <c r="G47" s="12">
        <v>53.67</v>
      </c>
      <c r="H47" s="12">
        <v>58.15</v>
      </c>
      <c r="I47" s="12">
        <v>60.02</v>
      </c>
      <c r="J47" s="13">
        <v>56.42</v>
      </c>
    </row>
    <row r="48" spans="2:10" ht="57.75" customHeight="1" x14ac:dyDescent="0.15">
      <c r="B48" s="14"/>
      <c r="C48" s="1196" t="s">
        <v>4</v>
      </c>
      <c r="D48" s="1196"/>
      <c r="E48" s="1197"/>
      <c r="F48" s="15">
        <v>4.97</v>
      </c>
      <c r="G48" s="16">
        <v>4.99</v>
      </c>
      <c r="H48" s="16">
        <v>5.98</v>
      </c>
      <c r="I48" s="16">
        <v>4.82</v>
      </c>
      <c r="J48" s="17">
        <v>3.93</v>
      </c>
    </row>
    <row r="49" spans="2:10" ht="57.75" customHeight="1" thickBot="1" x14ac:dyDescent="0.2">
      <c r="B49" s="18"/>
      <c r="C49" s="1198" t="s">
        <v>5</v>
      </c>
      <c r="D49" s="1198"/>
      <c r="E49" s="1199"/>
      <c r="F49" s="19">
        <v>3.26</v>
      </c>
      <c r="G49" s="20">
        <v>2.67</v>
      </c>
      <c r="H49" s="20">
        <v>5.15</v>
      </c>
      <c r="I49" s="20">
        <v>0.02</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W6KE2SJAbT9Q2MPFBvf6bz3VPZD6DqVwpFttEKMb3CzN1NyeRPnYAY2R9IDSnW0/niQV5LN6fL0dB1zP2oRBA==" saltValue="vYAuANU7NG9+gUmMNBI4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2020-09-23T12:51:26Z</cp:lastPrinted>
  <dcterms:created xsi:type="dcterms:W3CDTF">2020-02-10T02:40:41Z</dcterms:created>
  <dcterms:modified xsi:type="dcterms:W3CDTF">2020-09-23T12:56:13Z</dcterms:modified>
  <cp:category/>
</cp:coreProperties>
</file>