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owa-filenas\総務係\財政、条例、電算など（鵜川洸一）\01_財政\新地方公会計\R2\調査物\3_財政状況資料集の追加分(公会計分)\県報告\"/>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<sst xmlns="http://schemas.openxmlformats.org/spreadsheetml/2006/main" count="1135" uniqueCount="610">
  <si>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</si>
  <si>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</si>
  <si>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</si>
  <si>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</si>
  <si>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</si>
  <si>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</si>
  <si>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</si>
  <si>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</si>
  <si>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</si>
  <si>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</si>
  <si>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</si>
  <si>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</si>
  <si>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</si>
  <si>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</si>
  <si>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</si>
  <si>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</si>
  <si>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</si>
  <si>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</si>
  <si>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</si>
  <si>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</si>
  <si>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</si>
  <si>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</si>
  <si>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</si>
  <si>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</si>
  <si>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</si>
  <si>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</si>
  <si>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</si>
  <si>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</si>
  <si>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</si>
  <si>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</si>
  <si>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</si>
  <si>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</si>
  <si>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</si>
  <si>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</si>
  <si>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</si>
  <si>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</si>
  <si>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</si>
  <si>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</si>
  <si>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</si>
  <si>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</si>
  <si>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</si>
  <si>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</si>
  <si>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</si>
  <si>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</si>
  <si>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</si>
  <si>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</si>
  <si>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</si>
  <si>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</si>
  <si>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</si>
  <si>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</si>
  <si>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</si>
  <si>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</si>
  <si>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</si>
  <si>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</si>
  <si>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</si>
  <si>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</si>
  <si>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</si>
  <si>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</si>
  <si>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</si>
  <si>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</si>
  <si>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</si>
  <si>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</si>
  <si>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</si>
  <si>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</si>
  <si>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</si>
  <si>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</si>
  <si>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</si>
  <si>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</si>
  <si>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</si>
  <si>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</si>
  <si>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</si>
  <si>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</si>
  <si>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</si>
  <si>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</si>
  <si>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</si>
  <si>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</si>
  <si>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</si>
  <si>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</si>
  <si>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</si>
  <si>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</si>
  <si>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</si>
  <si>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</si>
  <si>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</si>
  <si>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</si>
  <si>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</si>
  <si>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</si>
  <si>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</si>
  <si>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</si>
  <si>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</si>
  <si>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</si>
  <si>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</si>
  <si>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</si>
  <si>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</si>
  <si>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</si>
  <si>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</si>
  <si>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</si>
  <si>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</si>
  <si>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</si>
  <si>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昭和村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</si>
  <si>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</si>
  <si>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</si>
  <si>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</si>
  <si>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</si>
  <si>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</si>
  <si>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</si>
  <si>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</si>
  <si>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</si>
  <si>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</si>
  <si>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</si>
  <si>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</si>
  <si>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</si>
  <si>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</si>
  <si>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</si>
  <si>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</si>
  <si>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</si>
  <si>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</si>
  <si>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</si>
  <si>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</si>
  <si>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</si>
  <si>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</si>
  <si>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</si>
  <si>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</si>
  <si>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</si>
  <si>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</si>
  <si>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</si>
  <si>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</si>
  <si>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</si>
  <si>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</si>
  <si>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</si>
  <si>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</si>
  <si>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</si>
  <si>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</si>
  <si>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</si>
  <si>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</si>
  <si>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</si>
  <si>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</si>
  <si>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</si>
  <si>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</si>
  <si>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</si>
  <si>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</si>
  <si>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</si>
  <si>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</si>
  <si>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</si>
  <si>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</si>
  <si>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</si>
  <si>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</si>
  <si>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</si>
  <si>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</si>
  <si>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</si>
  <si>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</si>
  <si>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</si>
  <si>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</si>
  <si>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</si>
  <si>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</si>
  <si>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</si>
  <si>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</si>
  <si>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</si>
  <si>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</si>
  <si>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</si>
  <si>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</si>
  <si>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</si>
  <si>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</si>
  <si>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</si>
  <si>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</si>
  <si>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</si>
  <si>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</si>
  <si>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</si>
  <si>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</si>
  <si>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</si>
  <si>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</si>
  <si>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</si>
  <si>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</si>
  <si>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</si>
  <si>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</si>
  <si>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</si>
  <si>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</si>
  <si>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</si>
  <si>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</si>
  <si>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</si>
  <si>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</si>
  <si>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</si>
  <si>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</si>
  <si>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</si>
  <si>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</si>
  <si>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</si>
  <si>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</si>
  <si>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</si>
  <si>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</si>
  <si>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</si>
  <si>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</si>
  <si>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</si>
  <si>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</si>
  <si>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</si>
  <si>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</si>
  <si>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</si>
  <si>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</si>
  <si>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</si>
  <si>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</si>
  <si>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</si>
  <si>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</si>
  <si>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</si>
  <si>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</si>
  <si>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</si>
  <si>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</si>
  <si>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</si>
  <si>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</si>
  <si>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</si>
  <si>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</si>
  <si>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</si>
  <si>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</si>
  <si>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</si>
  <si>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</si>
  <si>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</si>
  <si>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</si>
  <si>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</si>
  <si>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福島県昭和村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</si>
  <si>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</si>
  <si>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</si>
  <si>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</si>
  <si>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</si>
  <si>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</si>
  <si>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</si>
  <si>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</si>
  <si>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</si>
  <si>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</si>
  <si>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</si>
  <si>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</si>
  <si>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</si>
  <si>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</si>
  <si>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</si>
  <si>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</si>
  <si>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</si>
  <si>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</si>
  <si>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</si>
  <si>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</si>
  <si>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</si>
  <si>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</si>
  <si>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</si>
  <si>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</si>
  <si>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</si>
  <si>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</si>
  <si>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</si>
  <si>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</si>
  <si>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</si>
  <si>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</si>
  <si>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t>
    <phoneticPr fontId="5"/>
  </si>
  <si>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</si>
  <si>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</si>
  <si>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</si>
  <si>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</si>
  <si>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</si>
  <si>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</si>
  <si>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</si>
  <si>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</si>
  <si>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</si>
  <si>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</si>
  <si>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</si>
  <si>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</si>
  <si>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</si>
  <si>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</si>
  <si>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</si>
  <si>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</si>
  <si>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</si>
  <si>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</si>
  <si>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</si>
  <si>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</si>
  <si>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</si>
  <si>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</si>
  <si>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</si>
  <si>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</si>
  <si>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</si>
  <si>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</si>
  <si>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</si>
  <si>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</si>
  <si>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</si>
  <si>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</si>
  <si>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</si>
  <si>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</si>
  <si>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</si>
  <si>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</si>
  <si>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</si>
  <si>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</si>
  <si>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</si>
  <si>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</si>
  <si>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</si>
  <si>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</si>
  <si>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</si>
  <si>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</si>
  <si>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</si>
  <si>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</si>
  <si>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</si>
  <si>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</si>
  <si>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</si>
  <si>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</si>
  <si>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</si>
  <si>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</si>
  <si>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</si>
  <si>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</si>
  <si>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</si>
  <si>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</si>
  <si>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</si>
  <si>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</si>
  <si>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</si>
  <si>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</si>
  <si>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</si>
  <si>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</si>
  <si>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</si>
  <si>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</si>
  <si>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</si>
  <si>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</si>
  <si>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</si>
  <si>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</si>
  <si>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</si>
  <si>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</si>
  <si>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</si>
  <si>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</si>
  <si>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</si>
  <si>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</si>
  <si>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</si>
  <si>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</si>
  <si>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</si>
  <si>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</si>
  <si>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</si>
  <si>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</si>
  <si>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</si>
  <si>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</si>
  <si>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</si>
  <si>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</si>
  <si>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</si>
  <si>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</si>
  <si>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</si>
  <si>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</si>
  <si>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</si>
  <si>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</si>
  <si>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</si>
  <si>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</si>
  <si>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</si>
  <si>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</si>
  <si>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</si>
  <si>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</si>
  <si>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</si>
  <si>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</si>
  <si>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</si>
  <si>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</si>
  <si>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</si>
  <si>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</si>
  <si>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</si>
  <si>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</si>
  <si>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</si>
  <si>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</si>
  <si>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</si>
  <si>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</si>
  <si>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</si>
  <si>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</si>
  <si>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</si>
  <si>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</si>
  <si>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</si>
  <si>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</si>
  <si>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</si>
  <si>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</si>
  <si>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</si>
  <si>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</si>
  <si>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</si>
  <si>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</si>
  <si>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</si>
  <si>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</si>
  <si>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福島県昭和村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</si>
  <si>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</si>
  <si>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</si>
  <si>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</si>
  <si>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</si>
  <si>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</si>
  <si>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</si>
  <si>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</si>
  <si>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</si>
  <si>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</si>
  <si>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</si>
  <si>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</si>
  <si>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</si>
  <si>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</si>
  <si>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</si>
  <si>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</si>
  <si>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</si>
  <si>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</si>
  <si>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</si>
  <si>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</si>
  <si>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</si>
  <si>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</si>
  <si>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</si>
  <si>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</si>
  <si>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</si>
  <si>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</si>
  <si>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</si>
  <si>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</si>
  <si>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</si>
  <si>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</si>
  <si>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</si>
  <si>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</si>
  <si>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</si>
  <si>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</si>
  <si>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</si>
  <si>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国民健康保険事業（施設勘定）</t>
    <phoneticPr fontId="5"/>
  </si>
  <si>
    <t>介護保険事業</t>
    <phoneticPr fontId="5"/>
  </si>
  <si>
    <t>後期高齢者医療事業</t>
    <phoneticPr fontId="5"/>
  </si>
  <si>
    <t>簡易水道事業</t>
    <phoneticPr fontId="5"/>
  </si>
  <si>
    <t>法非適用企業</t>
    <phoneticPr fontId="5"/>
  </si>
  <si>
    <t>下水道事業（特定環境保全）</t>
    <phoneticPr fontId="5"/>
  </si>
  <si>
    <t>下水道事業（農業集落排水）</t>
    <phoneticPr fontId="5"/>
  </si>
  <si>
    <t>下水道事業（特定地域生活排水）</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</si>
  <si>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</si>
  <si>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</si>
  <si>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</si>
  <si>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</si>
  <si>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</si>
  <si>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</si>
  <si>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</si>
  <si>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</si>
  <si>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</si>
  <si>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</si>
  <si>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</si>
  <si>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</si>
  <si>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</si>
  <si>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</si>
  <si>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</si>
  <si>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</si>
  <si>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</si>
  <si>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</si>
  <si>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</si>
  <si>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</si>
  <si>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</si>
  <si>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</si>
  <si>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</si>
  <si>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</si>
  <si>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</si>
  <si>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</si>
  <si>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</si>
  <si>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</si>
  <si>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</si>
  <si>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</si>
  <si>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</si>
  <si>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</si>
  <si>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</si>
  <si>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</si>
  <si>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</si>
  <si>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</si>
  <si>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</si>
  <si>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</si>
  <si>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</si>
  <si>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</si>
  <si>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</si>
  <si>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</si>
  <si>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</si>
  <si>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</si>
  <si>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</si>
  <si>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</si>
  <si>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</si>
  <si>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</si>
  <si>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</si>
  <si>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</si>
  <si>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</si>
  <si>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</si>
  <si>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</si>
  <si>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</si>
  <si>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</si>
  <si>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</si>
  <si>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下水道事業（特定環境保全公共下水道事業）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</si>
  <si>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</si>
  <si>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</si>
  <si>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</si>
  <si>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</si>
  <si>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</si>
  <si>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国民健康保険事業（施設勘定）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</si>
  <si>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</si>
  <si>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</si>
  <si>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</si>
  <si>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</si>
  <si>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</si>
  <si>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</si>
  <si>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</si>
  <si>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</si>
  <si>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</si>
  <si>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</si>
  <si>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</si>
  <si>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</si>
  <si>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</si>
  <si>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</si>
  <si>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</si>
  <si>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</si>
  <si>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</si>
  <si>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</si>
  <si>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</si>
  <si>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</si>
  <si>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</si>
  <si>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</si>
  <si>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</si>
  <si>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</si>
  <si>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</si>
  <si>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</si>
  <si>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</si>
  <si>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</si>
  <si>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</si>
  <si>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</si>
  <si>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</si>
  <si>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</si>
  <si>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</si>
  <si>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</si>
  <si>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</si>
  <si>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</si>
  <si>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</si>
  <si>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</si>
  <si>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</si>
  <si>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</si>
  <si>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</si>
  <si>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</si>
  <si>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</si>
  <si>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</si>
  <si>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</si>
  <si>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</si>
  <si>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</si>
  <si>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</si>
  <si>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</si>
  <si>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</si>
  <si>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</si>
  <si>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</si>
  <si>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</si>
  <si>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</si>
  <si>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</si>
  <si>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</si>
  <si>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</si>
  <si>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</si>
  <si>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</si>
  <si>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</si>
  <si>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</si>
  <si>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</si>
  <si>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</si>
  <si>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</si>
  <si>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</si>
  <si>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</si>
  <si>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</si>
  <si>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</si>
  <si>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</si>
  <si>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</si>
  <si>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</si>
  <si>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</si>
  <si>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</si>
  <si>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</si>
  <si>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</si>
  <si>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</si>
  <si>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</si>
  <si>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</si>
  <si>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</si>
  <si>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</si>
  <si>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</si>
  <si>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</si>
  <si>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</si>
  <si>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</si>
  <si>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19.62</t>
  </si>
  <si>
    <t>▲ 13.24</t>
  </si>
  <si>
    <t>▲ 18.20</t>
  </si>
  <si>
    <t>▲ 7.44</t>
  </si>
  <si>
    <t>▲ 3.75</t>
  </si>
  <si>
    <t>一般会計</t>
  </si>
  <si>
    <t>介護保険事業</t>
  </si>
  <si>
    <t>国民健康保険事業（施設勘定）</t>
  </si>
  <si>
    <t>簡易水道事業</t>
  </si>
  <si>
    <t>国民健康保険事業（事業勘定）</t>
  </si>
  <si>
    <t>下水道事業（特定環境保全）</t>
  </si>
  <si>
    <t>下水道事業（農業集落排水）</t>
  </si>
  <si>
    <t>下水道事業（特定地域生活排水）</t>
  </si>
  <si>
    <t>その他会計（赤字）</t>
  </si>
  <si>
    <t>その他会計（黒字）</t>
  </si>
  <si>
    <t>H25末</t>
    <phoneticPr fontId="5"/>
  </si>
  <si>
    <t>H26末</t>
    <phoneticPr fontId="5"/>
  </si>
  <si>
    <t>H27末</t>
    <phoneticPr fontId="5"/>
  </si>
  <si>
    <t>H28末</t>
    <phoneticPr fontId="5"/>
  </si>
  <si>
    <t>H29末</t>
    <phoneticPr fontId="5"/>
  </si>
  <si>
    <t>会津若松地方広域市町村圏整備組合一般会計</t>
    <rPh sb="0" eb="4">
      <t>アイヅワカマツ</t>
    </rPh>
    <rPh sb="4" eb="6">
      <t>チホウ</t>
    </rPh>
    <rPh sb="6" eb="8">
      <t>コウイキ</t>
    </rPh>
    <rPh sb="8" eb="11">
      <t>シチョウソン</t>
    </rPh>
    <rPh sb="11" eb="12">
      <t>ケン</t>
    </rPh>
    <rPh sb="12" eb="14">
      <t>セイビ</t>
    </rPh>
    <rPh sb="14" eb="16">
      <t>クミアイ</t>
    </rPh>
    <rPh sb="16" eb="18">
      <t>イッパン</t>
    </rPh>
    <rPh sb="18" eb="20">
      <t>カイケイ</t>
    </rPh>
    <phoneticPr fontId="2"/>
  </si>
  <si>
    <t>会津若松地方広域市町村圏整備組合水道用水供給事業会計</t>
    <rPh sb="0" eb="4">
      <t>アイヅワカマツ</t>
    </rPh>
    <rPh sb="4" eb="6">
      <t>チホウ</t>
    </rPh>
    <rPh sb="6" eb="8">
      <t>コウイキ</t>
    </rPh>
    <rPh sb="8" eb="11">
      <t>シチョウソン</t>
    </rPh>
    <rPh sb="11" eb="12">
      <t>ケン</t>
    </rPh>
    <rPh sb="12" eb="14">
      <t>セイビ</t>
    </rPh>
    <rPh sb="14" eb="16">
      <t>クミアイ</t>
    </rPh>
    <rPh sb="16" eb="18">
      <t>スイドウ</t>
    </rPh>
    <rPh sb="18" eb="20">
      <t>ヨウスイ</t>
    </rPh>
    <rPh sb="20" eb="22">
      <t>キョウキュウ</t>
    </rPh>
    <rPh sb="22" eb="24">
      <t>ジギョウ</t>
    </rPh>
    <rPh sb="24" eb="26">
      <t>カイケイ</t>
    </rPh>
    <phoneticPr fontId="2"/>
  </si>
  <si>
    <t xml:space="preserve"> </t>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</si>
  <si>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</si>
  <si>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</si>
  <si>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カネ</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</si>
  <si>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</si>
  <si>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</si>
  <si>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</si>
  <si>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</si>
  <si>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㈱奥会津昭和村振興公社</t>
    <rPh sb="1" eb="2">
      <t>オク</t>
    </rPh>
    <rPh sb="2" eb="4">
      <t>アイヅ</t>
    </rPh>
    <rPh sb="4" eb="7">
      <t>ショウワムラ</t>
    </rPh>
    <rPh sb="7" eb="9">
      <t>シンコウ</t>
    </rPh>
    <rPh sb="9" eb="11">
      <t>コウシャ</t>
    </rPh>
    <phoneticPr fontId="2"/>
  </si>
  <si>
    <t>㈲グリーンファーム</t>
    <phoneticPr fontId="2"/>
  </si>
  <si>
    <t>-</t>
    <phoneticPr fontId="2"/>
  </si>
  <si>
    <t>-</t>
    <phoneticPr fontId="2"/>
  </si>
  <si>
    <t>昭和村地域活性化基金</t>
    <rPh sb="0" eb="3">
      <t>ショウワムラ</t>
    </rPh>
    <rPh sb="3" eb="5">
      <t>チイキ</t>
    </rPh>
    <rPh sb="5" eb="8">
      <t>カッセイカ</t>
    </rPh>
    <rPh sb="8" eb="10">
      <t>キキン</t>
    </rPh>
    <phoneticPr fontId="2"/>
  </si>
  <si>
    <t>昭和村公共施設等維持管理基金</t>
    <rPh sb="0" eb="3">
      <t>ショウワムラ</t>
    </rPh>
    <rPh sb="3" eb="5">
      <t>コウキョウ</t>
    </rPh>
    <rPh sb="5" eb="7">
      <t>シセツ</t>
    </rPh>
    <rPh sb="7" eb="8">
      <t>トウ</t>
    </rPh>
    <rPh sb="8" eb="10">
      <t>イジ</t>
    </rPh>
    <rPh sb="10" eb="12">
      <t>カンリ</t>
    </rPh>
    <rPh sb="12" eb="14">
      <t>キキン</t>
    </rPh>
    <phoneticPr fontId="2"/>
  </si>
  <si>
    <t>昭和村上下水道等維持管理基金</t>
    <rPh sb="0" eb="3">
      <t>ショウワムラ</t>
    </rPh>
    <rPh sb="3" eb="5">
      <t>ジョウゲ</t>
    </rPh>
    <rPh sb="5" eb="7">
      <t>スイドウ</t>
    </rPh>
    <rPh sb="7" eb="8">
      <t>トウ</t>
    </rPh>
    <rPh sb="8" eb="10">
      <t>イジ</t>
    </rPh>
    <rPh sb="10" eb="12">
      <t>カンリ</t>
    </rPh>
    <rPh sb="12" eb="14">
      <t>キキン</t>
    </rPh>
    <phoneticPr fontId="2"/>
  </si>
  <si>
    <t>昭和村観光開発基金</t>
    <rPh sb="0" eb="3">
      <t>ショウワムラ</t>
    </rPh>
    <rPh sb="3" eb="5">
      <t>カンコウ</t>
    </rPh>
    <rPh sb="5" eb="7">
      <t>カイハツ</t>
    </rPh>
    <rPh sb="7" eb="9">
      <t>キキン</t>
    </rPh>
    <phoneticPr fontId="2"/>
  </si>
  <si>
    <t>昭和村土木機械整備基金</t>
    <rPh sb="0" eb="3">
      <t>ショウワムラ</t>
    </rPh>
    <rPh sb="3" eb="5">
      <t>ドボク</t>
    </rPh>
    <rPh sb="5" eb="7">
      <t>キカイ</t>
    </rPh>
    <rPh sb="7" eb="9">
      <t>セイビ</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</si>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</sst>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92D3-4467-8D23-E8B342F955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468116</c:v>
                </c:pt>
                <c:pt idx="1">
                  <c:v>549586</c:v>
                </c:pt>
                <c:pt idx="2">
                  <c:v>279133</c:v>
                </c:pt>
                <c:pt idx="3">
                  <c:v>440705</c:v>
                </c:pt>
                <c:pt idx="4">
                  <c:v>196293</c:v>
                </c:pt>
              </c:numCache>
            </c:numRef>
          </c:val>
          <c:smooth val="0"/>
          <c:extLst>
            <c:ext xmlns:c16="http://schemas.microsoft.com/office/drawing/2014/chart" uri="{C3380CC4-5D6E-409C-BE32-E72D297353CC}">
              <c16:uniqueId val="{00000001-92D3-4467-8D23-E8B342F9556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4.0999999999999996</c:v>
                </c:pt>
                <c:pt idx="1">
                  <c:v>4.03</c:v>
                </c:pt>
                <c:pt idx="2">
                  <c:v>5.97</c:v>
                </c:pt>
                <c:pt idx="3">
                  <c:v>5.61</c:v>
                </c:pt>
                <c:pt idx="4">
                  <c:v>6.73</c:v>
                </c:pt>
              </c:numCache>
            </c:numRef>
          </c:val>
          <c:extLst>
            <c:ext xmlns:c16="http://schemas.microsoft.com/office/drawing/2014/chart" uri="{C3380CC4-5D6E-409C-BE32-E72D297353CC}">
              <c16:uniqueId val="{00000000-4C36-4F60-AEBB-8AF1F8532B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56.72</c:v>
                </c:pt>
                <c:pt idx="1">
                  <c:v>40.35</c:v>
                </c:pt>
                <c:pt idx="2">
                  <c:v>24.76</c:v>
                </c:pt>
                <c:pt idx="3">
                  <c:v>22.57</c:v>
                </c:pt>
                <c:pt idx="4">
                  <c:v>21.72</c:v>
                </c:pt>
              </c:numCache>
            </c:numRef>
          </c:val>
          <c:extLst>
            <c:ext xmlns:c16="http://schemas.microsoft.com/office/drawing/2014/chart" uri="{C3380CC4-5D6E-409C-BE32-E72D297353CC}">
              <c16:uniqueId val="{00000001-4C36-4F60-AEBB-8AF1F8532B6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-19.62</c:v>
                </c:pt>
                <c:pt idx="1">
                  <c:v>-13.24</c:v>
                </c:pt>
                <c:pt idx="2">
                  <c:v>-18.2</c:v>
                </c:pt>
                <c:pt idx="3">
                  <c:v>-7.44</c:v>
                </c:pt>
                <c:pt idx="4">
                  <c:v>-3.75</c:v>
                </c:pt>
              </c:numCache>
            </c:numRef>
          </c:val>
          <c:smooth val="0"/>
          <c:extLst>
            <c:ext xmlns:c16="http://schemas.microsoft.com/office/drawing/2014/chart" uri="{C3380CC4-5D6E-409C-BE32-E72D297353CC}">
              <c16:uniqueId val="{00000002-4C36-4F60-AEBB-8AF1F8532B6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0.13</c:v>
                </c:pt>
                <c:pt idx="2">
                  <c:v>#N/A</c:v>
                </c:pt>
                <c:pt idx="3">
                  <c:v>0.05</c:v>
                </c:pt>
                <c:pt idx="4">
                  <c:v>#N/A</c:v>
                </c:pt>
                <c:pt idx="5">
                  <c:v>0.03</c:v>
                </c:pt>
                <c:pt idx="6">
                  <c:v>#N/A</c:v>
                </c:pt>
                <c:pt idx="7">
                  <c:v>0.03</c:v>
                </c:pt>
                <c:pt idx="8">
                  <c:v>#N/A</c:v>
                </c:pt>
                <c:pt idx="9">
                  <c:v>0.03</c:v>
                </c:pt>
              </c:numCache>
            </c:numRef>
          </c:val>
          <c:extLst>
            <c:ext xmlns:c16="http://schemas.microsoft.com/office/drawing/2014/chart" uri="{C3380CC4-5D6E-409C-BE32-E72D297353CC}">
              <c16:uniqueId val="{00000000-D0AD-4395-BD14-6F5AEFCDB5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AD-4395-BD14-6F5AEFCDB575}"/>
            </c:ext>
          </c:extLst>
        </c:ser>
        <c:ser>
          <c:idx val="2"/>
          <c:order val="2"/>
          <c:tx>
            <c:strRef>
              <c:f>データシート!$A$29</c:f>
              <c:strCache>
                <c:ptCount val="1"/>
                <c:pt idx="0">
                  <c:v>下水道事業（特定地域生活排水）</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0.03</c:v>
                </c:pt>
                <c:pt idx="8">
                  <c:v>#N/A</c:v>
                </c:pt>
                <c:pt idx="9">
                  <c:v>7.0000000000000007E-2</c:v>
                </c:pt>
              </c:numCache>
            </c:numRef>
          </c:val>
          <c:extLst>
            <c:ext xmlns:c16="http://schemas.microsoft.com/office/drawing/2014/chart" uri="{C3380CC4-5D6E-409C-BE32-E72D297353CC}">
              <c16:uniqueId val="{00000002-D0AD-4395-BD14-6F5AEFCDB575}"/>
            </c:ext>
          </c:extLst>
        </c:ser>
        <c:ser>
          <c:idx val="3"/>
          <c:order val="3"/>
          <c:tx>
            <c:strRef>
              <c:f>データシート!$A$30</c:f>
              <c:strCache>
                <c:ptCount val="1"/>
                <c:pt idx="0">
                  <c:v>下水道事業（農業集落排水）</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7.0000000000000007E-2</c:v>
                </c:pt>
                <c:pt idx="2">
                  <c:v>#N/A</c:v>
                </c:pt>
                <c:pt idx="3">
                  <c:v>0.03</c:v>
                </c:pt>
                <c:pt idx="4">
                  <c:v>#N/A</c:v>
                </c:pt>
                <c:pt idx="5">
                  <c:v>0.03</c:v>
                </c:pt>
                <c:pt idx="6">
                  <c:v>#N/A</c:v>
                </c:pt>
                <c:pt idx="7">
                  <c:v>0.14000000000000001</c:v>
                </c:pt>
                <c:pt idx="8">
                  <c:v>#N/A</c:v>
                </c:pt>
                <c:pt idx="9">
                  <c:v>0.13</c:v>
                </c:pt>
              </c:numCache>
            </c:numRef>
          </c:val>
          <c:extLst>
            <c:ext xmlns:c16="http://schemas.microsoft.com/office/drawing/2014/chart" uri="{C3380CC4-5D6E-409C-BE32-E72D297353CC}">
              <c16:uniqueId val="{00000003-D0AD-4395-BD14-6F5AEFCDB575}"/>
            </c:ext>
          </c:extLst>
        </c:ser>
        <c:ser>
          <c:idx val="4"/>
          <c:order val="4"/>
          <c:tx>
            <c:strRef>
              <c:f>データシート!$A$31</c:f>
              <c:strCache>
                <c:ptCount val="1"/>
                <c:pt idx="0">
                  <c:v>下水道事業（特定環境保全）</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0.06</c:v>
                </c:pt>
                <c:pt idx="4">
                  <c:v>#N/A</c:v>
                </c:pt>
                <c:pt idx="5">
                  <c:v>0.04</c:v>
                </c:pt>
                <c:pt idx="6">
                  <c:v>#N/A</c:v>
                </c:pt>
                <c:pt idx="7">
                  <c:v>0.11</c:v>
                </c:pt>
                <c:pt idx="8">
                  <c:v>#N/A</c:v>
                </c:pt>
                <c:pt idx="9">
                  <c:v>0.2</c:v>
                </c:pt>
              </c:numCache>
            </c:numRef>
          </c:val>
          <c:extLst>
            <c:ext xmlns:c16="http://schemas.microsoft.com/office/drawing/2014/chart" uri="{C3380CC4-5D6E-409C-BE32-E72D297353CC}">
              <c16:uniqueId val="{00000004-D0AD-4395-BD14-6F5AEFCDB575}"/>
            </c:ext>
          </c:extLst>
        </c:ser>
        <c:ser>
          <c:idx val="5"/>
          <c:order val="5"/>
          <c:tx>
            <c:strRef>
              <c:f>データシート!$A$32</c:f>
              <c:strCache>
                <c:ptCount val="1"/>
                <c:pt idx="0">
                  <c:v>国民健康保険事業（事業勘定）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0.81</c:v>
                </c:pt>
                <c:pt idx="2">
                  <c:v>#N/A</c:v>
                </c:pt>
                <c:pt idx="3">
                  <c:v>0</c:v>
                </c:pt>
                <c:pt idx="4">
                  <c:v>#N/A</c:v>
                </c:pt>
                <c:pt idx="5">
                  <c:v>0.6</c:v>
                </c:pt>
                <c:pt idx="6">
                  <c:v>#N/A</c:v>
                </c:pt>
                <c:pt idx="7">
                  <c:v>0.53</c:v>
                </c:pt>
                <c:pt idx="8">
                  <c:v>#N/A</c:v>
                </c:pt>
                <c:pt idx="9">
                  <c:v>0.36</c:v>
                </c:pt>
              </c:numCache>
            </c:numRef>
          </c:val>
          <c:extLst>
            <c:ext xmlns:c16="http://schemas.microsoft.com/office/drawing/2014/chart" uri="{C3380CC4-5D6E-409C-BE32-E72D297353CC}">
              <c16:uniqueId val="{00000005-D0AD-4395-BD14-6F5AEFCDB575}"/>
            </c:ext>
          </c:extLst>
        </c:ser>
        <c:ser>
          <c:idx val="6"/>
          <c:order val="6"/>
          <c:tx>
            <c:strRef>
              <c:f>データシート!$A$33</c:f>
              <c:strCache>
                <c:ptCount val="1"/>
                <c:pt idx="0">
                  <c:v>簡易水道事業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0.06</c:v>
                </c:pt>
                <c:pt idx="2">
                  <c:v>#N/A</c:v>
                </c:pt>
                <c:pt idx="3">
                  <c:v>0.15</c:v>
                </c:pt>
                <c:pt idx="4">
                  <c:v>#N/A</c:v>
                </c:pt>
                <c:pt idx="5">
                  <c:v>0.06</c:v>
                </c:pt>
                <c:pt idx="6">
                  <c:v>#N/A</c:v>
                </c:pt>
                <c:pt idx="7">
                  <c:v>0.01</c:v>
                </c:pt>
                <c:pt idx="8">
                  <c:v>#N/A</c:v>
                </c:pt>
                <c:pt idx="9">
                  <c:v>0.4</c:v>
                </c:pt>
              </c:numCache>
            </c:numRef>
          </c:val>
          <c:extLst>
            <c:ext xmlns:c16="http://schemas.microsoft.com/office/drawing/2014/chart" uri="{C3380CC4-5D6E-409C-BE32-E72D297353CC}">
              <c16:uniqueId val="{00000006-D0AD-4395-BD14-6F5AEFCDB575}"/>
            </c:ext>
          </c:extLst>
        </c:ser>
        <c:ser>
          <c:idx val="7"/>
          <c:order val="7"/>
          <c:tx>
            <c:strRef>
              <c:f>データシート!$A$34</c:f>
              <c:strCache>
                <c:ptCount val="1"/>
                <c:pt idx="0">
                  <c:v>国民健康保険事業（施設勘定）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0.89</c:v>
                </c:pt>
                <c:pt idx="2">
                  <c:v>#N/A</c:v>
                </c:pt>
                <c:pt idx="3">
                  <c:v>0.56999999999999995</c:v>
                </c:pt>
                <c:pt idx="4">
                  <c:v>#N/A</c:v>
                </c:pt>
                <c:pt idx="5">
                  <c:v>0.25</c:v>
                </c:pt>
                <c:pt idx="6">
                  <c:v>#N/A</c:v>
                </c:pt>
                <c:pt idx="7">
                  <c:v>0.43</c:v>
                </c:pt>
                <c:pt idx="8">
                  <c:v>#N/A</c:v>
                </c:pt>
                <c:pt idx="9">
                  <c:v>0.42</c:v>
                </c:pt>
              </c:numCache>
            </c:numRef>
          </c:val>
          <c:extLst>
            <c:ext xmlns:c16="http://schemas.microsoft.com/office/drawing/2014/chart" uri="{C3380CC4-5D6E-409C-BE32-E72D297353CC}">
              <c16:uniqueId val="{00000007-D0AD-4395-BD14-6F5AEFCDB575}"/>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3.6</c:v>
                </c:pt>
                <c:pt idx="2">
                  <c:v>#N/A</c:v>
                </c:pt>
                <c:pt idx="3">
                  <c:v>2.34</c:v>
                </c:pt>
                <c:pt idx="4">
                  <c:v>#N/A</c:v>
                </c:pt>
                <c:pt idx="5">
                  <c:v>2.92</c:v>
                </c:pt>
                <c:pt idx="6">
                  <c:v>#N/A</c:v>
                </c:pt>
                <c:pt idx="7">
                  <c:v>2.15</c:v>
                </c:pt>
                <c:pt idx="8">
                  <c:v>#N/A</c:v>
                </c:pt>
                <c:pt idx="9">
                  <c:v>1.1599999999999999</c:v>
                </c:pt>
              </c:numCache>
            </c:numRef>
          </c:val>
          <c:extLst>
            <c:ext xmlns:c16="http://schemas.microsoft.com/office/drawing/2014/chart" uri="{C3380CC4-5D6E-409C-BE32-E72D297353CC}">
              <c16:uniqueId val="{00000008-D0AD-4395-BD14-6F5AEFCDB57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4.0999999999999996</c:v>
                </c:pt>
                <c:pt idx="2">
                  <c:v>#N/A</c:v>
                </c:pt>
                <c:pt idx="3">
                  <c:v>4.03</c:v>
                </c:pt>
                <c:pt idx="4">
                  <c:v>#N/A</c:v>
                </c:pt>
                <c:pt idx="5">
                  <c:v>5.96</c:v>
                </c:pt>
                <c:pt idx="6">
                  <c:v>#N/A</c:v>
                </c:pt>
                <c:pt idx="7">
                  <c:v>5.61</c:v>
                </c:pt>
                <c:pt idx="8">
                  <c:v>#N/A</c:v>
                </c:pt>
                <c:pt idx="9">
                  <c:v>6.72</c:v>
                </c:pt>
              </c:numCache>
            </c:numRef>
          </c:val>
          <c:extLst>
            <c:ext xmlns:c16="http://schemas.microsoft.com/office/drawing/2014/chart" uri="{C3380CC4-5D6E-409C-BE32-E72D297353CC}">
              <c16:uniqueId val="{00000009-D0AD-4395-BD14-6F5AEFCDB57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185</c:v>
                </c:pt>
                <c:pt idx="5">
                  <c:v>185</c:v>
                </c:pt>
                <c:pt idx="8">
                  <c:v>184</c:v>
                </c:pt>
                <c:pt idx="11">
                  <c:v>190</c:v>
                </c:pt>
                <c:pt idx="14">
                  <c:v>188</c:v>
                </c:pt>
              </c:numCache>
            </c:numRef>
          </c:val>
          <c:extLst>
            <c:ext xmlns:c16="http://schemas.microsoft.com/office/drawing/2014/chart" uri="{C3380CC4-5D6E-409C-BE32-E72D297353CC}">
              <c16:uniqueId val="{00000000-8E61-4AAE-87B8-F71E68E4AE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E61-4AAE-87B8-F71E68E4AE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E61-4AAE-87B8-F71E68E4AE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8E61-4AAE-87B8-F71E68E4AE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105</c:v>
                </c:pt>
                <c:pt idx="3">
                  <c:v>101</c:v>
                </c:pt>
                <c:pt idx="6">
                  <c:v>93</c:v>
                </c:pt>
                <c:pt idx="9">
                  <c:v>101</c:v>
                </c:pt>
                <c:pt idx="12">
                  <c:v>100</c:v>
                </c:pt>
              </c:numCache>
            </c:numRef>
          </c:val>
          <c:extLst>
            <c:ext xmlns:c16="http://schemas.microsoft.com/office/drawing/2014/chart" uri="{C3380CC4-5D6E-409C-BE32-E72D297353CC}">
              <c16:uniqueId val="{00000004-8E61-4AAE-87B8-F71E68E4AE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61-4AAE-87B8-F71E68E4AE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E61-4AAE-87B8-F71E68E4AE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131</c:v>
                </c:pt>
                <c:pt idx="3">
                  <c:v>128</c:v>
                </c:pt>
                <c:pt idx="6">
                  <c:v>132</c:v>
                </c:pt>
                <c:pt idx="9">
                  <c:v>140</c:v>
                </c:pt>
                <c:pt idx="12">
                  <c:v>148</c:v>
                </c:pt>
              </c:numCache>
            </c:numRef>
          </c:val>
          <c:extLst>
            <c:ext xmlns:c16="http://schemas.microsoft.com/office/drawing/2014/chart" uri="{C3380CC4-5D6E-409C-BE32-E72D297353CC}">
              <c16:uniqueId val="{00000007-8E61-4AAE-87B8-F71E68E4AE2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52</c:v>
                </c:pt>
                <c:pt idx="2">
                  <c:v>#N/A</c:v>
                </c:pt>
                <c:pt idx="3">
                  <c:v>#N/A</c:v>
                </c:pt>
                <c:pt idx="4">
                  <c:v>45</c:v>
                </c:pt>
                <c:pt idx="5">
                  <c:v>#N/A</c:v>
                </c:pt>
                <c:pt idx="6">
                  <c:v>#N/A</c:v>
                </c:pt>
                <c:pt idx="7">
                  <c:v>42</c:v>
                </c:pt>
                <c:pt idx="8">
                  <c:v>#N/A</c:v>
                </c:pt>
                <c:pt idx="9">
                  <c:v>#N/A</c:v>
                </c:pt>
                <c:pt idx="10">
                  <c:v>52</c:v>
                </c:pt>
                <c:pt idx="11">
                  <c:v>#N/A</c:v>
                </c:pt>
                <c:pt idx="12">
                  <c:v>#N/A</c:v>
                </c:pt>
                <c:pt idx="13">
                  <c:v>61</c:v>
                </c:pt>
                <c:pt idx="14">
                  <c:v>#N/A</c:v>
                </c:pt>
              </c:numCache>
            </c:numRef>
          </c:val>
          <c:smooth val="0"/>
          <c:extLst>
            <c:ext xmlns:c16="http://schemas.microsoft.com/office/drawing/2014/chart" uri="{C3380CC4-5D6E-409C-BE32-E72D297353CC}">
              <c16:uniqueId val="{00000008-8E61-4AAE-87B8-F71E68E4AE2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1916</c:v>
                </c:pt>
                <c:pt idx="5">
                  <c:v>1870</c:v>
                </c:pt>
                <c:pt idx="8">
                  <c:v>2088</c:v>
                </c:pt>
                <c:pt idx="11">
                  <c:v>2162</c:v>
                </c:pt>
                <c:pt idx="14">
                  <c:v>2145</c:v>
                </c:pt>
              </c:numCache>
            </c:numRef>
          </c:val>
          <c:extLst>
            <c:ext xmlns:c16="http://schemas.microsoft.com/office/drawing/2014/chart" uri="{C3380CC4-5D6E-409C-BE32-E72D297353CC}">
              <c16:uniqueId val="{00000000-F7C4-4CA6-95E1-B34155C223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c:v>
                </c:pt>
                <c:pt idx="5">
                  <c:v>17</c:v>
                </c:pt>
                <c:pt idx="8">
                  <c:v>20</c:v>
                </c:pt>
                <c:pt idx="11">
                  <c:v>19</c:v>
                </c:pt>
                <c:pt idx="14">
                  <c:v>14</c:v>
                </c:pt>
              </c:numCache>
            </c:numRef>
          </c:val>
          <c:extLst>
            <c:ext xmlns:c16="http://schemas.microsoft.com/office/drawing/2014/chart" uri="{C3380CC4-5D6E-409C-BE32-E72D297353CC}">
              <c16:uniqueId val="{00000001-F7C4-4CA6-95E1-B34155C223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2803</c:v>
                </c:pt>
                <c:pt idx="5">
                  <c:v>2745</c:v>
                </c:pt>
                <c:pt idx="8">
                  <c:v>2791</c:v>
                </c:pt>
                <c:pt idx="11">
                  <c:v>2817</c:v>
                </c:pt>
                <c:pt idx="14">
                  <c:v>2671</c:v>
                </c:pt>
              </c:numCache>
            </c:numRef>
          </c:val>
          <c:extLst>
            <c:ext xmlns:c16="http://schemas.microsoft.com/office/drawing/2014/chart" uri="{C3380CC4-5D6E-409C-BE32-E72D297353CC}">
              <c16:uniqueId val="{00000002-F7C4-4CA6-95E1-B34155C223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C4-4CA6-95E1-B34155C223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C4-4CA6-95E1-B34155C223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C4-4CA6-95E1-B34155C223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418</c:v>
                </c:pt>
                <c:pt idx="3">
                  <c:v>388</c:v>
                </c:pt>
                <c:pt idx="6">
                  <c:v>323</c:v>
                </c:pt>
                <c:pt idx="9">
                  <c:v>319</c:v>
                </c:pt>
                <c:pt idx="12">
                  <c:v>292</c:v>
                </c:pt>
              </c:numCache>
            </c:numRef>
          </c:val>
          <c:extLst>
            <c:ext xmlns:c16="http://schemas.microsoft.com/office/drawing/2014/chart" uri="{C3380CC4-5D6E-409C-BE32-E72D297353CC}">
              <c16:uniqueId val="{00000006-F7C4-4CA6-95E1-B34155C223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c:v>
                </c:pt>
                <c:pt idx="3">
                  <c:v>3</c:v>
                </c:pt>
                <c:pt idx="6">
                  <c:v>4</c:v>
                </c:pt>
                <c:pt idx="9">
                  <c:v>3</c:v>
                </c:pt>
                <c:pt idx="12">
                  <c:v>4</c:v>
                </c:pt>
              </c:numCache>
            </c:numRef>
          </c:val>
          <c:extLst>
            <c:ext xmlns:c16="http://schemas.microsoft.com/office/drawing/2014/chart" uri="{C3380CC4-5D6E-409C-BE32-E72D297353CC}">
              <c16:uniqueId val="{00000007-F7C4-4CA6-95E1-B34155C223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1068</c:v>
                </c:pt>
                <c:pt idx="3">
                  <c:v>1022</c:v>
                </c:pt>
                <c:pt idx="6">
                  <c:v>964</c:v>
                </c:pt>
                <c:pt idx="9">
                  <c:v>952</c:v>
                </c:pt>
                <c:pt idx="12">
                  <c:v>933</c:v>
                </c:pt>
              </c:numCache>
            </c:numRef>
          </c:val>
          <c:extLst>
            <c:ext xmlns:c16="http://schemas.microsoft.com/office/drawing/2014/chart" uri="{C3380CC4-5D6E-409C-BE32-E72D297353CC}">
              <c16:uniqueId val="{00000008-F7C4-4CA6-95E1-B34155C223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7C4-4CA6-95E1-B34155C223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1600</c:v>
                </c:pt>
                <c:pt idx="3">
                  <c:v>1756</c:v>
                </c:pt>
                <c:pt idx="6">
                  <c:v>1785</c:v>
                </c:pt>
                <c:pt idx="9">
                  <c:v>2039</c:v>
                </c:pt>
                <c:pt idx="12">
                  <c:v>1900</c:v>
                </c:pt>
              </c:numCache>
            </c:numRef>
          </c:val>
          <c:extLst>
            <c:ext xmlns:c16="http://schemas.microsoft.com/office/drawing/2014/chart" uri="{C3380CC4-5D6E-409C-BE32-E72D297353CC}">
              <c16:uniqueId val="{0000000A-F7C4-4CA6-95E1-B34155C2238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7C4-4CA6-95E1-B34155C2238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349</c:v>
                </c:pt>
                <c:pt idx="1">
                  <c:v>302</c:v>
                </c:pt>
                <c:pt idx="2">
                  <c:v>280</c:v>
                </c:pt>
              </c:numCache>
            </c:numRef>
          </c:val>
          <c:extLst>
            <c:ext xmlns:c16="http://schemas.microsoft.com/office/drawing/2014/chart" uri="{C3380CC4-5D6E-409C-BE32-E72D297353CC}">
              <c16:uniqueId val="{00000000-337F-463B-8267-D96315B68F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190</c:v>
                </c:pt>
                <c:pt idx="1">
                  <c:v>190</c:v>
                </c:pt>
                <c:pt idx="2">
                  <c:v>190</c:v>
                </c:pt>
              </c:numCache>
            </c:numRef>
          </c:val>
          <c:extLst>
            <c:ext xmlns:c16="http://schemas.microsoft.com/office/drawing/2014/chart" uri="{C3380CC4-5D6E-409C-BE32-E72D297353CC}">
              <c16:uniqueId val="{00000001-337F-463B-8267-D96315B68F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2057</c:v>
                </c:pt>
                <c:pt idx="1">
                  <c:v>2130</c:v>
                </c:pt>
                <c:pt idx="2">
                  <c:v>1998</c:v>
                </c:pt>
              </c:numCache>
            </c:numRef>
          </c:val>
          <c:extLst>
            <c:ext xmlns:c16="http://schemas.microsoft.com/office/drawing/2014/chart" uri="{C3380CC4-5D6E-409C-BE32-E72D297353CC}">
              <c16:uniqueId val="{00000002-337F-463B-8267-D96315B68F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{6F7A734A-42E4-4139-AAB9-2E8A366DDD9C}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A21-4671-9E4D-0CF2F84650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{69630AB1-FA11-4E1C-A787-1914AEBB2ED0}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21-4671-9E4D-0CF2F84650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{25BB59EC-7EF8-4411-B7A8-371AACCF394E}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21-4671-9E4D-0CF2F84650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{22261F78-29B7-4E3F-89AD-C1B1C86F0326}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21-4671-9E4D-0CF2F84650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{EB6DAB52-AA8D-42A8-8720-17B5AEA3BE3A}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21-4671-9E4D-0CF2F84650D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{98D9492E-5B04-462B-B427-300A0B4894D1}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A21-4671-9E4D-0CF2F84650D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{D883B1D7-07E7-47EE-84E2-45C421671C0E}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A21-4671-9E4D-0CF2F84650D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{A57760B0-372B-4EDB-B330-B35E4E76CAA2}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A21-4671-9E4D-0CF2F84650D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{98D74ED5-277E-478B-B17B-D780A546E59B}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A21-4671-9E4D-0CF2F84650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A21-4671-9E4D-0CF2F84650D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{D58BCB8A-DCEE-4975-8FEC-528308D64679}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A21-4671-9E4D-0CF2F84650D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{B86980BA-4340-4A5B-B930-6A1E54332401}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21-4671-9E4D-0CF2F84650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{59870A0D-A0A7-477B-B4BB-2B26E451FDE1}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21-4671-9E4D-0CF2F84650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{5C97583E-B42A-4FFC-A57E-D559A64E8BF6}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21-4671-9E4D-0CF2F84650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{317EF44A-02DA-45E8-A25C-C858496212D2}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21-4671-9E4D-0CF2F84650D6}"/>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{33553731-A403-494B-8C8A-91B93753EB53}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A21-4671-9E4D-0CF2F84650D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{FC991639-F79A-4926-8C0C-838D040D2B1B}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A21-4671-9E4D-0CF2F84650D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{7E4C04F0-BBD1-4E28-9AB4-6A13EB4C0A5F}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A21-4671-9E4D-0CF2F84650D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{9AFC1320-2592-48A8-8F4B-482D4CFA50BA}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A21-4671-9E4D-0CF2F84650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numCache>
            </c:numRef>
          </c:xVal>
          <c:yVal>
            <c:numRef>
              <c:f>公会計指標分析・財政指標組合せ分析表!$BP$55:$DC$55</c:f>
              <c:numCache>
                <c:formatCode>#,##0.0;"▲ "#,##0.0</c:formatCode>
                <c:ptCount val="40"/>
                <c:pt idx="8">
                  <c:v>0</c:v>
                </c:pt>
              </c:numCache>
            </c:numRef>
          </c:yVal>
          <c:smooth val="0"/>
          <c:extLst>
            <c:ext xmlns:c16="http://schemas.microsoft.com/office/drawing/2014/chart" uri="{C3380CC4-5D6E-409C-BE32-E72D297353CC}">
              <c16:uniqueId val="{00000013-7A21-4671-9E4D-0CF2F84650D6}"/>
            </c:ext>
          </c:extLst>
        </c:ser>
        <c:dLbls>
          <c:showLegendKey val="0"/>
          <c:showVal val="1"/>
          <c:showCatName val="0"/>
          <c:showSerName val="0"/>
          <c:showPercent val="0"/>
          <c:showBubbleSize val="0"/>
        </c:dLbls>
        <c:axId val="46179840"/>
        <c:axId val="46181760"/>
      </c:scatterChart>
      <c:valAx>
        <c:axId val="46179840"/>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{695F58DE-EE13-48A4-9516-52180CCCC4EE}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F25-4024-B3ED-30699323F6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{AF5841B2-A044-473B-B580-B28EE8199FC5}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25-4024-B3ED-30699323F6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{3258B6FE-24FB-4AA4-AB6E-EAA7EA47A92E}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25-4024-B3ED-30699323F6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{B93FA0EF-7853-4291-BCEA-199999211478}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25-4024-B3ED-30699323F6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{56274FFB-6A65-4C51-B7FA-60A52CDE876F}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25-4024-B3ED-30699323F60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{40D51F1D-C227-4267-8252-7001155C5B51}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F25-4024-B3ED-30699323F60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{EEBAC821-D720-4AA1-BD12-A3F378C2D0CA}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F25-4024-B3ED-30699323F60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{A5B9DFC9-DD6E-4709-8E6B-6A4D7D1A771F}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F25-4024-B3ED-30699323F60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{64BBFA4F-92BD-48E9-AD7C-AEA0AED1B68E}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F25-4024-B3ED-30699323F6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4.4000000000000004</c:v>
                </c:pt>
                <c:pt idx="16">
                  <c:v>3.7</c:v>
                </c:pt>
                <c:pt idx="24">
                  <c:v>3.7</c:v>
                </c:pt>
                <c:pt idx="32">
                  <c:v>4.4000000000000004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F25-4024-B3ED-30699323F60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{1587734C-9DD3-4AE1-BBC1-423F1E49B26A}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F25-4024-B3ED-30699323F60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{6C8E0F84-F548-4984-A047-BFA430784AEB}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25-4024-B3ED-30699323F6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{6EF440FD-41AF-4CA4-A9D4-028CFE1AA8FF}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25-4024-B3ED-30699323F6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{FC70B360-4EE5-4542-BEBC-0D9358FBF708}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25-4024-B3ED-30699323F6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{6DC7B5DF-995F-4ABD-BDF0-AF9340F1132D}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25-4024-B3ED-30699323F60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{470A9C5D-09D2-42CB-8837-F61FF25236A0}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F25-4024-B3ED-30699323F60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{B52A61B6-52EA-421B-9A3E-7EB757964739}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F25-4024-B3ED-30699323F602}"/>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{0C976A6D-01B8-4914-9473-239C50FE5539}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F25-4024-B3ED-30699323F602}"/>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{D6A31FE3-D239-4593-8B5F-4B8E14B4835E}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F25-4024-B3ED-30699323F6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F25-4024-B3ED-30699323F602}"/>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年度借入事業</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旧喰丸小学校改修工事・上昭和地区簡易水道水量拡張工事</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の利子の償還や平成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年度借入事業</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消防救急無線デジタル化整備、林道施設災害復旧工事等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の元利償還が開始となったためである。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償還金については、今後も増加する見込みもあるため、慎重な財政運営を図る必要がある。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充当可能財源が上回っている状況であるが、今後大規模事業等による起債の償還が増加することも見込まれるため、慎重な財っしょう政運営を図らなければならない。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福島県昭和村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・上下水道施設等の修繕工事が年々増加にあるため、特別会計への繰出額が大きくなっている。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・近年、大規模事業が重なり事業費が増加しているため、優先度の高い事業から事業着手を行うなど慎重な財政運営を図る必要がある。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・上下水道等維持管理基金：上下水道施設等の維持補修費及び管理運営費にあてるための基金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・公共施設等維持管理基金：公共施設等の修繕その他維持補修及び処分にあてるための基金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・上下水道施設等の修繕工事が年々増加傾向にあることから特別会計への繰出額が大きくなっている。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・簡易水道水量拡張事業などの大規模事業に加え、公共施設等の老朽化に伴う修繕経費が年々増加傾向にあることから、コスト削減を徹底し、財政の健全化を図る。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・大規模事業が重なり、事業費が増加したことにより不足財源の補充分として、取崩ししたため減少している。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・事業費が増加していることを踏まえ、事業の選定を行い、優先度の高い事業から順次、計画的に進めることにより慎重な財政運営を図る必要がある。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・一般会計及び特別会計から一定額の資金を繰入れ、それをもとにして国債の償還、利払い、その他経費をまかなっているため、適切な基金管理に努める。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
1,271
209.46
2,058,069
1,858,297
86,666
1,288,549
2,031,224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2" name="直線コネクタ 71"/>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3"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4" name="直線コネクタ 73"/>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5" name="有形固定資産減価償却率最大値テキスト"/>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6" name="直線コネクタ 75"/>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7" name="有形固定資産減価償却率平均値テキスト"/>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8" name="フローチャート: 判断 77"/>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9" name="フローチャート: 判断 78"/>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0" name="フローチャート: 判断 79"/>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1" name="フローチャート: 判断 80"/>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30</xdr:row>
      <xdr:rowOff>11158</xdr:rowOff>
    </xdr:from>
    <xdr:to>
      <xdr:col>11</xdr:col>
      <xdr:colOff>187325</xdr:colOff>
      <xdr:row>30</xdr:row>
      <xdr:rowOff>112758</xdr:rowOff>
    </xdr:to>
    <xdr:sp macro="" textlink="">
      <xdr:nvSpPr>
        <xdr:cNvPr id="87" name="楕円 86"/>
        <xdr:cNvSpPr/>
      </xdr:nvSpPr>
      <xdr:spPr>
        <a:xfrm>
          <a:off x="2476500" y="592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104610</xdr:rowOff>
    </xdr:from>
    <xdr:ext cx="405111" cy="259045"/>
    <xdr:sp macro="" textlink="">
      <xdr:nvSpPr>
        <xdr:cNvPr id="88" name="n_1aveValue有形固定資産減価償却率"/>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89" name="n_2aveValue有形固定資産減価償却率"/>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90" name="n_3aveValue有形固定資産減価償却率"/>
        <xdr:cNvSpPr txBox="1"/>
      </xdr:nvSpPr>
      <xdr:spPr>
        <a:xfrm>
          <a:off x="2324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91" name="n_3mainValue有形固定資産減価償却率"/>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債務償還比率は類似団体を下回っており、主な要因としては、地方債</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償還が開始となっていない事業もあることが考えられる。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0" name="直線コネクタ 119"/>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3" name="債務償還比率最大値テキスト"/>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4" name="直線コネクタ 123"/>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25" name="債務償還比率平均値テキスト"/>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26" name="フローチャート: 判断 125"/>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27" name="フローチャート: 判断 126"/>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131776</xdr:rowOff>
    </xdr:from>
    <xdr:to>
      <xdr:col>76</xdr:col>
      <xdr:colOff>73025</xdr:colOff>
      <xdr:row>34</xdr:row>
      <xdr:rowOff>61926</xdr:rowOff>
    </xdr:to>
    <xdr:sp macro="" textlink="">
      <xdr:nvSpPr>
        <xdr:cNvPr id="133" name="楕円 132"/>
        <xdr:cNvSpPr/>
      </xdr:nvSpPr>
      <xdr:spPr>
        <a:xfrm>
          <a:off x="14744700" y="656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110203</xdr:rowOff>
    </xdr:from>
    <xdr:ext cx="469744" cy="259045"/>
    <xdr:sp macro="" textlink="">
      <xdr:nvSpPr>
        <xdr:cNvPr id="134" name="債務償還比率該当値テキスト"/>
        <xdr:cNvSpPr txBox="1"/>
      </xdr:nvSpPr>
      <xdr:spPr>
        <a:xfrm>
          <a:off x="14846300" y="653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94114</xdr:rowOff>
    </xdr:from>
    <xdr:to>
      <xdr:col>72</xdr:col>
      <xdr:colOff>123825</xdr:colOff>
      <xdr:row>34</xdr:row>
      <xdr:rowOff>24264</xdr:rowOff>
    </xdr:to>
    <xdr:sp macro="" textlink="">
      <xdr:nvSpPr>
        <xdr:cNvPr id="135" name="楕円 134"/>
        <xdr:cNvSpPr/>
      </xdr:nvSpPr>
      <xdr:spPr>
        <a:xfrm>
          <a:off x="14033500" y="652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144914</xdr:rowOff>
    </xdr:from>
    <xdr:to>
      <xdr:col>76</xdr:col>
      <xdr:colOff>22225</xdr:colOff>
      <xdr:row>34</xdr:row>
      <xdr:rowOff>11126</xdr:rowOff>
    </xdr:to>
    <xdr:cxnSp macro="">
      <xdr:nvCxnSpPr>
        <xdr:cNvPr id="136" name="直線コネクタ 135"/>
        <xdr:cNvCxnSpPr/>
      </xdr:nvCxnSpPr>
      <xdr:spPr>
        <a:xfrm>
          <a:off x="14084300" y="6574289"/>
          <a:ext cx="711200" cy="3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92177</xdr:rowOff>
    </xdr:from>
    <xdr:ext cx="469744" cy="259045"/>
    <xdr:sp macro="" textlink="">
      <xdr:nvSpPr>
        <xdr:cNvPr id="137" name="n_1aveValue債務償還比率"/>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15391</xdr:rowOff>
    </xdr:from>
    <xdr:ext cx="469744" cy="259045"/>
    <xdr:sp macro="" textlink="">
      <xdr:nvSpPr>
        <xdr:cNvPr id="138" name="n_1mainValue債務償還比率"/>
        <xdr:cNvSpPr txBox="1"/>
      </xdr:nvSpPr>
      <xdr:spPr>
        <a:xfrm>
          <a:off x="13836727" y="661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
1,271
209.46
2,058,069
1,858,297
86,666
1,288,549
2,031,224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131536</xdr:rowOff>
    </xdr:from>
    <xdr:to>
      <xdr:col>10</xdr:col>
      <xdr:colOff>165100</xdr:colOff>
      <xdr:row>33</xdr:row>
      <xdr:rowOff>61686</xdr:rowOff>
    </xdr:to>
    <xdr:sp macro="" textlink="">
      <xdr:nvSpPr>
        <xdr:cNvPr id="72" name="楕円 71"/>
        <xdr:cNvSpPr/>
      </xdr:nvSpPr>
      <xdr:spPr>
        <a:xfrm>
          <a:off x="1968500" y="56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56985</xdr:rowOff>
    </xdr:from>
    <xdr:ext cx="405111" cy="259045"/>
    <xdr:sp macro="" textlink="">
      <xdr:nvSpPr>
        <xdr:cNvPr id="73" name="n_1aveValue【道路】&#10;有形固定資産減価償却率"/>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74" name="n_2aveValue【道路】&#10;有形固定資産減価償却率"/>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75" name="n_3aveValue【道路】&#10;有形固定資産減価償却率"/>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78213</xdr:rowOff>
    </xdr:from>
    <xdr:ext cx="405111" cy="259045"/>
    <xdr:sp macro="" textlink="">
      <xdr:nvSpPr>
        <xdr:cNvPr id="76" name="n_3mainValue【道路】&#10;有形固定資産減価償却率"/>
        <xdr:cNvSpPr txBox="1"/>
      </xdr:nvSpPr>
      <xdr:spPr>
        <a:xfrm>
          <a:off x="1816744" y="539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0" name="直線コネクタ 99"/>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1" name="【道路】&#10;一人当たり延長最小値テキスト"/>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2" name="直線コネクタ 101"/>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3" name="【道路】&#10;一人当たり延長最大値テキスト"/>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04" name="直線コネクタ 103"/>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05" name="【道路】&#10;一人当たり延長平均値テキスト"/>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06" name="フローチャート: 判断 105"/>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07" name="フローチャート: 判断 106"/>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08" name="フローチャート: 判断 107"/>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09" name="フローチャート: 判断 108"/>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140948</xdr:rowOff>
    </xdr:from>
    <xdr:to>
      <xdr:col>41</xdr:col>
      <xdr:colOff>101600</xdr:colOff>
      <xdr:row>37</xdr:row>
      <xdr:rowOff>71098</xdr:rowOff>
    </xdr:to>
    <xdr:sp macro="" textlink="">
      <xdr:nvSpPr>
        <xdr:cNvPr id="115" name="楕円 114"/>
        <xdr:cNvSpPr/>
      </xdr:nvSpPr>
      <xdr:spPr>
        <a:xfrm>
          <a:off x="7810500" y="63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109641</xdr:rowOff>
    </xdr:from>
    <xdr:ext cx="534377" cy="259045"/>
    <xdr:sp macro="" textlink="">
      <xdr:nvSpPr>
        <xdr:cNvPr id="116" name="n_1aveValue【道路】&#10;一人当たり延長"/>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17" name="n_2aveValue【道路】&#10;一人当たり延長"/>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103251</xdr:rowOff>
    </xdr:from>
    <xdr:ext cx="534377" cy="259045"/>
    <xdr:sp macro="" textlink="">
      <xdr:nvSpPr>
        <xdr:cNvPr id="118" name="n_3aveValue【道路】&#10;一人当たり延長"/>
        <xdr:cNvSpPr txBox="1"/>
      </xdr:nvSpPr>
      <xdr:spPr>
        <a:xfrm>
          <a:off x="7594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35</xdr:row>
      <xdr:rowOff>87625</xdr:rowOff>
    </xdr:from>
    <xdr:ext cx="599010" cy="259045"/>
    <xdr:sp macro="" textlink="">
      <xdr:nvSpPr>
        <xdr:cNvPr id="119" name="n_3mainValue【道路】&#10;一人当たり延長"/>
        <xdr:cNvSpPr txBox="1"/>
      </xdr:nvSpPr>
      <xdr:spPr>
        <a:xfrm>
          <a:off x="7561794" y="608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45" name="直線コネクタ 144"/>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6"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7" name="直線コネクタ 146"/>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48" name="【橋りょう・トンネル】&#10;有形固定資産減価償却率最大値テキスト"/>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49" name="直線コネクタ 148"/>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50"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51" name="フローチャート: 判断 150"/>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52" name="フローチャート: 判断 151"/>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53" name="フローチャート: 判断 152"/>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54" name="フローチャート: 判断 153"/>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68399</xdr:rowOff>
    </xdr:from>
    <xdr:to>
      <xdr:col>10</xdr:col>
      <xdr:colOff>165100</xdr:colOff>
      <xdr:row>59</xdr:row>
      <xdr:rowOff>169999</xdr:rowOff>
    </xdr:to>
    <xdr:sp macro="" textlink="">
      <xdr:nvSpPr>
        <xdr:cNvPr id="160" name="楕円 159"/>
        <xdr:cNvSpPr/>
      </xdr:nvSpPr>
      <xdr:spPr>
        <a:xfrm>
          <a:off x="1968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96718</xdr:rowOff>
    </xdr:from>
    <xdr:ext cx="405111" cy="259045"/>
    <xdr:sp macro="" textlink="">
      <xdr:nvSpPr>
        <xdr:cNvPr id="161" name="n_1aveValue【橋りょう・トンネル】&#10;有形固定資産減価償却率"/>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62" name="n_2aveValue【橋りょう・トンネ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63" name="n_3aveValue【橋りょう・トンネル】&#10;有形固定資産減価償却率"/>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161126</xdr:rowOff>
    </xdr:from>
    <xdr:ext cx="405111" cy="259045"/>
    <xdr:sp macro="" textlink="">
      <xdr:nvSpPr>
        <xdr:cNvPr id="164" name="n_3mainValue【橋りょう・トンネル】&#10;有形固定資産減価償却率"/>
        <xdr:cNvSpPr txBox="1"/>
      </xdr:nvSpPr>
      <xdr:spPr>
        <a:xfrm>
          <a:off x="1816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8" name="テキスト ボックス 177"/>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0" name="テキスト ボックス 17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2" name="テキスト ボックス 18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4" name="テキスト ボックス 18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186" name="直線コネクタ 185"/>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187" name="【橋りょう・トンネル】&#10;一人当たり有形固定資産（償却資産）額最小値テキスト"/>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188" name="直線コネクタ 187"/>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189" name="【橋りょう・トンネル】&#10;一人当たり有形固定資産（償却資産）額最大値テキスト"/>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190" name="直線コネクタ 189"/>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191" name="【橋りょう・トンネル】&#10;一人当たり有形固定資産（償却資産）額平均値テキスト"/>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192" name="フローチャート: 判断 191"/>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193" name="フローチャート: 判断 192"/>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194" name="フローチャート: 判断 193"/>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195" name="フローチャート: 判断 194"/>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112888</xdr:rowOff>
    </xdr:from>
    <xdr:to>
      <xdr:col>41</xdr:col>
      <xdr:colOff>101600</xdr:colOff>
      <xdr:row>62</xdr:row>
      <xdr:rowOff>43038</xdr:rowOff>
    </xdr:to>
    <xdr:sp macro="" textlink="">
      <xdr:nvSpPr>
        <xdr:cNvPr id="201" name="楕円 200"/>
        <xdr:cNvSpPr/>
      </xdr:nvSpPr>
      <xdr:spPr>
        <a:xfrm>
          <a:off x="7810500" y="1057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61</xdr:row>
      <xdr:rowOff>6111</xdr:rowOff>
    </xdr:from>
    <xdr:ext cx="690189" cy="259045"/>
    <xdr:sp macro="" textlink="">
      <xdr:nvSpPr>
        <xdr:cNvPr id="202" name="n_1aveValue【橋りょう・トンネル】&#10;一人当たり有形固定資産（償却資産）額"/>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03" name="n_2aveValue【橋りょう・トンネル】&#10;一人当たり有形固定資産（償却資産）額"/>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5547</xdr:rowOff>
    </xdr:from>
    <xdr:ext cx="599010" cy="259045"/>
    <xdr:sp macro="" textlink="">
      <xdr:nvSpPr>
        <xdr:cNvPr id="204" name="n_3aveValue【橋りょう・トンネル】&#10;一人当たり有形固定資産（償却資産）額"/>
        <xdr:cNvSpPr txBox="1"/>
      </xdr:nvSpPr>
      <xdr:spPr>
        <a:xfrm>
          <a:off x="7561795" y="1080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59565</xdr:rowOff>
    </xdr:from>
    <xdr:ext cx="690189" cy="259045"/>
    <xdr:sp macro="" textlink="">
      <xdr:nvSpPr>
        <xdr:cNvPr id="205" name="n_3mainValue【橋りょう・トンネル】&#10;一人当たり有形固定資産（償却資産）額"/>
        <xdr:cNvSpPr txBox="1"/>
      </xdr:nvSpPr>
      <xdr:spPr>
        <a:xfrm>
          <a:off x="7516205" y="103465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6" name="テキスト ボックス 21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7" name="直線コネクタ 21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8" name="テキスト ボックス 21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9" name="直線コネクタ 21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0" name="テキスト ボックス 21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1" name="直線コネクタ 22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2" name="テキスト ボックス 22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3" name="直線コネクタ 22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4" name="テキスト ボックス 22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5" name="直線コネクタ 22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6" name="テキスト ボックス 22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30" name="直線コネクタ 229"/>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31" name="【公営住宅】&#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32" name="直線コネクタ 231"/>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3"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4" name="直線コネクタ 23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35" name="【公営住宅】&#10;有形固定資産減価償却率平均値テキスト"/>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36" name="フローチャート: 判断 235"/>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37" name="フローチャート: 判断 236"/>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38" name="フローチャート: 判断 237"/>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39" name="フローチャート: 判断 238"/>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151130</xdr:rowOff>
    </xdr:from>
    <xdr:to>
      <xdr:col>10</xdr:col>
      <xdr:colOff>165100</xdr:colOff>
      <xdr:row>83</xdr:row>
      <xdr:rowOff>81280</xdr:rowOff>
    </xdr:to>
    <xdr:sp macro="" textlink="">
      <xdr:nvSpPr>
        <xdr:cNvPr id="245" name="楕円 244"/>
        <xdr:cNvSpPr/>
      </xdr:nvSpPr>
      <xdr:spPr>
        <a:xfrm>
          <a:off x="1968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137813</xdr:rowOff>
    </xdr:from>
    <xdr:ext cx="405111" cy="259045"/>
    <xdr:sp macro="" textlink="">
      <xdr:nvSpPr>
        <xdr:cNvPr id="246" name="n_1aveValue【公営住宅】&#10;有形固定資産減価償却率"/>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47" name="n_2aveValue【公営住宅】&#10;有形固定資産減価償却率"/>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48" name="n_3aveValue【公営住宅】&#10;有形固定資産減価償却率"/>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72407</xdr:rowOff>
    </xdr:from>
    <xdr:ext cx="405111" cy="259045"/>
    <xdr:sp macro="" textlink="">
      <xdr:nvSpPr>
        <xdr:cNvPr id="249" name="n_3mainValue【公営住宅】&#10;有形固定資産減価償却率"/>
        <xdr:cNvSpPr txBox="1"/>
      </xdr:nvSpPr>
      <xdr:spPr>
        <a:xfrm>
          <a:off x="1816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63" name="テキスト ボックス 262"/>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65" name="テキスト ボックス 264"/>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67" name="テキスト ボックス 266"/>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69" name="テキスト ボックス 268"/>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1" name="テキスト ボックス 27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273" name="直線コネクタ 272"/>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274" name="【公営住宅】&#10;一人当たり面積最小値テキスト"/>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275" name="直線コネクタ 274"/>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276" name="【公営住宅】&#10;一人当たり面積最大値テキスト"/>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277" name="直線コネクタ 276"/>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278" name="【公営住宅】&#10;一人当たり面積平均値テキスト"/>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279" name="フローチャート: 判断 278"/>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280" name="フローチャート: 判断 279"/>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281" name="フローチャート: 判断 280"/>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282" name="フローチャート: 判断 281"/>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144538</xdr:rowOff>
    </xdr:from>
    <xdr:to>
      <xdr:col>41</xdr:col>
      <xdr:colOff>101600</xdr:colOff>
      <xdr:row>86</xdr:row>
      <xdr:rowOff>74688</xdr:rowOff>
    </xdr:to>
    <xdr:sp macro="" textlink="">
      <xdr:nvSpPr>
        <xdr:cNvPr id="288" name="楕円 287"/>
        <xdr:cNvSpPr/>
      </xdr:nvSpPr>
      <xdr:spPr>
        <a:xfrm>
          <a:off x="7810500" y="1471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8081</xdr:rowOff>
    </xdr:from>
    <xdr:ext cx="469744" cy="259045"/>
    <xdr:sp macro="" textlink="">
      <xdr:nvSpPr>
        <xdr:cNvPr id="289" name="n_1aveValue【公営住宅】&#10;一人当たり面積"/>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290" name="n_2aveValue【公営住宅】&#10;一人当たり面積"/>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291" name="n_3aveValue【公営住宅】&#10;一人当たり面積"/>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65815</xdr:rowOff>
    </xdr:from>
    <xdr:ext cx="469744" cy="259045"/>
    <xdr:sp macro="" textlink="">
      <xdr:nvSpPr>
        <xdr:cNvPr id="292" name="n_3mainValue【公営住宅】&#10;一人当たり面積"/>
        <xdr:cNvSpPr txBox="1"/>
      </xdr:nvSpPr>
      <xdr:spPr>
        <a:xfrm>
          <a:off x="7626427" y="1481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1" name="正方形/長方形 3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2" name="正方形/長方形 3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3" name="正方形/長方形 3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4" name="正方形/長方形 3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5" name="正方形/長方形 3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6" name="正方形/長方形 3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7" name="正方形/長方形 3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8" name="正方形/長方形 30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9" name="正方形/長方形 3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0" name="正方形/長方形 3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1" name="正方形/長方形 3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2" name="正方形/長方形 3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3" name="正方形/長方形 3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4" name="正方形/長方形 3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5" name="正方形/長方形 3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正方形/長方形 3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7" name="テキスト ボックス 3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8" name="直線コネクタ 3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19" name="直線コネクタ 31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0" name="テキスト ボックス 31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1" name="直線コネクタ 32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2" name="テキスト ボックス 32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3" name="直線コネクタ 32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4" name="テキスト ボックス 32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5" name="直線コネクタ 32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6" name="テキスト ボックス 32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7" name="直線コネクタ 32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8" name="テキスト ボックス 32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9" name="直線コネクタ 32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0" name="テキスト ボックス 32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1" name="直線コネクタ 3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2" name="テキスト ボックス 33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34" name="直線コネクタ 333"/>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35" name="【認定こども園・幼稚園・保育所】&#10;有形固定資産減価償却率最小値テキスト"/>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36" name="直線コネクタ 335"/>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3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38" name="直線コネクタ 33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39" name="【認定こども園・幼稚園・保育所】&#10;有形固定資産減価償却率平均値テキスト"/>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40" name="フローチャート: 判断 339"/>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41" name="フローチャート: 判断 340"/>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42" name="フローチャート: 判断 341"/>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43" name="フローチャート: 判断 342"/>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131536</xdr:rowOff>
    </xdr:from>
    <xdr:to>
      <xdr:col>72</xdr:col>
      <xdr:colOff>38100</xdr:colOff>
      <xdr:row>36</xdr:row>
      <xdr:rowOff>61686</xdr:rowOff>
    </xdr:to>
    <xdr:sp macro="" textlink="">
      <xdr:nvSpPr>
        <xdr:cNvPr id="349" name="楕円 348"/>
        <xdr:cNvSpPr/>
      </xdr:nvSpPr>
      <xdr:spPr>
        <a:xfrm>
          <a:off x="13652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125566</xdr:rowOff>
    </xdr:from>
    <xdr:ext cx="405111" cy="259045"/>
    <xdr:sp macro="" textlink="">
      <xdr:nvSpPr>
        <xdr:cNvPr id="350" name="n_1aveValue【認定こども園・幼稚園・保育所】&#10;有形固定資産減価償却率"/>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351" name="n_2aveValue【認定こども園・幼稚園・保育所】&#10;有形固定資産減価償却率"/>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352" name="n_3aveValue【認定こども園・幼稚園・保育所】&#10;有形固定資産減価償却率"/>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78213</xdr:rowOff>
    </xdr:from>
    <xdr:ext cx="405111" cy="259045"/>
    <xdr:sp macro="" textlink="">
      <xdr:nvSpPr>
        <xdr:cNvPr id="353" name="n_3mainValue【認定こども園・幼稚園・保育所】&#10;有形固定資産減価償却率"/>
        <xdr:cNvSpPr txBox="1"/>
      </xdr:nvSpPr>
      <xdr:spPr>
        <a:xfrm>
          <a:off x="13500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4" name="直線コネクタ 3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5" name="テキスト ボックス 36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6" name="直線コネクタ 3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7" name="テキスト ボックス 36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8" name="直線コネクタ 3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9" name="テキスト ボックス 36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0" name="直線コネクタ 3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1" name="テキスト ボックス 37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2" name="直線コネクタ 3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3" name="テキスト ボックス 37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4" name="直線コネクタ 3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5" name="テキスト ボックス 37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7" name="テキスト ボックス 3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379" name="直線コネクタ 378"/>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380" name="【認定こども園・幼稚園・保育所】&#10;一人当たり面積最小値テキスト"/>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381" name="直線コネクタ 380"/>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382" name="【認定こども園・幼稚園・保育所】&#10;一人当たり面積最大値テキスト"/>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383" name="直線コネクタ 382"/>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384" name="【認定こども園・幼稚園・保育所】&#10;一人当たり面積平均値テキスト"/>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385" name="フローチャート: 判断 384"/>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386" name="フローチャート: 判断 385"/>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387" name="フローチャート: 判断 386"/>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388" name="フローチャート: 判断 387"/>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127181</xdr:rowOff>
    </xdr:from>
    <xdr:to>
      <xdr:col>102</xdr:col>
      <xdr:colOff>165100</xdr:colOff>
      <xdr:row>40</xdr:row>
      <xdr:rowOff>57331</xdr:rowOff>
    </xdr:to>
    <xdr:sp macro="" textlink="">
      <xdr:nvSpPr>
        <xdr:cNvPr id="394" name="楕円 393"/>
        <xdr:cNvSpPr/>
      </xdr:nvSpPr>
      <xdr:spPr>
        <a:xfrm>
          <a:off x="19494500" y="681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53176</xdr:rowOff>
    </xdr:from>
    <xdr:ext cx="469744" cy="259045"/>
    <xdr:sp macro="" textlink="">
      <xdr:nvSpPr>
        <xdr:cNvPr id="395" name="n_1aveValue【認定こども園・幼稚園・保育所】&#10;一人当たり面積"/>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396" name="n_2aveValue【認定こども園・幼稚園・保育所】&#10;一人当たり面積"/>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66964</xdr:rowOff>
    </xdr:from>
    <xdr:ext cx="469744" cy="259045"/>
    <xdr:sp macro="" textlink="">
      <xdr:nvSpPr>
        <xdr:cNvPr id="397" name="n_3aveValue【認定こども園・幼稚園・保育所】&#10;一人当たり面積"/>
        <xdr:cNvSpPr txBox="1"/>
      </xdr:nvSpPr>
      <xdr:spPr>
        <a:xfrm>
          <a:off x="19310427" y="69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73858</xdr:rowOff>
    </xdr:from>
    <xdr:ext cx="469744" cy="259045"/>
    <xdr:sp macro="" textlink="">
      <xdr:nvSpPr>
        <xdr:cNvPr id="398" name="n_3mainValue【認定こども園・幼稚園・保育所】&#10;一人当たり面積"/>
        <xdr:cNvSpPr txBox="1"/>
      </xdr:nvSpPr>
      <xdr:spPr>
        <a:xfrm>
          <a:off x="19310427" y="658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7" name="テキスト ボックス 4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8" name="直線コネクタ 4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09" name="直線コネクタ 4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0" name="テキスト ボックス 40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1" name="直線コネクタ 4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2" name="テキスト ボックス 4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3" name="直線コネクタ 4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4" name="テキスト ボックス 4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5" name="直線コネクタ 4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6" name="テキスト ボックス 4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7" name="直線コネクタ 4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8" name="テキスト ボックス 4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9" name="直線コネクタ 4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0" name="テキスト ボックス 41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1" name="直線コネクタ 4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2" name="テキスト ボックス 42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24" name="直線コネクタ 423"/>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25"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26" name="直線コネクタ 425"/>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27" name="【学校施設】&#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28" name="直線コネクタ 42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29" name="【学校施設】&#10;有形固定資産減価償却率平均値テキスト"/>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30" name="フローチャート: 判断 429"/>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31" name="フローチャート: 判断 430"/>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32" name="フローチャート: 判断 431"/>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33" name="フローチャート: 判断 432"/>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4" name="テキスト ボックス 4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156573</xdr:rowOff>
    </xdr:from>
    <xdr:to>
      <xdr:col>72</xdr:col>
      <xdr:colOff>38100</xdr:colOff>
      <xdr:row>57</xdr:row>
      <xdr:rowOff>86723</xdr:rowOff>
    </xdr:to>
    <xdr:sp macro="" textlink="">
      <xdr:nvSpPr>
        <xdr:cNvPr id="439" name="楕円 438"/>
        <xdr:cNvSpPr/>
      </xdr:nvSpPr>
      <xdr:spPr>
        <a:xfrm>
          <a:off x="13652500" y="97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109781</xdr:rowOff>
    </xdr:from>
    <xdr:ext cx="405111" cy="259045"/>
    <xdr:sp macro="" textlink="">
      <xdr:nvSpPr>
        <xdr:cNvPr id="440" name="n_1aveValue【学校施設】&#10;有形固定資産減価償却率"/>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441"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442" name="n_3aveValue【学校施設】&#10;有形固定資産減価償却率"/>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103250</xdr:rowOff>
    </xdr:from>
    <xdr:ext cx="405111" cy="259045"/>
    <xdr:sp macro="" textlink="">
      <xdr:nvSpPr>
        <xdr:cNvPr id="443" name="n_3mainValue【学校施設】&#10;有形固定資産減価償却率"/>
        <xdr:cNvSpPr txBox="1"/>
      </xdr:nvSpPr>
      <xdr:spPr>
        <a:xfrm>
          <a:off x="13500744" y="953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4" name="正方形/長方形 4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5" name="正方形/長方形 4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6" name="正方形/長方形 4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7" name="正方形/長方形 4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8" name="正方形/長方形 4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9" name="正方形/長方形 4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0" name="正方形/長方形 4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1" name="正方形/長方形 4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2" name="テキスト ボックス 4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3" name="直線コネクタ 4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4" name="直線コネクタ 45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5" name="テキスト ボックス 45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6" name="直線コネクタ 45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457" name="テキスト ボックス 456"/>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8" name="直線コネクタ 45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459" name="テキスト ボックス 458"/>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0" name="直線コネクタ 45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61" name="テキスト ボックス 460"/>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2" name="直線コネクタ 46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3" name="テキスト ボックス 46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4" name="直線コネクタ 46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5" name="テキスト ボックス 46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7" name="テキスト ボックス 46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469" name="直線コネクタ 468"/>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470" name="【学校施設】&#10;一人当たり面積最小値テキスト"/>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471" name="直線コネクタ 470"/>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472" name="【学校施設】&#10;一人当たり面積最大値テキスト"/>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473" name="直線コネクタ 472"/>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474" name="【学校施設】&#10;一人当たり面積平均値テキスト"/>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475" name="フローチャート: 判断 474"/>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476" name="フローチャート: 判断 475"/>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477" name="フローチャート: 判断 476"/>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478" name="フローチャート: 判断 477"/>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9" name="テキスト ボックス 4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0" name="テキスト ボックス 4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1" name="テキスト ボックス 4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2" name="テキスト ボックス 4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3" name="テキスト ボックス 4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64</xdr:row>
      <xdr:rowOff>23136</xdr:rowOff>
    </xdr:from>
    <xdr:to>
      <xdr:col>102</xdr:col>
      <xdr:colOff>165100</xdr:colOff>
      <xdr:row>64</xdr:row>
      <xdr:rowOff>124736</xdr:rowOff>
    </xdr:to>
    <xdr:sp macro="" textlink="">
      <xdr:nvSpPr>
        <xdr:cNvPr id="484" name="楕円 483"/>
        <xdr:cNvSpPr/>
      </xdr:nvSpPr>
      <xdr:spPr>
        <a:xfrm>
          <a:off x="19494500" y="109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54428</xdr:rowOff>
    </xdr:from>
    <xdr:ext cx="469744" cy="259045"/>
    <xdr:sp macro="" textlink="">
      <xdr:nvSpPr>
        <xdr:cNvPr id="485" name="n_1aveValue【学校施設】&#10;一人当たり面積"/>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486" name="n_2aveValue【学校施設】&#10;一人当たり面積"/>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487" name="n_3aveValue【学校施設】&#10;一人当たり面積"/>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115863</xdr:rowOff>
    </xdr:from>
    <xdr:ext cx="469744" cy="259045"/>
    <xdr:sp macro="" textlink="">
      <xdr:nvSpPr>
        <xdr:cNvPr id="488" name="n_3mainValue【学校施設】&#10;一人当たり面積"/>
        <xdr:cNvSpPr txBox="1"/>
      </xdr:nvSpPr>
      <xdr:spPr>
        <a:xfrm>
          <a:off x="19310427" y="11088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7" name="正方形/長方形 4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8" name="正方形/長方形 4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9" name="正方形/長方形 4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0" name="正方形/長方形 4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1" name="正方形/長方形 5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2" name="正方形/長方形 5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3" name="正方形/長方形 5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4" name="正方形/長方形 50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5" name="正方形/長方形 5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6" name="正方形/長方形 5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7" name="正方形/長方形 5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8" name="正方形/長方形 5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9" name="正方形/長方形 5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0" name="正方形/長方形 5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1" name="正方形/長方形 5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2" name="正方形/長方形 5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3" name="テキスト ボックス 5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4" name="直線コネクタ 5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5" name="直線コネクタ 5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6" name="テキスト ボックス 51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7" name="直線コネクタ 5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8" name="テキスト ボックス 5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9" name="直線コネクタ 5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0" name="テキスト ボックス 5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1" name="直線コネクタ 5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2" name="テキスト ボックス 5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3" name="直線コネクタ 5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4" name="テキスト ボックス 5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5" name="直線コネクタ 5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6" name="テキスト ボックス 52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7" name="直線コネクタ 5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8" name="テキスト ボックス 52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530" name="直線コネクタ 529"/>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531" name="【公民館】&#10;有形固定資産減価償却率最小値テキスト"/>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532" name="直線コネクタ 531"/>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4" name="直線コネクタ 53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535"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536" name="フローチャート: 判断 535"/>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37" name="フローチャート: 判断 536"/>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538" name="フローチャート: 判断 537"/>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539" name="フローチャート: 判断 538"/>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0" name="テキスト ボックス 5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1" name="テキスト ボックス 5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2" name="テキスト ボックス 5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3" name="テキスト ボックス 5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4" name="テキスト ボックス 5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72752</xdr:rowOff>
    </xdr:from>
    <xdr:to>
      <xdr:col>72</xdr:col>
      <xdr:colOff>38100</xdr:colOff>
      <xdr:row>106</xdr:row>
      <xdr:rowOff>2902</xdr:rowOff>
    </xdr:to>
    <xdr:sp macro="" textlink="">
      <xdr:nvSpPr>
        <xdr:cNvPr id="545" name="楕円 544"/>
        <xdr:cNvSpPr/>
      </xdr:nvSpPr>
      <xdr:spPr>
        <a:xfrm>
          <a:off x="13652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125565</xdr:rowOff>
    </xdr:from>
    <xdr:ext cx="405111" cy="259045"/>
    <xdr:sp macro="" textlink="">
      <xdr:nvSpPr>
        <xdr:cNvPr id="546" name="n_1aveValue【公民館】&#10;有形固定資産減価償却率"/>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547" name="n_2aveValue【公民館】&#10;有形固定資産減価償却率"/>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548" name="n_3aveValue【公民館】&#10;有形固定資産減価償却率"/>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549" name="n_3mainValue【公民館】&#10;有形固定資産減価償却率"/>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0" name="正方形/長方形 5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1" name="正方形/長方形 5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2" name="正方形/長方形 5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3" name="正方形/長方形 5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4" name="正方形/長方形 5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5" name="正方形/長方形 5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6" name="正方形/長方形 5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7" name="正方形/長方形 5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8" name="テキスト ボックス 5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9" name="直線コネクタ 5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0" name="直線コネクタ 55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1" name="テキスト ボックス 56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2" name="直線コネクタ 56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3" name="テキスト ボックス 56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4" name="直線コネクタ 56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565" name="テキスト ボックス 564"/>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6" name="直線コネクタ 56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567" name="テキスト ボックス 566"/>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8" name="直線コネクタ 56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69" name="テキスト ボックス 568"/>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0" name="直線コネクタ 5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71" name="テキスト ボックス 570"/>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573" name="直線コネクタ 572"/>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574" name="【公民館】&#10;一人当たり面積最小値テキスト"/>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575" name="直線コネクタ 574"/>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576" name="【公民館】&#10;一人当たり面積最大値テキスト"/>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577" name="直線コネクタ 576"/>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578" name="【公民館】&#10;一人当たり面積平均値テキスト"/>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579" name="フローチャート: 判断 578"/>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580" name="フローチャート: 判断 579"/>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581" name="フローチャート: 判断 580"/>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582" name="フローチャート: 判断 581"/>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3" name="テキスト ボックス 5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4" name="テキスト ボックス 5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5" name="テキスト ボックス 5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6" name="テキスト ボックス 5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7" name="テキスト ボックス 5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52375</xdr:rowOff>
    </xdr:from>
    <xdr:to>
      <xdr:col>102</xdr:col>
      <xdr:colOff>165100</xdr:colOff>
      <xdr:row>104</xdr:row>
      <xdr:rowOff>153975</xdr:rowOff>
    </xdr:to>
    <xdr:sp macro="" textlink="">
      <xdr:nvSpPr>
        <xdr:cNvPr id="588" name="楕円 587"/>
        <xdr:cNvSpPr/>
      </xdr:nvSpPr>
      <xdr:spPr>
        <a:xfrm>
          <a:off x="19494500" y="1788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144136</xdr:rowOff>
    </xdr:from>
    <xdr:ext cx="469744" cy="259045"/>
    <xdr:sp macro="" textlink="">
      <xdr:nvSpPr>
        <xdr:cNvPr id="589" name="n_1aveValue【公民館】&#10;一人当たり面積"/>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590" name="n_2aveValue【公民館】&#10;一人当たり面積"/>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144187</xdr:rowOff>
    </xdr:from>
    <xdr:ext cx="469744" cy="259045"/>
    <xdr:sp macro="" textlink="">
      <xdr:nvSpPr>
        <xdr:cNvPr id="591" name="n_3aveValue【公民館】&#10;一人当たり面積"/>
        <xdr:cNvSpPr txBox="1"/>
      </xdr:nvSpPr>
      <xdr:spPr>
        <a:xfrm>
          <a:off x="19310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170502</xdr:rowOff>
    </xdr:from>
    <xdr:ext cx="469744" cy="259045"/>
    <xdr:sp macro="" textlink="">
      <xdr:nvSpPr>
        <xdr:cNvPr id="592" name="n_3mainValue【公民館】&#10;一人当たり面積"/>
        <xdr:cNvSpPr txBox="1"/>
      </xdr:nvSpPr>
      <xdr:spPr>
        <a:xfrm>
          <a:off x="19310427" y="1765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3" name="正方形/長方形 5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4" name="正方形/長方形 5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5" name="テキスト ボックス 5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道路の有形固定資産減価償却率は高く、行政面積が広大で人口も減少傾向にあるため</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人当たりの延長も長大となっている。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橋りょう・トンネルの有形固定資産減価償却率は、道路と同様に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人当たりの額が高い水準となっている。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公営住宅は有形固定資産減価償却率が高い水準となっている。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
1,271
209.46
2,058,069
1,858,297
86,666
1,288,549
2,031,224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80" name="n_1aveValue【体育館・プール】&#10;有形固定資産減価償却率"/>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82" name="n_2aveValue【体育館・プール】&#10;有形固定資産減価償却率"/>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121937</xdr:rowOff>
    </xdr:from>
    <xdr:ext cx="405111" cy="259045"/>
    <xdr:sp macro="" textlink="">
      <xdr:nvSpPr>
        <xdr:cNvPr id="84" name="n_3aveValue【体育館・プール】&#10;有形固定資産減価償却率"/>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44450</xdr:rowOff>
    </xdr:from>
    <xdr:to>
      <xdr:col>10</xdr:col>
      <xdr:colOff>165100</xdr:colOff>
      <xdr:row>55</xdr:row>
      <xdr:rowOff>146050</xdr:rowOff>
    </xdr:to>
    <xdr:sp macro="" textlink="">
      <xdr:nvSpPr>
        <xdr:cNvPr id="90" name="楕円 89"/>
        <xdr:cNvSpPr/>
      </xdr:nvSpPr>
      <xdr:spPr>
        <a:xfrm>
          <a:off x="1968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69927</xdr:colOff>
      <xdr:row>53</xdr:row>
      <xdr:rowOff>162577</xdr:rowOff>
    </xdr:from>
    <xdr:ext cx="469744" cy="259045"/>
    <xdr:sp macro="" textlink="">
      <xdr:nvSpPr>
        <xdr:cNvPr id="91" name="n_3mainValue【体育館・プール】&#10;有形固定資産減価償却率"/>
        <xdr:cNvSpPr txBox="1"/>
      </xdr:nvSpPr>
      <xdr:spPr>
        <a:xfrm>
          <a:off x="1784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2" name="正方形/長方形 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3" name="正方形/長方形 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4" name="正方形/長方形 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5" name="正方形/長方形 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6" name="正方形/長方形 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7" name="正方形/長方形 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8" name="正方形/長方形 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9" name="正方形/長方形 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0" name="テキスト ボックス 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1" name="直線コネクタ 1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2" name="直線コネクタ 1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3" name="テキスト ボックス 10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4" name="直線コネクタ 1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5" name="テキスト ボックス 10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6" name="直線コネクタ 1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7" name="テキスト ボックス 10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8" name="直線コネクタ 1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9" name="テキスト ボックス 10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0" name="直線コネクタ 1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1" name="テキスト ボックス 11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2" name="直線コネクタ 1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3" name="テキスト ボックス 112"/>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5" name="テキスト ボックス 11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17" name="直線コネクタ 116"/>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18" name="【体育館・プール】&#10;一人当たり面積最小値テキスト"/>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19" name="直線コネクタ 118"/>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0" name="【体育館・プール】&#10;一人当たり面積最大値テキスト"/>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21" name="直線コネクタ 120"/>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22" name="【体育館・プール】&#10;一人当たり面積平均値テキスト"/>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23" name="フローチャート: 判断 122"/>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24" name="フローチャート: 判断 123"/>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25" name="n_1aveValue【体育館・プール】&#10;一人当たり面積"/>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26" name="フローチャート: 判断 125"/>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27" name="n_2aveValue【体育館・プール】&#10;一人当たり面積"/>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28" name="フローチャート: 判断 127"/>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29" name="n_3aveValue【体育館・プール】&#10;一人当たり面積"/>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64</xdr:row>
      <xdr:rowOff>8146</xdr:rowOff>
    </xdr:from>
    <xdr:to>
      <xdr:col>41</xdr:col>
      <xdr:colOff>101600</xdr:colOff>
      <xdr:row>64</xdr:row>
      <xdr:rowOff>109746</xdr:rowOff>
    </xdr:to>
    <xdr:sp macro="" textlink="">
      <xdr:nvSpPr>
        <xdr:cNvPr id="135" name="楕円 134"/>
        <xdr:cNvSpPr/>
      </xdr:nvSpPr>
      <xdr:spPr>
        <a:xfrm>
          <a:off x="7810500" y="1098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100873</xdr:rowOff>
    </xdr:from>
    <xdr:ext cx="469744" cy="259045"/>
    <xdr:sp macro="" textlink="">
      <xdr:nvSpPr>
        <xdr:cNvPr id="136" name="n_3mainValue【体育館・プール】&#10;一人当たり面積"/>
        <xdr:cNvSpPr txBox="1"/>
      </xdr:nvSpPr>
      <xdr:spPr>
        <a:xfrm>
          <a:off x="7626427" y="1107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7" name="テキスト ボックス 14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8" name="直線コネクタ 1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9" name="テキスト ボックス 1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0" name="直線コネクタ 1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1" name="テキスト ボックス 1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2" name="直線コネクタ 1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3" name="テキスト ボックス 1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4" name="直線コネクタ 1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5" name="テキスト ボックス 1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6" name="直線コネクタ 1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7" name="テキスト ボックス 15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61" name="直線コネクタ 160"/>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62" name="【福祉施設】&#10;有形固定資産減価償却率最小値テキスト"/>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63" name="直線コネクタ 162"/>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64"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5" name="直線コネクタ 16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66" name="【福祉施設】&#10;有形固定資産減価償却率平均値テキスト"/>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67" name="フローチャート: 判断 166"/>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68" name="フローチャート: 判断 167"/>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17797</xdr:rowOff>
    </xdr:from>
    <xdr:ext cx="405111" cy="259045"/>
    <xdr:sp macro="" textlink="">
      <xdr:nvSpPr>
        <xdr:cNvPr id="169" name="n_1aveValue【福祉施設】&#10;有形固定資産減価償却率"/>
        <xdr:cNvSpPr txBox="1"/>
      </xdr:nvSpPr>
      <xdr:spPr>
        <a:xfrm>
          <a:off x="358204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70" name="フローチャート: 判断 169"/>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42563</xdr:rowOff>
    </xdr:from>
    <xdr:ext cx="405111" cy="259045"/>
    <xdr:sp macro="" textlink="">
      <xdr:nvSpPr>
        <xdr:cNvPr id="171" name="n_2aveValue【福祉施設】&#10;有形固定資産減価償却率"/>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72" name="フローチャート: 判断 171"/>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161941</xdr:rowOff>
    </xdr:from>
    <xdr:ext cx="405111" cy="259045"/>
    <xdr:sp macro="" textlink="">
      <xdr:nvSpPr>
        <xdr:cNvPr id="173" name="n_3aveValue【福祉施設】&#10;有形固定資産減価償却率"/>
        <xdr:cNvSpPr txBox="1"/>
      </xdr:nvSpPr>
      <xdr:spPr>
        <a:xfrm>
          <a:off x="1816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4" name="テキスト ボックス 1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55880</xdr:rowOff>
    </xdr:from>
    <xdr:to>
      <xdr:col>10</xdr:col>
      <xdr:colOff>165100</xdr:colOff>
      <xdr:row>79</xdr:row>
      <xdr:rowOff>157480</xdr:rowOff>
    </xdr:to>
    <xdr:sp macro="" textlink="">
      <xdr:nvSpPr>
        <xdr:cNvPr id="179" name="楕円 178"/>
        <xdr:cNvSpPr/>
      </xdr:nvSpPr>
      <xdr:spPr>
        <a:xfrm>
          <a:off x="1968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78</xdr:row>
      <xdr:rowOff>2557</xdr:rowOff>
    </xdr:from>
    <xdr:ext cx="405111" cy="259045"/>
    <xdr:sp macro="" textlink="">
      <xdr:nvSpPr>
        <xdr:cNvPr id="180" name="n_3mainValue【福祉施設】&#10;有形固定資産減価償却率"/>
        <xdr:cNvSpPr txBox="1"/>
      </xdr:nvSpPr>
      <xdr:spPr>
        <a:xfrm>
          <a:off x="1816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1" name="直線コネクタ 19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2" name="テキスト ボックス 19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3" name="直線コネクタ 19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94" name="テキスト ボックス 19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95" name="直線コネクタ 19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96" name="テキスト ボックス 19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97" name="直線コネクタ 19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98" name="テキスト ボックス 19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99" name="直線コネクタ 19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0" name="テキスト ボックス 19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1" name="直線コネクタ 20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02" name="テキスト ボックス 20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3" name="直線コネクタ 2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4" name="テキスト ボックス 2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06" name="直線コネクタ 205"/>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07" name="【福祉施設】&#10;一人当たり面積最小値テキスト"/>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08" name="直線コネクタ 207"/>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09" name="【福祉施設】&#10;一人当たり面積最大値テキスト"/>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10" name="直線コネクタ 209"/>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211" name="【福祉施設】&#10;一人当たり面積平均値テキスト"/>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12" name="フローチャート: 判断 211"/>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13" name="フローチャート: 判断 212"/>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14" name="n_1aveValue【福祉施設】&#10;一人当たり面積"/>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15" name="フローチャート: 判断 214"/>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216" name="n_2aveValue【福祉施設】&#10;一人当たり面積"/>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17" name="フローチャート: 判断 216"/>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126401</xdr:rowOff>
    </xdr:from>
    <xdr:ext cx="469744" cy="259045"/>
    <xdr:sp macro="" textlink="">
      <xdr:nvSpPr>
        <xdr:cNvPr id="218" name="n_3aveValue【福祉施設】&#10;一人当たり面積"/>
        <xdr:cNvSpPr txBox="1"/>
      </xdr:nvSpPr>
      <xdr:spPr>
        <a:xfrm>
          <a:off x="7626427" y="146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9" name="テキスト ボックス 2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65351</xdr:rowOff>
    </xdr:from>
    <xdr:to>
      <xdr:col>41</xdr:col>
      <xdr:colOff>101600</xdr:colOff>
      <xdr:row>83</xdr:row>
      <xdr:rowOff>166951</xdr:rowOff>
    </xdr:to>
    <xdr:sp macro="" textlink="">
      <xdr:nvSpPr>
        <xdr:cNvPr id="224" name="楕円 223"/>
        <xdr:cNvSpPr/>
      </xdr:nvSpPr>
      <xdr:spPr>
        <a:xfrm>
          <a:off x="7810500" y="1429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12028</xdr:rowOff>
    </xdr:from>
    <xdr:ext cx="469744" cy="259045"/>
    <xdr:sp macro="" textlink="">
      <xdr:nvSpPr>
        <xdr:cNvPr id="225" name="n_3mainValue【福祉施設】&#10;一人当たり面積"/>
        <xdr:cNvSpPr txBox="1"/>
      </xdr:nvSpPr>
      <xdr:spPr>
        <a:xfrm>
          <a:off x="7626427" y="1407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4" name="正方形/長方形 2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5" name="正方形/長方形 2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6" name="正方形/長方形 2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7" name="正方形/長方形 2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8" name="正方形/長方形 2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9" name="正方形/長方形 2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0" name="正方形/長方形 2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1" name="正方形/長方形 24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2" name="正方形/長方形 2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3" name="正方形/長方形 2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4" name="正方形/長方形 2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5" name="正方形/長方形 2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6" name="正方形/長方形 2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7" name="正方形/長方形 2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8" name="正方形/長方形 2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9" name="正方形/長方形 2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0" name="テキスト ボックス 2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1" name="直線コネクタ 2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52" name="直線コネクタ 25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53" name="テキスト ボックス 252"/>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4" name="直線コネクタ 25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5" name="テキスト ボックス 25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6" name="直線コネクタ 25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7" name="テキスト ボックス 25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8" name="直線コネクタ 25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59" name="テキスト ボックス 25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0" name="直線コネクタ 25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1" name="テキスト ボックス 26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2" name="直線コネクタ 2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3" name="テキスト ボックス 26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65" name="直線コネクタ 264"/>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66" name="【一般廃棄物処理施設】&#10;有形固定資産減価償却率最小値テキスト"/>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67" name="直線コネクタ 26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68" name="【一般廃棄物処理施設】&#10;有形固定資産減価償却率最大値テキスト"/>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69" name="直線コネクタ 268"/>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270" name="【一般廃棄物処理施設】&#10;有形固定資産減価償却率平均値テキスト"/>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271" name="フローチャート: 判断 270"/>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72" name="フローチャート: 判断 271"/>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273"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74" name="フローチャート: 判断 273"/>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275"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276" name="フローチャート: 判断 275"/>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277" name="n_3aveValue【一般廃棄物処理施設】&#10;有形固定資産減価償却率"/>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8" name="テキスト ボックス 2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9" name="テキスト ボックス 2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0" name="テキスト ボックス 2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1" name="テキスト ボックス 2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2" name="テキスト ボックス 2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40</xdr:row>
      <xdr:rowOff>120650</xdr:rowOff>
    </xdr:from>
    <xdr:to>
      <xdr:col>72</xdr:col>
      <xdr:colOff>38100</xdr:colOff>
      <xdr:row>41</xdr:row>
      <xdr:rowOff>50800</xdr:rowOff>
    </xdr:to>
    <xdr:sp macro="" textlink="">
      <xdr:nvSpPr>
        <xdr:cNvPr id="283" name="楕円 282"/>
        <xdr:cNvSpPr/>
      </xdr:nvSpPr>
      <xdr:spPr>
        <a:xfrm>
          <a:off x="13652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41</xdr:row>
      <xdr:rowOff>41927</xdr:rowOff>
    </xdr:from>
    <xdr:ext cx="405111" cy="259045"/>
    <xdr:sp macro="" textlink="">
      <xdr:nvSpPr>
        <xdr:cNvPr id="284" name="n_3mainValue【一般廃棄物処理施設】&#10;有形固定資産減価償却率"/>
        <xdr:cNvSpPr txBox="1"/>
      </xdr:nvSpPr>
      <xdr:spPr>
        <a:xfrm>
          <a:off x="13500744"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5" name="正方形/長方形 2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6" name="正方形/長方形 2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7" name="正方形/長方形 2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8" name="正方形/長方形 2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9" name="正方形/長方形 2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0" name="正方形/長方形 2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1" name="正方形/長方形 2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2" name="正方形/長方形 2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3" name="テキスト ボックス 2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4" name="直線コネクタ 2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5" name="直線コネクタ 29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96" name="テキスト ボックス 29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97" name="直線コネクタ 29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98" name="テキスト ボックス 29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99" name="直線コネクタ 29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00" name="テキスト ボックス 29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1" name="直線コネクタ 30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02" name="テキスト ボックス 30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3" name="直線コネクタ 30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04" name="テキスト ボックス 303"/>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5" name="直線コネクタ 3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06" name="テキスト ボックス 30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308" name="直線コネクタ 307"/>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309" name="【一般廃棄物処理施設】&#10;一人当たり有形固定資産（償却資産）額最小値テキスト"/>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310" name="直線コネクタ 309"/>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311" name="【一般廃棄物処理施設】&#10;一人当たり有形固定資産（償却資産）額最大値テキスト"/>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312" name="直線コネクタ 311"/>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313" name="【一般廃棄物処理施設】&#10;一人当たり有形固定資産（償却資産）額平均値テキスト"/>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314" name="フローチャート: 判断 313"/>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315" name="フローチャート: 判断 314"/>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316" name="n_1aveValue【一般廃棄物処理施設】&#10;一人当たり有形固定資産（償却資産）額"/>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317" name="フローチャート: 判断 316"/>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318" name="n_2aveValue【一般廃棄物処理施設】&#10;一人当たり有形固定資産（償却資産）額"/>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319" name="フローチャート: 判断 318"/>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320" name="n_3aveValue【一般廃棄物処理施設】&#10;一人当たり有形固定資産（償却資産）額"/>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1" name="テキスト ボックス 3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2" name="テキスト ボックス 3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3" name="テキスト ボックス 3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4" name="テキスト ボックス 3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5" name="テキスト ボックス 3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156305</xdr:rowOff>
    </xdr:from>
    <xdr:to>
      <xdr:col>102</xdr:col>
      <xdr:colOff>165100</xdr:colOff>
      <xdr:row>42</xdr:row>
      <xdr:rowOff>86455</xdr:rowOff>
    </xdr:to>
    <xdr:sp macro="" textlink="">
      <xdr:nvSpPr>
        <xdr:cNvPr id="326" name="楕円 325"/>
        <xdr:cNvSpPr/>
      </xdr:nvSpPr>
      <xdr:spPr>
        <a:xfrm>
          <a:off x="19494500" y="71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42</xdr:row>
      <xdr:rowOff>77582</xdr:rowOff>
    </xdr:from>
    <xdr:ext cx="469744" cy="259045"/>
    <xdr:sp macro="" textlink="">
      <xdr:nvSpPr>
        <xdr:cNvPr id="327" name="n_3mainValue【一般廃棄物処理施設】&#10;一人当たり有形固定資産（償却資産）額"/>
        <xdr:cNvSpPr txBox="1"/>
      </xdr:nvSpPr>
      <xdr:spPr>
        <a:xfrm>
          <a:off x="19310428" y="727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8" name="正方形/長方形 3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9" name="正方形/長方形 3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0" name="正方形/長方形 3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1" name="正方形/長方形 3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2" name="正方形/長方形 3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3" name="正方形/長方形 3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4" name="正方形/長方形 3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5" name="正方形/長方形 3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6" name="テキスト ボックス 3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7" name="直線コネクタ 3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38" name="直線コネクタ 33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39" name="テキスト ボックス 33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0" name="直線コネクタ 33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1" name="テキスト ボックス 34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2" name="直線コネクタ 34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3" name="テキスト ボックス 34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44" name="直線コネクタ 34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45" name="テキスト ボックス 34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46" name="直線コネクタ 34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47" name="テキスト ボックス 34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48" name="直線コネクタ 34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49" name="テキスト ボックス 34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0" name="直線コネクタ 3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1" name="テキスト ボックス 3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353" name="直線コネクタ 352"/>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354" name="【保健センター・保健所】&#10;有形固定資産減価償却率最小値テキスト"/>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355" name="直線コネクタ 354"/>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356" name="【保健センター・保健所】&#10;有形固定資産減価償却率最大値テキスト"/>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357" name="直線コネクタ 356"/>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358" name="【保健センター・保健所】&#10;有形固定資産減価償却率平均値テキスト"/>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359" name="フローチャート: 判断 358"/>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60" name="フローチャート: 判断 359"/>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122844</xdr:rowOff>
    </xdr:from>
    <xdr:ext cx="405111" cy="259045"/>
    <xdr:sp macro="" textlink="">
      <xdr:nvSpPr>
        <xdr:cNvPr id="361" name="n_1aveValue【保健センター・保健所】&#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62" name="フローチャート: 判断 361"/>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363" name="n_2aveValue【保健センター・保健所】&#10;有形固定資産減価償却率"/>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364" name="フローチャート: 判断 363"/>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162033</xdr:rowOff>
    </xdr:from>
    <xdr:ext cx="405111" cy="259045"/>
    <xdr:sp macro="" textlink="">
      <xdr:nvSpPr>
        <xdr:cNvPr id="365" name="n_3aveValue【保健センター・保健所】&#10;有形固定資産減価償却率"/>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6" name="テキスト ボックス 3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7" name="テキスト ボックス 3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8" name="テキスト ボックス 3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9" name="テキスト ボックス 3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0" name="テキスト ボックス 3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145143</xdr:rowOff>
    </xdr:from>
    <xdr:to>
      <xdr:col>72</xdr:col>
      <xdr:colOff>38100</xdr:colOff>
      <xdr:row>61</xdr:row>
      <xdr:rowOff>75293</xdr:rowOff>
    </xdr:to>
    <xdr:sp macro="" textlink="">
      <xdr:nvSpPr>
        <xdr:cNvPr id="371" name="楕円 370"/>
        <xdr:cNvSpPr/>
      </xdr:nvSpPr>
      <xdr:spPr>
        <a:xfrm>
          <a:off x="1365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66420</xdr:rowOff>
    </xdr:from>
    <xdr:ext cx="405111" cy="259045"/>
    <xdr:sp macro="" textlink="">
      <xdr:nvSpPr>
        <xdr:cNvPr id="372" name="n_3mainValue【保健センター・保健所】&#10;有形固定資産減価償却率"/>
        <xdr:cNvSpPr txBox="1"/>
      </xdr:nvSpPr>
      <xdr:spPr>
        <a:xfrm>
          <a:off x="13500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3" name="正方形/長方形 3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4" name="正方形/長方形 3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5" name="正方形/長方形 3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6" name="正方形/長方形 3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7" name="正方形/長方形 3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8" name="正方形/長方形 3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9" name="正方形/長方形 3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0" name="正方形/長方形 3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1" name="テキスト ボックス 3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2" name="直線コネクタ 3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3" name="直線コネクタ 3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4" name="テキスト ボックス 3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5" name="直線コネクタ 3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6" name="テキスト ボックス 3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7" name="直線コネクタ 3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8" name="テキスト ボックス 3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9" name="直線コネクタ 3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0" name="テキスト ボックス 3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1" name="直線コネクタ 3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2" name="テキスト ボックス 3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3" name="直線コネクタ 3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4" name="テキスト ボックス 3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396" name="直線コネクタ 395"/>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97"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98" name="直線コネクタ 397"/>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399" name="【保健センター・保健所】&#10;一人当たり面積最大値テキスト"/>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400" name="直線コネクタ 399"/>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401" name="【保健センター・保健所】&#10;一人当たり面積平均値テキスト"/>
        <xdr:cNvSpPr txBox="1"/>
      </xdr:nvSpPr>
      <xdr:spPr>
        <a:xfrm>
          <a:off x="22199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402" name="フローチャート: 判断 401"/>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403" name="フローチャート: 判断 402"/>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404" name="n_1aveValue【保健センター・保健所】&#10;一人当たり面積"/>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405" name="フローチャート: 判断 404"/>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23131</xdr:rowOff>
    </xdr:from>
    <xdr:ext cx="469744" cy="259045"/>
    <xdr:sp macro="" textlink="">
      <xdr:nvSpPr>
        <xdr:cNvPr id="406" name="n_2aveValue【保健センター・保健所】&#10;一人当たり面積"/>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407" name="フローチャート: 判断 406"/>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3065</xdr:rowOff>
    </xdr:from>
    <xdr:ext cx="469744" cy="259045"/>
    <xdr:sp macro="" textlink="">
      <xdr:nvSpPr>
        <xdr:cNvPr id="408" name="n_3aveValue【保健センター・保健所】&#10;一人当たり面積"/>
        <xdr:cNvSpPr txBox="1"/>
      </xdr:nvSpPr>
      <xdr:spPr>
        <a:xfrm>
          <a:off x="19310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9" name="テキスト ボックス 4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0" name="テキスト ボックス 4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1" name="テキスト ボックス 4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2" name="テキスト ボックス 4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3" name="テキスト ボックス 4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39116</xdr:rowOff>
    </xdr:from>
    <xdr:to>
      <xdr:col>102</xdr:col>
      <xdr:colOff>165100</xdr:colOff>
      <xdr:row>57</xdr:row>
      <xdr:rowOff>140716</xdr:rowOff>
    </xdr:to>
    <xdr:sp macro="" textlink="">
      <xdr:nvSpPr>
        <xdr:cNvPr id="414" name="楕円 413"/>
        <xdr:cNvSpPr/>
      </xdr:nvSpPr>
      <xdr:spPr>
        <a:xfrm>
          <a:off x="19494500" y="981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55</xdr:row>
      <xdr:rowOff>157243</xdr:rowOff>
    </xdr:from>
    <xdr:ext cx="469744" cy="259045"/>
    <xdr:sp macro="" textlink="">
      <xdr:nvSpPr>
        <xdr:cNvPr id="415" name="n_3mainValue【保健センター・保健所】&#10;一人当たり面積"/>
        <xdr:cNvSpPr txBox="1"/>
      </xdr:nvSpPr>
      <xdr:spPr>
        <a:xfrm>
          <a:off x="19310427" y="958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6" name="正方形/長方形 4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7" name="正方形/長方形 4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8" name="正方形/長方形 4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9" name="正方形/長方形 4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0" name="正方形/長方形 4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1" name="正方形/長方形 4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2" name="正方形/長方形 4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3" name="正方形/長方形 42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4" name="正方形/長方形 4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5" name="正方形/長方形 4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6" name="正方形/長方形 4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7" name="正方形/長方形 4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8" name="正方形/長方形 4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9" name="正方形/長方形 4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0" name="正方形/長方形 4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1" name="正方形/長方形 43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2" name="正方形/長方形 4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3" name="正方形/長方形 4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4" name="正方形/長方形 4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5" name="正方形/長方形 4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6" name="正方形/長方形 4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7" name="正方形/長方形 4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8" name="正方形/長方形 4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9" name="正方形/長方形 4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0" name="テキスト ボックス 4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1" name="直線コネクタ 4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42" name="直線コネクタ 4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43" name="テキスト ボックス 44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44" name="直線コネクタ 4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45" name="テキスト ボックス 4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46" name="直線コネクタ 4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47" name="テキスト ボックス 4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48" name="直線コネクタ 4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49" name="テキスト ボックス 4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0" name="直線コネクタ 4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51" name="テキスト ボックス 45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2" name="直線コネクタ 4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3" name="テキスト ボックス 4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55" name="直線コネクタ 454"/>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56"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57" name="直線コネクタ 45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58"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59" name="直線コネクタ 458"/>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460" name="【庁舎】&#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461" name="フローチャート: 判断 460"/>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462" name="フローチャート: 判断 461"/>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129557</xdr:rowOff>
    </xdr:from>
    <xdr:ext cx="405111" cy="259045"/>
    <xdr:sp macro="" textlink="">
      <xdr:nvSpPr>
        <xdr:cNvPr id="463" name="n_1aveValue【庁舎】&#10;有形固定資産減価償却率"/>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464" name="フローチャート: 判断 463"/>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124477</xdr:rowOff>
    </xdr:from>
    <xdr:ext cx="405111" cy="259045"/>
    <xdr:sp macro="" textlink="">
      <xdr:nvSpPr>
        <xdr:cNvPr id="465" name="n_2aveValue【庁舎】&#10;有形固定資産減価償却率"/>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466" name="フローチャート: 判断 465"/>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467" name="n_3aveValue【庁舎】&#10;有形固定資産減価償却率"/>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68" name="テキスト ボックス 4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9" name="テキスト ボックス 4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0" name="テキスト ボックス 4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1" name="テキスト ボックス 4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2" name="テキスト ボックス 4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104139</xdr:rowOff>
    </xdr:from>
    <xdr:to>
      <xdr:col>72</xdr:col>
      <xdr:colOff>38100</xdr:colOff>
      <xdr:row>104</xdr:row>
      <xdr:rowOff>34289</xdr:rowOff>
    </xdr:to>
    <xdr:sp macro="" textlink="">
      <xdr:nvSpPr>
        <xdr:cNvPr id="473" name="楕円 472"/>
        <xdr:cNvSpPr/>
      </xdr:nvSpPr>
      <xdr:spPr>
        <a:xfrm>
          <a:off x="13652500" y="1776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50816</xdr:rowOff>
    </xdr:from>
    <xdr:ext cx="405111" cy="259045"/>
    <xdr:sp macro="" textlink="">
      <xdr:nvSpPr>
        <xdr:cNvPr id="474" name="n_3mainValue【庁舎】&#10;有形固定資産減価償却率"/>
        <xdr:cNvSpPr txBox="1"/>
      </xdr:nvSpPr>
      <xdr:spPr>
        <a:xfrm>
          <a:off x="13500744" y="17538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5" name="正方形/長方形 4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6" name="正方形/長方形 4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7" name="正方形/長方形 4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8" name="正方形/長方形 4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9" name="正方形/長方形 4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0" name="正方形/長方形 4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1" name="正方形/長方形 4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2" name="正方形/長方形 4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3" name="テキスト ボックス 4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4" name="直線コネクタ 4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85" name="直線コネクタ 48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86" name="テキスト ボックス 48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87" name="直線コネクタ 48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88" name="テキスト ボックス 48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89" name="直線コネクタ 48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0" name="テキスト ボックス 48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1" name="直線コネクタ 49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92" name="テキスト ボックス 49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93" name="直線コネクタ 49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94" name="テキスト ボックス 49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5" name="直線コネクタ 4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6" name="テキスト ボックス 4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498" name="直線コネクタ 497"/>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499"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00" name="直線コネクタ 499"/>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501"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502" name="直線コネクタ 501"/>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503" name="【庁舎】&#10;一人当たり面積平均値テキスト"/>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504" name="フローチャート: 判断 503"/>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505" name="フローチャート: 判断 504"/>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506" name="n_1aveValue【庁舎】&#10;一人当たり面積"/>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507" name="フローチャート: 判断 506"/>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508" name="n_2aveValue【庁舎】&#10;一人当たり面積"/>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509" name="フローチャート: 判断 508"/>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510" name="n_3aveValue【庁舎】&#10;一人当たり面積"/>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1" name="テキスト ボックス 5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2" name="テキスト ボックス 5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3" name="テキスト ボックス 5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4" name="テキスト ボックス 5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5" name="テキスト ボックス 5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114554</xdr:rowOff>
    </xdr:from>
    <xdr:to>
      <xdr:col>102</xdr:col>
      <xdr:colOff>165100</xdr:colOff>
      <xdr:row>108</xdr:row>
      <xdr:rowOff>44704</xdr:rowOff>
    </xdr:to>
    <xdr:sp macro="" textlink="">
      <xdr:nvSpPr>
        <xdr:cNvPr id="516" name="楕円 515"/>
        <xdr:cNvSpPr/>
      </xdr:nvSpPr>
      <xdr:spPr>
        <a:xfrm>
          <a:off x="19494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35831</xdr:rowOff>
    </xdr:from>
    <xdr:ext cx="469744" cy="259045"/>
    <xdr:sp macro="" textlink="">
      <xdr:nvSpPr>
        <xdr:cNvPr id="517" name="n_3mainValue【庁舎】&#10;一人当たり面積"/>
        <xdr:cNvSpPr txBox="1"/>
      </xdr:nvSpPr>
      <xdr:spPr>
        <a:xfrm>
          <a:off x="193104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8" name="正方形/長方形 5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9" name="正方形/長方形 5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0" name="テキスト ボックス 5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人当たりの面積は高い水準となっている。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保健センター・保健所は有形固定資産減価償却率は高く、</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人当たり面積は低い水準となっている。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庁舎の有形固定資産減価償却率は高い水準となっている。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
1,271
209.46
2,058,069
1,858,297
86,666
1,288,549
2,031,224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福島県内でも特に高齢化率が高いことに加え、企業等も少ないことから、財政基盤が弱く類似団体平均値を下回っている。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このようなことから、歳出面において組織の見直しなどを継続して行ってきた。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また、今後も事務事業の見直し、事業の重点化に努め、行政サービスの効率化と財政の健全化を図る。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78232</xdr:rowOff>
    </xdr:from>
    <xdr:to>
      <xdr:col>23</xdr:col>
      <xdr:colOff>133350</xdr:colOff>
      <xdr:row>44</xdr:row>
      <xdr:rowOff>78232</xdr:rowOff>
    </xdr:to>
    <xdr:cxnSp macro="">
      <xdr:nvCxnSpPr>
        <xdr:cNvPr id="66" name="直線コネクタ 65"/>
        <xdr:cNvCxnSpPr/>
      </xdr:nvCxnSpPr>
      <xdr:spPr>
        <a:xfrm>
          <a:off x="4114800" y="7622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78232</xdr:rowOff>
    </xdr:from>
    <xdr:to>
      <xdr:col>19</xdr:col>
      <xdr:colOff>133350</xdr:colOff>
      <xdr:row>44</xdr:row>
      <xdr:rowOff>78232</xdr:rowOff>
    </xdr:to>
    <xdr:cxnSp macro="">
      <xdr:nvCxnSpPr>
        <xdr:cNvPr id="69" name="直線コネクタ 68"/>
        <xdr:cNvCxnSpPr/>
      </xdr:nvCxnSpPr>
      <xdr:spPr>
        <a:xfrm>
          <a:off x="3225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78232</xdr:rowOff>
    </xdr:from>
    <xdr:to>
      <xdr:col>15</xdr:col>
      <xdr:colOff>82550</xdr:colOff>
      <xdr:row>44</xdr:row>
      <xdr:rowOff>78232</xdr:rowOff>
    </xdr:to>
    <xdr:cxnSp macro="">
      <xdr:nvCxnSpPr>
        <xdr:cNvPr id="72" name="直線コネクタ 71"/>
        <xdr:cNvCxnSpPr/>
      </xdr:nvCxnSpPr>
      <xdr:spPr>
        <a:xfrm>
          <a:off x="2336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78232</xdr:rowOff>
    </xdr:from>
    <xdr:to>
      <xdr:col>11</xdr:col>
      <xdr:colOff>31750</xdr:colOff>
      <xdr:row>44</xdr:row>
      <xdr:rowOff>87884</xdr:rowOff>
    </xdr:to>
    <xdr:cxnSp macro="">
      <xdr:nvCxnSpPr>
        <xdr:cNvPr id="75" name="直線コネクタ 74"/>
        <xdr:cNvCxnSpPr/>
      </xdr:nvCxnSpPr>
      <xdr:spPr>
        <a:xfrm flipV="1">
          <a:off x="1447800" y="76220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27432</xdr:rowOff>
    </xdr:from>
    <xdr:to>
      <xdr:col>23</xdr:col>
      <xdr:colOff>184150</xdr:colOff>
      <xdr:row>44</xdr:row>
      <xdr:rowOff>129032</xdr:rowOff>
    </xdr:to>
    <xdr:sp macro="" textlink="">
      <xdr:nvSpPr>
        <xdr:cNvPr id="85" name="楕円 84"/>
        <xdr:cNvSpPr/>
      </xdr:nvSpPr>
      <xdr:spPr>
        <a:xfrm>
          <a:off x="49022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94759</xdr:rowOff>
    </xdr:from>
    <xdr:ext cx="762000" cy="259045"/>
    <xdr:sp macro="" textlink="">
      <xdr:nvSpPr>
        <xdr:cNvPr id="86" name="財政力該当値テキスト"/>
        <xdr:cNvSpPr txBox="1"/>
      </xdr:nvSpPr>
      <xdr:spPr>
        <a:xfrm>
          <a:off x="5041900" y="746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27432</xdr:rowOff>
    </xdr:from>
    <xdr:to>
      <xdr:col>19</xdr:col>
      <xdr:colOff>184150</xdr:colOff>
      <xdr:row>44</xdr:row>
      <xdr:rowOff>129032</xdr:rowOff>
    </xdr:to>
    <xdr:sp macro="" textlink="">
      <xdr:nvSpPr>
        <xdr:cNvPr id="87" name="楕円 86"/>
        <xdr:cNvSpPr/>
      </xdr:nvSpPr>
      <xdr:spPr>
        <a:xfrm>
          <a:off x="4064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113809</xdr:rowOff>
    </xdr:from>
    <xdr:ext cx="736600" cy="259045"/>
    <xdr:sp macro="" textlink="">
      <xdr:nvSpPr>
        <xdr:cNvPr id="88" name="テキスト ボックス 87"/>
        <xdr:cNvSpPr txBox="1"/>
      </xdr:nvSpPr>
      <xdr:spPr>
        <a:xfrm>
          <a:off x="3733800" y="765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27432</xdr:rowOff>
    </xdr:from>
    <xdr:to>
      <xdr:col>15</xdr:col>
      <xdr:colOff>133350</xdr:colOff>
      <xdr:row>44</xdr:row>
      <xdr:rowOff>129032</xdr:rowOff>
    </xdr:to>
    <xdr:sp macro="" textlink="">
      <xdr:nvSpPr>
        <xdr:cNvPr id="89" name="楕円 88"/>
        <xdr:cNvSpPr/>
      </xdr:nvSpPr>
      <xdr:spPr>
        <a:xfrm>
          <a:off x="3175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113809</xdr:rowOff>
    </xdr:from>
    <xdr:ext cx="762000" cy="259045"/>
    <xdr:sp macro="" textlink="">
      <xdr:nvSpPr>
        <xdr:cNvPr id="90" name="テキスト ボックス 89"/>
        <xdr:cNvSpPr txBox="1"/>
      </xdr:nvSpPr>
      <xdr:spPr>
        <a:xfrm>
          <a:off x="2844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27432</xdr:rowOff>
    </xdr:from>
    <xdr:to>
      <xdr:col>11</xdr:col>
      <xdr:colOff>82550</xdr:colOff>
      <xdr:row>44</xdr:row>
      <xdr:rowOff>129032</xdr:rowOff>
    </xdr:to>
    <xdr:sp macro="" textlink="">
      <xdr:nvSpPr>
        <xdr:cNvPr id="91" name="楕円 90"/>
        <xdr:cNvSpPr/>
      </xdr:nvSpPr>
      <xdr:spPr>
        <a:xfrm>
          <a:off x="2286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113809</xdr:rowOff>
    </xdr:from>
    <xdr:ext cx="762000" cy="259045"/>
    <xdr:sp macro="" textlink="">
      <xdr:nvSpPr>
        <xdr:cNvPr id="92" name="テキスト ボックス 91"/>
        <xdr:cNvSpPr txBox="1"/>
      </xdr:nvSpPr>
      <xdr:spPr>
        <a:xfrm>
          <a:off x="1955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37084</xdr:rowOff>
    </xdr:from>
    <xdr:to>
      <xdr:col>7</xdr:col>
      <xdr:colOff>31750</xdr:colOff>
      <xdr:row>44</xdr:row>
      <xdr:rowOff>138684</xdr:rowOff>
    </xdr:to>
    <xdr:sp macro="" textlink="">
      <xdr:nvSpPr>
        <xdr:cNvPr id="93" name="楕円 92"/>
        <xdr:cNvSpPr/>
      </xdr:nvSpPr>
      <xdr:spPr>
        <a:xfrm>
          <a:off x="1397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123461</xdr:rowOff>
    </xdr:from>
    <xdr:ext cx="762000" cy="259045"/>
    <xdr:sp macro="" textlink="">
      <xdr:nvSpPr>
        <xdr:cNvPr id="94" name="テキスト ボックス 93"/>
        <xdr:cNvSpPr txBox="1"/>
      </xdr:nvSpPr>
      <xdr:spPr>
        <a:xfrm>
          <a:off x="1066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経常収支比率は、一般的に</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％が適正水準といわれており、本村においては多少財政構造の弾力性が失われつつあると考えられる。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ことから、人件費の削減や物件費の削減などを実施しているが、公共施設の老朽化に伴う修繕経費が年々増加傾向にあり、今後も義務的経費の削減はもとより、徹底した事業の重点化に努める必要があ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170604</xdr:rowOff>
    </xdr:from>
    <xdr:to>
      <xdr:col>23</xdr:col>
      <xdr:colOff>133350</xdr:colOff>
      <xdr:row>64</xdr:row>
      <xdr:rowOff>79587</xdr:rowOff>
    </xdr:to>
    <xdr:cxnSp macro="">
      <xdr:nvCxnSpPr>
        <xdr:cNvPr id="129" name="直線コネクタ 128"/>
        <xdr:cNvCxnSpPr/>
      </xdr:nvCxnSpPr>
      <xdr:spPr>
        <a:xfrm flipV="1">
          <a:off x="4114800" y="1097195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110279</xdr:rowOff>
    </xdr:from>
    <xdr:to>
      <xdr:col>19</xdr:col>
      <xdr:colOff>133350</xdr:colOff>
      <xdr:row>64</xdr:row>
      <xdr:rowOff>79587</xdr:rowOff>
    </xdr:to>
    <xdr:cxnSp macro="">
      <xdr:nvCxnSpPr>
        <xdr:cNvPr id="132" name="直線コネクタ 131"/>
        <xdr:cNvCxnSpPr/>
      </xdr:nvCxnSpPr>
      <xdr:spPr>
        <a:xfrm>
          <a:off x="3225800" y="10911629"/>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169121</xdr:rowOff>
    </xdr:from>
    <xdr:to>
      <xdr:col>15</xdr:col>
      <xdr:colOff>82550</xdr:colOff>
      <xdr:row>63</xdr:row>
      <xdr:rowOff>110279</xdr:rowOff>
    </xdr:to>
    <xdr:cxnSp macro="">
      <xdr:nvCxnSpPr>
        <xdr:cNvPr id="135" name="直線コネクタ 134"/>
        <xdr:cNvCxnSpPr/>
      </xdr:nvCxnSpPr>
      <xdr:spPr>
        <a:xfrm>
          <a:off x="2336800" y="10799021"/>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169121</xdr:rowOff>
    </xdr:from>
    <xdr:to>
      <xdr:col>11</xdr:col>
      <xdr:colOff>31750</xdr:colOff>
      <xdr:row>63</xdr:row>
      <xdr:rowOff>158538</xdr:rowOff>
    </xdr:to>
    <xdr:cxnSp macro="">
      <xdr:nvCxnSpPr>
        <xdr:cNvPr id="138" name="直線コネクタ 137"/>
        <xdr:cNvCxnSpPr/>
      </xdr:nvCxnSpPr>
      <xdr:spPr>
        <a:xfrm flipV="1">
          <a:off x="1447800" y="1079902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48" name="楕円 147"/>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91881</xdr:rowOff>
    </xdr:from>
    <xdr:ext cx="762000" cy="259045"/>
    <xdr:sp macro="" textlink="">
      <xdr:nvSpPr>
        <xdr:cNvPr id="149" name="財政構造の弾力性該当値テキスト"/>
        <xdr:cNvSpPr txBox="1"/>
      </xdr:nvSpPr>
      <xdr:spPr>
        <a:xfrm>
          <a:off x="5041900" y="1089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28787</xdr:rowOff>
    </xdr:from>
    <xdr:to>
      <xdr:col>19</xdr:col>
      <xdr:colOff>184150</xdr:colOff>
      <xdr:row>64</xdr:row>
      <xdr:rowOff>130387</xdr:rowOff>
    </xdr:to>
    <xdr:sp macro="" textlink="">
      <xdr:nvSpPr>
        <xdr:cNvPr id="150" name="楕円 149"/>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115164</xdr:rowOff>
    </xdr:from>
    <xdr:ext cx="736600" cy="259045"/>
    <xdr:sp macro="" textlink="">
      <xdr:nvSpPr>
        <xdr:cNvPr id="151" name="テキスト ボックス 150"/>
        <xdr:cNvSpPr txBox="1"/>
      </xdr:nvSpPr>
      <xdr:spPr>
        <a:xfrm>
          <a:off x="3733800" y="1108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59479</xdr:rowOff>
    </xdr:from>
    <xdr:to>
      <xdr:col>15</xdr:col>
      <xdr:colOff>133350</xdr:colOff>
      <xdr:row>63</xdr:row>
      <xdr:rowOff>161079</xdr:rowOff>
    </xdr:to>
    <xdr:sp macro="" textlink="">
      <xdr:nvSpPr>
        <xdr:cNvPr id="152" name="楕円 151"/>
        <xdr:cNvSpPr/>
      </xdr:nvSpPr>
      <xdr:spPr>
        <a:xfrm>
          <a:off x="3175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145856</xdr:rowOff>
    </xdr:from>
    <xdr:ext cx="762000" cy="259045"/>
    <xdr:sp macro="" textlink="">
      <xdr:nvSpPr>
        <xdr:cNvPr id="153" name="テキスト ボックス 152"/>
        <xdr:cNvSpPr txBox="1"/>
      </xdr:nvSpPr>
      <xdr:spPr>
        <a:xfrm>
          <a:off x="2844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118321</xdr:rowOff>
    </xdr:from>
    <xdr:to>
      <xdr:col>11</xdr:col>
      <xdr:colOff>82550</xdr:colOff>
      <xdr:row>63</xdr:row>
      <xdr:rowOff>48471</xdr:rowOff>
    </xdr:to>
    <xdr:sp macro="" textlink="">
      <xdr:nvSpPr>
        <xdr:cNvPr id="154" name="楕円 153"/>
        <xdr:cNvSpPr/>
      </xdr:nvSpPr>
      <xdr:spPr>
        <a:xfrm>
          <a:off x="2286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33248</xdr:rowOff>
    </xdr:from>
    <xdr:ext cx="762000" cy="259045"/>
    <xdr:sp macro="" textlink="">
      <xdr:nvSpPr>
        <xdr:cNvPr id="155" name="テキスト ボックス 154"/>
        <xdr:cNvSpPr txBox="1"/>
      </xdr:nvSpPr>
      <xdr:spPr>
        <a:xfrm>
          <a:off x="1955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107738</xdr:rowOff>
    </xdr:from>
    <xdr:to>
      <xdr:col>7</xdr:col>
      <xdr:colOff>31750</xdr:colOff>
      <xdr:row>64</xdr:row>
      <xdr:rowOff>37888</xdr:rowOff>
    </xdr:to>
    <xdr:sp macro="" textlink="">
      <xdr:nvSpPr>
        <xdr:cNvPr id="156" name="楕円 155"/>
        <xdr:cNvSpPr/>
      </xdr:nvSpPr>
      <xdr:spPr>
        <a:xfrm>
          <a:off x="1397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22665</xdr:rowOff>
    </xdr:from>
    <xdr:ext cx="762000" cy="259045"/>
    <xdr:sp macro="" textlink="">
      <xdr:nvSpPr>
        <xdr:cNvPr id="157" name="テキスト ボックス 156"/>
        <xdr:cNvSpPr txBox="1"/>
      </xdr:nvSpPr>
      <xdr:spPr>
        <a:xfrm>
          <a:off x="1066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[574,996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が、主な要因は維持補修費と繰出金である。維持補修費の支出のほとんどが冬期間の除雪経費であるが、公共施設の老朽化に伴う維持補修経費も増加傾向にある。また、繰出金については、簡易水道事業・特環下水道事業・農集排事業・合併浄化槽事業の特別会計に対するもので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年度にかけ、簡易水道水量拡張事業が実施されることもあり増加傾向にある。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こういったことから、コスト削減、歳入の確保を積極的に図る。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2111</xdr:rowOff>
    </xdr:from>
    <xdr:to>
      <xdr:col>23</xdr:col>
      <xdr:colOff>133350</xdr:colOff>
      <xdr:row>84</xdr:row>
      <xdr:rowOff>2521</xdr:rowOff>
    </xdr:to>
    <xdr:cxnSp macro="">
      <xdr:nvCxnSpPr>
        <xdr:cNvPr id="193" name="直線コネクタ 192"/>
        <xdr:cNvCxnSpPr/>
      </xdr:nvCxnSpPr>
      <xdr:spPr>
        <a:xfrm flipV="1">
          <a:off x="4114800" y="14403911"/>
          <a:ext cx="8382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140007</xdr:rowOff>
    </xdr:from>
    <xdr:to>
      <xdr:col>19</xdr:col>
      <xdr:colOff>133350</xdr:colOff>
      <xdr:row>84</xdr:row>
      <xdr:rowOff>2521</xdr:rowOff>
    </xdr:to>
    <xdr:cxnSp macro="">
      <xdr:nvCxnSpPr>
        <xdr:cNvPr id="196" name="直線コネクタ 195"/>
        <xdr:cNvCxnSpPr/>
      </xdr:nvCxnSpPr>
      <xdr:spPr>
        <a:xfrm>
          <a:off x="3225800" y="14370357"/>
          <a:ext cx="8890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113540</xdr:rowOff>
    </xdr:from>
    <xdr:to>
      <xdr:col>15</xdr:col>
      <xdr:colOff>82550</xdr:colOff>
      <xdr:row>83</xdr:row>
      <xdr:rowOff>140007</xdr:rowOff>
    </xdr:to>
    <xdr:cxnSp macro="">
      <xdr:nvCxnSpPr>
        <xdr:cNvPr id="199" name="直線コネクタ 198"/>
        <xdr:cNvCxnSpPr/>
      </xdr:nvCxnSpPr>
      <xdr:spPr>
        <a:xfrm>
          <a:off x="2336800" y="14343890"/>
          <a:ext cx="889000" cy="2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113540</xdr:rowOff>
    </xdr:from>
    <xdr:to>
      <xdr:col>11</xdr:col>
      <xdr:colOff>31750</xdr:colOff>
      <xdr:row>83</xdr:row>
      <xdr:rowOff>158967</xdr:rowOff>
    </xdr:to>
    <xdr:cxnSp macro="">
      <xdr:nvCxnSpPr>
        <xdr:cNvPr id="202" name="直線コネクタ 201"/>
        <xdr:cNvCxnSpPr/>
      </xdr:nvCxnSpPr>
      <xdr:spPr>
        <a:xfrm flipV="1">
          <a:off x="1447800" y="14343890"/>
          <a:ext cx="889000" cy="4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122761</xdr:rowOff>
    </xdr:from>
    <xdr:to>
      <xdr:col>23</xdr:col>
      <xdr:colOff>184150</xdr:colOff>
      <xdr:row>84</xdr:row>
      <xdr:rowOff>52911</xdr:rowOff>
    </xdr:to>
    <xdr:sp macro="" textlink="">
      <xdr:nvSpPr>
        <xdr:cNvPr id="212" name="楕円 211"/>
        <xdr:cNvSpPr/>
      </xdr:nvSpPr>
      <xdr:spPr>
        <a:xfrm>
          <a:off x="4902200" y="143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94838</xdr:rowOff>
    </xdr:from>
    <xdr:ext cx="762000" cy="259045"/>
    <xdr:sp macro="" textlink="">
      <xdr:nvSpPr>
        <xdr:cNvPr id="213" name="人件費・物件費等の状況該当値テキスト"/>
        <xdr:cNvSpPr txBox="1"/>
      </xdr:nvSpPr>
      <xdr:spPr>
        <a:xfrm>
          <a:off x="5041900" y="143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123171</xdr:rowOff>
    </xdr:from>
    <xdr:to>
      <xdr:col>19</xdr:col>
      <xdr:colOff>184150</xdr:colOff>
      <xdr:row>84</xdr:row>
      <xdr:rowOff>53321</xdr:rowOff>
    </xdr:to>
    <xdr:sp macro="" textlink="">
      <xdr:nvSpPr>
        <xdr:cNvPr id="214" name="楕円 213"/>
        <xdr:cNvSpPr/>
      </xdr:nvSpPr>
      <xdr:spPr>
        <a:xfrm>
          <a:off x="4064000" y="1435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38098</xdr:rowOff>
    </xdr:from>
    <xdr:ext cx="736600" cy="259045"/>
    <xdr:sp macro="" textlink="">
      <xdr:nvSpPr>
        <xdr:cNvPr id="215" name="テキスト ボックス 214"/>
        <xdr:cNvSpPr txBox="1"/>
      </xdr:nvSpPr>
      <xdr:spPr>
        <a:xfrm>
          <a:off x="3733800" y="14439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89207</xdr:rowOff>
    </xdr:from>
    <xdr:to>
      <xdr:col>15</xdr:col>
      <xdr:colOff>133350</xdr:colOff>
      <xdr:row>84</xdr:row>
      <xdr:rowOff>19357</xdr:rowOff>
    </xdr:to>
    <xdr:sp macro="" textlink="">
      <xdr:nvSpPr>
        <xdr:cNvPr id="216" name="楕円 215"/>
        <xdr:cNvSpPr/>
      </xdr:nvSpPr>
      <xdr:spPr>
        <a:xfrm>
          <a:off x="3175000" y="143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4134</xdr:rowOff>
    </xdr:from>
    <xdr:ext cx="762000" cy="259045"/>
    <xdr:sp macro="" textlink="">
      <xdr:nvSpPr>
        <xdr:cNvPr id="217" name="テキスト ボックス 216"/>
        <xdr:cNvSpPr txBox="1"/>
      </xdr:nvSpPr>
      <xdr:spPr>
        <a:xfrm>
          <a:off x="2844800" y="144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62740</xdr:rowOff>
    </xdr:from>
    <xdr:to>
      <xdr:col>11</xdr:col>
      <xdr:colOff>82550</xdr:colOff>
      <xdr:row>83</xdr:row>
      <xdr:rowOff>164340</xdr:rowOff>
    </xdr:to>
    <xdr:sp macro="" textlink="">
      <xdr:nvSpPr>
        <xdr:cNvPr id="218" name="楕円 217"/>
        <xdr:cNvSpPr/>
      </xdr:nvSpPr>
      <xdr:spPr>
        <a:xfrm>
          <a:off x="2286000" y="142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149117</xdr:rowOff>
    </xdr:from>
    <xdr:ext cx="762000" cy="259045"/>
    <xdr:sp macro="" textlink="">
      <xdr:nvSpPr>
        <xdr:cNvPr id="219" name="テキスト ボックス 218"/>
        <xdr:cNvSpPr txBox="1"/>
      </xdr:nvSpPr>
      <xdr:spPr>
        <a:xfrm>
          <a:off x="1955800" y="1437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108167</xdr:rowOff>
    </xdr:from>
    <xdr:to>
      <xdr:col>7</xdr:col>
      <xdr:colOff>31750</xdr:colOff>
      <xdr:row>84</xdr:row>
      <xdr:rowOff>38317</xdr:rowOff>
    </xdr:to>
    <xdr:sp macro="" textlink="">
      <xdr:nvSpPr>
        <xdr:cNvPr id="220" name="楕円 219"/>
        <xdr:cNvSpPr/>
      </xdr:nvSpPr>
      <xdr:spPr>
        <a:xfrm>
          <a:off x="1397000" y="1433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23094</xdr:rowOff>
    </xdr:from>
    <xdr:ext cx="762000" cy="259045"/>
    <xdr:sp macro="" textlink="">
      <xdr:nvSpPr>
        <xdr:cNvPr id="221" name="テキスト ボックス 220"/>
        <xdr:cNvSpPr txBox="1"/>
      </xdr:nvSpPr>
      <xdr:spPr>
        <a:xfrm>
          <a:off x="1066800" y="1442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年度から行政改革大網に沿って職員給与のカットや特殊勤務手当の廃止や更に定員管理計画や行財政集中改革プランに基づき職員数の抑制を継続的に行ってきた。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今後も国の給与制度改革を見据えながら人件費の抑制を図る。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今年度数値が未公表であるため、前年度数値を引用。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25718</xdr:rowOff>
    </xdr:from>
    <xdr:to>
      <xdr:col>81</xdr:col>
      <xdr:colOff>44450</xdr:colOff>
      <xdr:row>86</xdr:row>
      <xdr:rowOff>119698</xdr:rowOff>
    </xdr:to>
    <xdr:cxnSp macro="">
      <xdr:nvCxnSpPr>
        <xdr:cNvPr id="251" name="直線コネクタ 250"/>
        <xdr:cNvCxnSpPr/>
      </xdr:nvCxnSpPr>
      <xdr:spPr>
        <a:xfrm flipV="1">
          <a:off x="16179800" y="14598968"/>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119698</xdr:rowOff>
    </xdr:to>
    <xdr:cxnSp macro="">
      <xdr:nvCxnSpPr>
        <xdr:cNvPr id="254" name="直線コネクタ 253"/>
        <xdr:cNvCxnSpPr/>
      </xdr:nvCxnSpPr>
      <xdr:spPr>
        <a:xfrm>
          <a:off x="15290800" y="1484630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155893</xdr:rowOff>
    </xdr:to>
    <xdr:cxnSp macro="">
      <xdr:nvCxnSpPr>
        <xdr:cNvPr id="257" name="直線コネクタ 256"/>
        <xdr:cNvCxnSpPr/>
      </xdr:nvCxnSpPr>
      <xdr:spPr>
        <a:xfrm flipV="1">
          <a:off x="14401800" y="1484630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23177</xdr:rowOff>
    </xdr:from>
    <xdr:to>
      <xdr:col>68</xdr:col>
      <xdr:colOff>152400</xdr:colOff>
      <xdr:row>86</xdr:row>
      <xdr:rowOff>155893</xdr:rowOff>
    </xdr:to>
    <xdr:cxnSp macro="">
      <xdr:nvCxnSpPr>
        <xdr:cNvPr id="260" name="直線コネクタ 259"/>
        <xdr:cNvCxnSpPr/>
      </xdr:nvCxnSpPr>
      <xdr:spPr>
        <a:xfrm>
          <a:off x="13512800" y="14767877"/>
          <a:ext cx="8890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146368</xdr:rowOff>
    </xdr:from>
    <xdr:to>
      <xdr:col>81</xdr:col>
      <xdr:colOff>95250</xdr:colOff>
      <xdr:row>85</xdr:row>
      <xdr:rowOff>76518</xdr:rowOff>
    </xdr:to>
    <xdr:sp macro="" textlink="">
      <xdr:nvSpPr>
        <xdr:cNvPr id="270" name="楕円 269"/>
        <xdr:cNvSpPr/>
      </xdr:nvSpPr>
      <xdr:spPr>
        <a:xfrm>
          <a:off x="169672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162895</xdr:rowOff>
    </xdr:from>
    <xdr:ext cx="762000" cy="259045"/>
    <xdr:sp macro="" textlink="">
      <xdr:nvSpPr>
        <xdr:cNvPr id="271" name="給与水準   （国との比較）該当値テキスト"/>
        <xdr:cNvSpPr txBox="1"/>
      </xdr:nvSpPr>
      <xdr:spPr>
        <a:xfrm>
          <a:off x="17106900" y="1439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68898</xdr:rowOff>
    </xdr:from>
    <xdr:to>
      <xdr:col>77</xdr:col>
      <xdr:colOff>95250</xdr:colOff>
      <xdr:row>86</xdr:row>
      <xdr:rowOff>170498</xdr:rowOff>
    </xdr:to>
    <xdr:sp macro="" textlink="">
      <xdr:nvSpPr>
        <xdr:cNvPr id="272" name="楕円 271"/>
        <xdr:cNvSpPr/>
      </xdr:nvSpPr>
      <xdr:spPr>
        <a:xfrm>
          <a:off x="16129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73" name="テキスト ボックス 272"/>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4" name="楕円 273"/>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75" name="テキスト ボックス 274"/>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105093</xdr:rowOff>
    </xdr:from>
    <xdr:to>
      <xdr:col>68</xdr:col>
      <xdr:colOff>203200</xdr:colOff>
      <xdr:row>87</xdr:row>
      <xdr:rowOff>35243</xdr:rowOff>
    </xdr:to>
    <xdr:sp macro="" textlink="">
      <xdr:nvSpPr>
        <xdr:cNvPr id="276" name="楕円 275"/>
        <xdr:cNvSpPr/>
      </xdr:nvSpPr>
      <xdr:spPr>
        <a:xfrm>
          <a:off x="14351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45420</xdr:rowOff>
    </xdr:from>
    <xdr:ext cx="762000" cy="259045"/>
    <xdr:sp macro="" textlink="">
      <xdr:nvSpPr>
        <xdr:cNvPr id="277" name="テキスト ボックス 276"/>
        <xdr:cNvSpPr txBox="1"/>
      </xdr:nvSpPr>
      <xdr:spPr>
        <a:xfrm>
          <a:off x="14020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143827</xdr:rowOff>
    </xdr:from>
    <xdr:to>
      <xdr:col>64</xdr:col>
      <xdr:colOff>152400</xdr:colOff>
      <xdr:row>86</xdr:row>
      <xdr:rowOff>73977</xdr:rowOff>
    </xdr:to>
    <xdr:sp macro="" textlink="">
      <xdr:nvSpPr>
        <xdr:cNvPr id="278" name="楕円 277"/>
        <xdr:cNvSpPr/>
      </xdr:nvSpPr>
      <xdr:spPr>
        <a:xfrm>
          <a:off x="13462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84154</xdr:rowOff>
    </xdr:from>
    <xdr:ext cx="762000" cy="259045"/>
    <xdr:sp macro="" textlink="">
      <xdr:nvSpPr>
        <xdr:cNvPr id="279" name="テキスト ボックス 278"/>
        <xdr:cNvSpPr txBox="1"/>
      </xdr:nvSpPr>
      <xdr:spPr>
        <a:xfrm>
          <a:off x="13131800" y="1448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の新たな定員管理計画と集中改革プランにより事業の効率化を図りながら、事務事業と組織の見直しを行い、行政サービスの効率化・職員数の抑制を行ってきたこともあり、類似団体比較では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年度には組織改編を行い、適正な職員数の配置を実施した。</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115588</xdr:rowOff>
    </xdr:from>
    <xdr:to>
      <xdr:col>81</xdr:col>
      <xdr:colOff>44450</xdr:colOff>
      <xdr:row>61</xdr:row>
      <xdr:rowOff>130411</xdr:rowOff>
    </xdr:to>
    <xdr:cxnSp macro="">
      <xdr:nvCxnSpPr>
        <xdr:cNvPr id="316" name="直線コネクタ 315"/>
        <xdr:cNvCxnSpPr/>
      </xdr:nvCxnSpPr>
      <xdr:spPr>
        <a:xfrm>
          <a:off x="16179800" y="10574038"/>
          <a:ext cx="838200" cy="1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65949</xdr:rowOff>
    </xdr:from>
    <xdr:to>
      <xdr:col>77</xdr:col>
      <xdr:colOff>44450</xdr:colOff>
      <xdr:row>61</xdr:row>
      <xdr:rowOff>115588</xdr:rowOff>
    </xdr:to>
    <xdr:cxnSp macro="">
      <xdr:nvCxnSpPr>
        <xdr:cNvPr id="319" name="直線コネクタ 318"/>
        <xdr:cNvCxnSpPr/>
      </xdr:nvCxnSpPr>
      <xdr:spPr>
        <a:xfrm>
          <a:off x="15290800" y="10524399"/>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25618</xdr:rowOff>
    </xdr:from>
    <xdr:to>
      <xdr:col>72</xdr:col>
      <xdr:colOff>203200</xdr:colOff>
      <xdr:row>61</xdr:row>
      <xdr:rowOff>65949</xdr:rowOff>
    </xdr:to>
    <xdr:cxnSp macro="">
      <xdr:nvCxnSpPr>
        <xdr:cNvPr id="322" name="直線コネクタ 321"/>
        <xdr:cNvCxnSpPr/>
      </xdr:nvCxnSpPr>
      <xdr:spPr>
        <a:xfrm>
          <a:off x="14401800" y="10484068"/>
          <a:ext cx="8890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25618</xdr:rowOff>
    </xdr:from>
    <xdr:to>
      <xdr:col>68</xdr:col>
      <xdr:colOff>152400</xdr:colOff>
      <xdr:row>61</xdr:row>
      <xdr:rowOff>27341</xdr:rowOff>
    </xdr:to>
    <xdr:cxnSp macro="">
      <xdr:nvCxnSpPr>
        <xdr:cNvPr id="325" name="直線コネクタ 324"/>
        <xdr:cNvCxnSpPr/>
      </xdr:nvCxnSpPr>
      <xdr:spPr>
        <a:xfrm flipV="1">
          <a:off x="13512800" y="10484068"/>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79611</xdr:rowOff>
    </xdr:from>
    <xdr:to>
      <xdr:col>81</xdr:col>
      <xdr:colOff>95250</xdr:colOff>
      <xdr:row>62</xdr:row>
      <xdr:rowOff>9761</xdr:rowOff>
    </xdr:to>
    <xdr:sp macro="" textlink="">
      <xdr:nvSpPr>
        <xdr:cNvPr id="335" name="楕円 334"/>
        <xdr:cNvSpPr/>
      </xdr:nvSpPr>
      <xdr:spPr>
        <a:xfrm>
          <a:off x="16967200" y="1053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51688</xdr:rowOff>
    </xdr:from>
    <xdr:ext cx="762000" cy="259045"/>
    <xdr:sp macro="" textlink="">
      <xdr:nvSpPr>
        <xdr:cNvPr id="336" name="定員管理の状況該当値テキスト"/>
        <xdr:cNvSpPr txBox="1"/>
      </xdr:nvSpPr>
      <xdr:spPr>
        <a:xfrm>
          <a:off x="17106900" y="1051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64788</xdr:rowOff>
    </xdr:from>
    <xdr:to>
      <xdr:col>77</xdr:col>
      <xdr:colOff>95250</xdr:colOff>
      <xdr:row>61</xdr:row>
      <xdr:rowOff>166388</xdr:rowOff>
    </xdr:to>
    <xdr:sp macro="" textlink="">
      <xdr:nvSpPr>
        <xdr:cNvPr id="337" name="楕円 336"/>
        <xdr:cNvSpPr/>
      </xdr:nvSpPr>
      <xdr:spPr>
        <a:xfrm>
          <a:off x="16129000" y="1052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151165</xdr:rowOff>
    </xdr:from>
    <xdr:ext cx="736600" cy="259045"/>
    <xdr:sp macro="" textlink="">
      <xdr:nvSpPr>
        <xdr:cNvPr id="338" name="テキスト ボックス 337"/>
        <xdr:cNvSpPr txBox="1"/>
      </xdr:nvSpPr>
      <xdr:spPr>
        <a:xfrm>
          <a:off x="15798800" y="10609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15149</xdr:rowOff>
    </xdr:from>
    <xdr:to>
      <xdr:col>73</xdr:col>
      <xdr:colOff>44450</xdr:colOff>
      <xdr:row>61</xdr:row>
      <xdr:rowOff>116749</xdr:rowOff>
    </xdr:to>
    <xdr:sp macro="" textlink="">
      <xdr:nvSpPr>
        <xdr:cNvPr id="339" name="楕円 338"/>
        <xdr:cNvSpPr/>
      </xdr:nvSpPr>
      <xdr:spPr>
        <a:xfrm>
          <a:off x="15240000" y="1047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101526</xdr:rowOff>
    </xdr:from>
    <xdr:ext cx="762000" cy="259045"/>
    <xdr:sp macro="" textlink="">
      <xdr:nvSpPr>
        <xdr:cNvPr id="340" name="テキスト ボックス 339"/>
        <xdr:cNvSpPr txBox="1"/>
      </xdr:nvSpPr>
      <xdr:spPr>
        <a:xfrm>
          <a:off x="14909800" y="1055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146268</xdr:rowOff>
    </xdr:from>
    <xdr:to>
      <xdr:col>68</xdr:col>
      <xdr:colOff>203200</xdr:colOff>
      <xdr:row>61</xdr:row>
      <xdr:rowOff>76418</xdr:rowOff>
    </xdr:to>
    <xdr:sp macro="" textlink="">
      <xdr:nvSpPr>
        <xdr:cNvPr id="341" name="楕円 340"/>
        <xdr:cNvSpPr/>
      </xdr:nvSpPr>
      <xdr:spPr>
        <a:xfrm>
          <a:off x="14351000" y="1043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61195</xdr:rowOff>
    </xdr:from>
    <xdr:ext cx="762000" cy="259045"/>
    <xdr:sp macro="" textlink="">
      <xdr:nvSpPr>
        <xdr:cNvPr id="342" name="テキスト ボックス 341"/>
        <xdr:cNvSpPr txBox="1"/>
      </xdr:nvSpPr>
      <xdr:spPr>
        <a:xfrm>
          <a:off x="14020800" y="1051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147991</xdr:rowOff>
    </xdr:from>
    <xdr:to>
      <xdr:col>64</xdr:col>
      <xdr:colOff>152400</xdr:colOff>
      <xdr:row>61</xdr:row>
      <xdr:rowOff>78141</xdr:rowOff>
    </xdr:to>
    <xdr:sp macro="" textlink="">
      <xdr:nvSpPr>
        <xdr:cNvPr id="343" name="楕円 342"/>
        <xdr:cNvSpPr/>
      </xdr:nvSpPr>
      <xdr:spPr>
        <a:xfrm>
          <a:off x="13462000" y="1043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62918</xdr:rowOff>
    </xdr:from>
    <xdr:ext cx="762000" cy="259045"/>
    <xdr:sp macro="" textlink="">
      <xdr:nvSpPr>
        <xdr:cNvPr id="344" name="テキスト ボックス 343"/>
        <xdr:cNvSpPr txBox="1"/>
      </xdr:nvSpPr>
      <xdr:spPr>
        <a:xfrm>
          <a:off x="13131800" y="1052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以前からの起債抑制策により、実質公債費比率は早期健全化基準の</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％を下回っている良好な状態である。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今後も、事業計画の優先順位をつけるなどし良好な状態の維持に努める。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64262</xdr:rowOff>
    </xdr:from>
    <xdr:to>
      <xdr:col>81</xdr:col>
      <xdr:colOff>44450</xdr:colOff>
      <xdr:row>40</xdr:row>
      <xdr:rowOff>98044</xdr:rowOff>
    </xdr:to>
    <xdr:cxnSp macro="">
      <xdr:nvCxnSpPr>
        <xdr:cNvPr id="375" name="直線コネクタ 374"/>
        <xdr:cNvCxnSpPr/>
      </xdr:nvCxnSpPr>
      <xdr:spPr>
        <a:xfrm>
          <a:off x="16179800" y="692226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64262</xdr:rowOff>
    </xdr:from>
    <xdr:to>
      <xdr:col>77</xdr:col>
      <xdr:colOff>44450</xdr:colOff>
      <xdr:row>40</xdr:row>
      <xdr:rowOff>64262</xdr:rowOff>
    </xdr:to>
    <xdr:cxnSp macro="">
      <xdr:nvCxnSpPr>
        <xdr:cNvPr id="378" name="直線コネクタ 377"/>
        <xdr:cNvCxnSpPr/>
      </xdr:nvCxnSpPr>
      <xdr:spPr>
        <a:xfrm>
          <a:off x="15290800" y="6922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64262</xdr:rowOff>
    </xdr:from>
    <xdr:to>
      <xdr:col>72</xdr:col>
      <xdr:colOff>203200</xdr:colOff>
      <xdr:row>40</xdr:row>
      <xdr:rowOff>98044</xdr:rowOff>
    </xdr:to>
    <xdr:cxnSp macro="">
      <xdr:nvCxnSpPr>
        <xdr:cNvPr id="381" name="直線コネクタ 380"/>
        <xdr:cNvCxnSpPr/>
      </xdr:nvCxnSpPr>
      <xdr:spPr>
        <a:xfrm flipV="1">
          <a:off x="14401800" y="692226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40</xdr:row>
      <xdr:rowOff>127000</xdr:rowOff>
    </xdr:to>
    <xdr:cxnSp macro="">
      <xdr:nvCxnSpPr>
        <xdr:cNvPr id="384" name="直線コネクタ 383"/>
        <xdr:cNvCxnSpPr/>
      </xdr:nvCxnSpPr>
      <xdr:spPr>
        <a:xfrm flipV="1">
          <a:off x="13512800" y="69560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94" name="楕円 393"/>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63771</xdr:rowOff>
    </xdr:from>
    <xdr:ext cx="762000" cy="259045"/>
    <xdr:sp macro="" textlink="">
      <xdr:nvSpPr>
        <xdr:cNvPr id="395" name="公債費負担の状況該当値テキスト"/>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13462</xdr:rowOff>
    </xdr:from>
    <xdr:to>
      <xdr:col>77</xdr:col>
      <xdr:colOff>95250</xdr:colOff>
      <xdr:row>40</xdr:row>
      <xdr:rowOff>115062</xdr:rowOff>
    </xdr:to>
    <xdr:sp macro="" textlink="">
      <xdr:nvSpPr>
        <xdr:cNvPr id="396" name="楕円 395"/>
        <xdr:cNvSpPr/>
      </xdr:nvSpPr>
      <xdr:spPr>
        <a:xfrm>
          <a:off x="16129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125239</xdr:rowOff>
    </xdr:from>
    <xdr:ext cx="736600" cy="259045"/>
    <xdr:sp macro="" textlink="">
      <xdr:nvSpPr>
        <xdr:cNvPr id="397" name="テキスト ボックス 396"/>
        <xdr:cNvSpPr txBox="1"/>
      </xdr:nvSpPr>
      <xdr:spPr>
        <a:xfrm>
          <a:off x="15798800" y="664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13462</xdr:rowOff>
    </xdr:from>
    <xdr:to>
      <xdr:col>73</xdr:col>
      <xdr:colOff>44450</xdr:colOff>
      <xdr:row>40</xdr:row>
      <xdr:rowOff>115062</xdr:rowOff>
    </xdr:to>
    <xdr:sp macro="" textlink="">
      <xdr:nvSpPr>
        <xdr:cNvPr id="398" name="楕円 397"/>
        <xdr:cNvSpPr/>
      </xdr:nvSpPr>
      <xdr:spPr>
        <a:xfrm>
          <a:off x="15240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125239</xdr:rowOff>
    </xdr:from>
    <xdr:ext cx="762000" cy="259045"/>
    <xdr:sp macro="" textlink="">
      <xdr:nvSpPr>
        <xdr:cNvPr id="399" name="テキスト ボックス 398"/>
        <xdr:cNvSpPr txBox="1"/>
      </xdr:nvSpPr>
      <xdr:spPr>
        <a:xfrm>
          <a:off x="14909800" y="66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400" name="楕円 399"/>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401" name="テキスト ボックス 400"/>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2" name="楕円 401"/>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3" name="テキスト ボックス 402"/>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将来負担額より充当可能財源が上回っているため、将来負担比率が算出されなかった。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今後も義務的経費の削減を進め、財政の健全化の維持に努める。</a:t>
          </a: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
1,271
209.46
2,058,069
1,858,297
86,666
1,288,549
2,031,224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職員の年齢構成が比較的高いため、人口一人当たりの決算額が類似団体平均を上回っている。平成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年度以降は、新たな定員管理計画及び行政評価システムを活用し適正な職員数及び職員構成に努め、事業のスリム化・効率化を図る。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17272</xdr:rowOff>
    </xdr:from>
    <xdr:to>
      <xdr:col>24</xdr:col>
      <xdr:colOff>25400</xdr:colOff>
      <xdr:row>36</xdr:row>
      <xdr:rowOff>127000</xdr:rowOff>
    </xdr:to>
    <xdr:cxnSp macro="">
      <xdr:nvCxnSpPr>
        <xdr:cNvPr id="64" name="直線コネクタ 63"/>
        <xdr:cNvCxnSpPr/>
      </xdr:nvCxnSpPr>
      <xdr:spPr>
        <a:xfrm>
          <a:off x="3987800" y="618947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36</xdr:row>
      <xdr:rowOff>17272</xdr:rowOff>
    </xdr:to>
    <xdr:cxnSp macro="">
      <xdr:nvCxnSpPr>
        <xdr:cNvPr id="67" name="直線コネクタ 66"/>
        <xdr:cNvCxnSpPr/>
      </xdr:nvCxnSpPr>
      <xdr:spPr>
        <a:xfrm>
          <a:off x="3098800" y="60706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133858</xdr:rowOff>
    </xdr:to>
    <xdr:cxnSp macro="">
      <xdr:nvCxnSpPr>
        <xdr:cNvPr id="70" name="直線コネクタ 69"/>
        <xdr:cNvCxnSpPr/>
      </xdr:nvCxnSpPr>
      <xdr:spPr>
        <a:xfrm flipV="1">
          <a:off x="2209800" y="60706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133858</xdr:rowOff>
    </xdr:from>
    <xdr:to>
      <xdr:col>11</xdr:col>
      <xdr:colOff>9525</xdr:colOff>
      <xdr:row>36</xdr:row>
      <xdr:rowOff>49276</xdr:rowOff>
    </xdr:to>
    <xdr:cxnSp macro="">
      <xdr:nvCxnSpPr>
        <xdr:cNvPr id="73" name="直線コネクタ 72"/>
        <xdr:cNvCxnSpPr/>
      </xdr:nvCxnSpPr>
      <xdr:spPr>
        <a:xfrm flipV="1">
          <a:off x="1320800" y="61346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137922</xdr:rowOff>
    </xdr:from>
    <xdr:to>
      <xdr:col>20</xdr:col>
      <xdr:colOff>38100</xdr:colOff>
      <xdr:row>36</xdr:row>
      <xdr:rowOff>68072</xdr:rowOff>
    </xdr:to>
    <xdr:sp macro="" textlink="">
      <xdr:nvSpPr>
        <xdr:cNvPr id="85" name="楕円 84"/>
        <xdr:cNvSpPr/>
      </xdr:nvSpPr>
      <xdr:spPr>
        <a:xfrm>
          <a:off x="3937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78249</xdr:rowOff>
    </xdr:from>
    <xdr:ext cx="736600" cy="259045"/>
    <xdr:sp macro="" textlink="">
      <xdr:nvSpPr>
        <xdr:cNvPr id="86" name="テキスト ボックス 85"/>
        <xdr:cNvSpPr txBox="1"/>
      </xdr:nvSpPr>
      <xdr:spPr>
        <a:xfrm>
          <a:off x="3606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7" name="楕円 86"/>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88" name="テキスト ボックス 87"/>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83058</xdr:rowOff>
    </xdr:from>
    <xdr:to>
      <xdr:col>11</xdr:col>
      <xdr:colOff>60325</xdr:colOff>
      <xdr:row>36</xdr:row>
      <xdr:rowOff>13208</xdr:rowOff>
    </xdr:to>
    <xdr:sp macro="" textlink="">
      <xdr:nvSpPr>
        <xdr:cNvPr id="89" name="楕円 88"/>
        <xdr:cNvSpPr/>
      </xdr:nvSpPr>
      <xdr:spPr>
        <a:xfrm>
          <a:off x="2159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23385</xdr:rowOff>
    </xdr:from>
    <xdr:ext cx="762000" cy="259045"/>
    <xdr:sp macro="" textlink="">
      <xdr:nvSpPr>
        <xdr:cNvPr id="90" name="テキスト ボックス 89"/>
        <xdr:cNvSpPr txBox="1"/>
      </xdr:nvSpPr>
      <xdr:spPr>
        <a:xfrm>
          <a:off x="1828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169926</xdr:rowOff>
    </xdr:from>
    <xdr:to>
      <xdr:col>6</xdr:col>
      <xdr:colOff>171450</xdr:colOff>
      <xdr:row>36</xdr:row>
      <xdr:rowOff>100076</xdr:rowOff>
    </xdr:to>
    <xdr:sp macro="" textlink="">
      <xdr:nvSpPr>
        <xdr:cNvPr id="91" name="楕円 90"/>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110253</xdr:rowOff>
    </xdr:from>
    <xdr:ext cx="762000" cy="259045"/>
    <xdr:sp macro="" textlink="">
      <xdr:nvSpPr>
        <xdr:cNvPr id="92" name="テキスト ボックス 91"/>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定員管理計画により運転手、調理員等の技能労務職を減らしてその業務は委託料として民間に委託している。その他の経常的な消耗品費などは予算編成時において前年度を上回らないように編成し削減に努め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65278</xdr:rowOff>
    </xdr:from>
    <xdr:to>
      <xdr:col>82</xdr:col>
      <xdr:colOff>107950</xdr:colOff>
      <xdr:row>17</xdr:row>
      <xdr:rowOff>143002</xdr:rowOff>
    </xdr:to>
    <xdr:cxnSp macro="">
      <xdr:nvCxnSpPr>
        <xdr:cNvPr id="122" name="直線コネクタ 121"/>
        <xdr:cNvCxnSpPr/>
      </xdr:nvCxnSpPr>
      <xdr:spPr>
        <a:xfrm flipV="1">
          <a:off x="15671800" y="297992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60706</xdr:rowOff>
    </xdr:from>
    <xdr:to>
      <xdr:col>78</xdr:col>
      <xdr:colOff>69850</xdr:colOff>
      <xdr:row>17</xdr:row>
      <xdr:rowOff>143002</xdr:rowOff>
    </xdr:to>
    <xdr:cxnSp macro="">
      <xdr:nvCxnSpPr>
        <xdr:cNvPr id="125" name="直線コネクタ 124"/>
        <xdr:cNvCxnSpPr/>
      </xdr:nvCxnSpPr>
      <xdr:spPr>
        <a:xfrm>
          <a:off x="14782800" y="29753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60706</xdr:rowOff>
    </xdr:to>
    <xdr:cxnSp macro="">
      <xdr:nvCxnSpPr>
        <xdr:cNvPr id="128" name="直線コネクタ 127"/>
        <xdr:cNvCxnSpPr/>
      </xdr:nvCxnSpPr>
      <xdr:spPr>
        <a:xfrm>
          <a:off x="13893800" y="29159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69850</xdr:rowOff>
    </xdr:to>
    <xdr:cxnSp macro="">
      <xdr:nvCxnSpPr>
        <xdr:cNvPr id="131" name="直線コネクタ 130"/>
        <xdr:cNvCxnSpPr/>
      </xdr:nvCxnSpPr>
      <xdr:spPr>
        <a:xfrm flipV="1">
          <a:off x="13004800" y="2915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14478</xdr:rowOff>
    </xdr:from>
    <xdr:to>
      <xdr:col>82</xdr:col>
      <xdr:colOff>158750</xdr:colOff>
      <xdr:row>17</xdr:row>
      <xdr:rowOff>116078</xdr:rowOff>
    </xdr:to>
    <xdr:sp macro="" textlink="">
      <xdr:nvSpPr>
        <xdr:cNvPr id="141" name="楕円 140"/>
        <xdr:cNvSpPr/>
      </xdr:nvSpPr>
      <xdr:spPr>
        <a:xfrm>
          <a:off x="164592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31005</xdr:rowOff>
    </xdr:from>
    <xdr:ext cx="762000" cy="259045"/>
    <xdr:sp macro="" textlink="">
      <xdr:nvSpPr>
        <xdr:cNvPr id="142" name="物件費該当値テキスト"/>
        <xdr:cNvSpPr txBox="1"/>
      </xdr:nvSpPr>
      <xdr:spPr>
        <a:xfrm>
          <a:off x="16598900" y="277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92202</xdr:rowOff>
    </xdr:from>
    <xdr:to>
      <xdr:col>78</xdr:col>
      <xdr:colOff>120650</xdr:colOff>
      <xdr:row>18</xdr:row>
      <xdr:rowOff>22352</xdr:rowOff>
    </xdr:to>
    <xdr:sp macro="" textlink="">
      <xdr:nvSpPr>
        <xdr:cNvPr id="143" name="楕円 142"/>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7129</xdr:rowOff>
    </xdr:from>
    <xdr:ext cx="736600" cy="259045"/>
    <xdr:sp macro="" textlink="">
      <xdr:nvSpPr>
        <xdr:cNvPr id="144" name="テキスト ボックス 143"/>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9906</xdr:rowOff>
    </xdr:from>
    <xdr:to>
      <xdr:col>74</xdr:col>
      <xdr:colOff>31750</xdr:colOff>
      <xdr:row>17</xdr:row>
      <xdr:rowOff>111506</xdr:rowOff>
    </xdr:to>
    <xdr:sp macro="" textlink="">
      <xdr:nvSpPr>
        <xdr:cNvPr id="145" name="楕円 144"/>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96283</xdr:rowOff>
    </xdr:from>
    <xdr:ext cx="762000" cy="259045"/>
    <xdr:sp macro="" textlink="">
      <xdr:nvSpPr>
        <xdr:cNvPr id="146" name="テキスト ボックス 145"/>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47" name="楕円 146"/>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62247</xdr:rowOff>
    </xdr:from>
    <xdr:ext cx="762000" cy="259045"/>
    <xdr:sp macro="" textlink="">
      <xdr:nvSpPr>
        <xdr:cNvPr id="148" name="テキスト ボックス 147"/>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9" name="楕円 148"/>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0" name="テキスト ボックス 149"/>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高齢化により老人福祉部門の費用増加が懸念されるが、乳幼児、児童福祉部門の費用は少子高齢化により減少している。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25400</xdr:rowOff>
    </xdr:from>
    <xdr:to>
      <xdr:col>24</xdr:col>
      <xdr:colOff>25400</xdr:colOff>
      <xdr:row>54</xdr:row>
      <xdr:rowOff>38100</xdr:rowOff>
    </xdr:to>
    <xdr:cxnSp macro="">
      <xdr:nvCxnSpPr>
        <xdr:cNvPr id="182" name="直線コネクタ 181"/>
        <xdr:cNvCxnSpPr/>
      </xdr:nvCxnSpPr>
      <xdr:spPr>
        <a:xfrm flipV="1">
          <a:off x="3987800" y="9283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38100</xdr:rowOff>
    </xdr:from>
    <xdr:to>
      <xdr:col>19</xdr:col>
      <xdr:colOff>187325</xdr:colOff>
      <xdr:row>54</xdr:row>
      <xdr:rowOff>152400</xdr:rowOff>
    </xdr:to>
    <xdr:cxnSp macro="">
      <xdr:nvCxnSpPr>
        <xdr:cNvPr id="185" name="直線コネクタ 184"/>
        <xdr:cNvCxnSpPr/>
      </xdr:nvCxnSpPr>
      <xdr:spPr>
        <a:xfrm flipV="1">
          <a:off x="3098800" y="9296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152400</xdr:rowOff>
    </xdr:to>
    <xdr:cxnSp macro="">
      <xdr:nvCxnSpPr>
        <xdr:cNvPr id="188" name="直線コネクタ 187"/>
        <xdr:cNvCxnSpPr/>
      </xdr:nvCxnSpPr>
      <xdr:spPr>
        <a:xfrm>
          <a:off x="2209800" y="937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54</xdr:row>
      <xdr:rowOff>114300</xdr:rowOff>
    </xdr:to>
    <xdr:cxnSp macro="">
      <xdr:nvCxnSpPr>
        <xdr:cNvPr id="191" name="直線コネクタ 190"/>
        <xdr:cNvCxnSpPr/>
      </xdr:nvCxnSpPr>
      <xdr:spPr>
        <a:xfrm>
          <a:off x="1320800" y="9334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146050</xdr:rowOff>
    </xdr:from>
    <xdr:to>
      <xdr:col>24</xdr:col>
      <xdr:colOff>76200</xdr:colOff>
      <xdr:row>54</xdr:row>
      <xdr:rowOff>76200</xdr:rowOff>
    </xdr:to>
    <xdr:sp macro="" textlink="">
      <xdr:nvSpPr>
        <xdr:cNvPr id="201" name="楕円 200"/>
        <xdr:cNvSpPr/>
      </xdr:nvSpPr>
      <xdr:spPr>
        <a:xfrm>
          <a:off x="4775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162577</xdr:rowOff>
    </xdr:from>
    <xdr:ext cx="762000" cy="259045"/>
    <xdr:sp macro="" textlink="">
      <xdr:nvSpPr>
        <xdr:cNvPr id="202" name="扶助費該当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158750</xdr:rowOff>
    </xdr:from>
    <xdr:to>
      <xdr:col>20</xdr:col>
      <xdr:colOff>38100</xdr:colOff>
      <xdr:row>54</xdr:row>
      <xdr:rowOff>88900</xdr:rowOff>
    </xdr:to>
    <xdr:sp macro="" textlink="">
      <xdr:nvSpPr>
        <xdr:cNvPr id="203" name="楕円 202"/>
        <xdr:cNvSpPr/>
      </xdr:nvSpPr>
      <xdr:spPr>
        <a:xfrm>
          <a:off x="3937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99077</xdr:rowOff>
    </xdr:from>
    <xdr:ext cx="736600" cy="259045"/>
    <xdr:sp macro="" textlink="">
      <xdr:nvSpPr>
        <xdr:cNvPr id="204" name="テキスト ボックス 203"/>
        <xdr:cNvSpPr txBox="1"/>
      </xdr:nvSpPr>
      <xdr:spPr>
        <a:xfrm>
          <a:off x="3606800" y="901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101600</xdr:rowOff>
    </xdr:from>
    <xdr:to>
      <xdr:col>15</xdr:col>
      <xdr:colOff>149225</xdr:colOff>
      <xdr:row>55</xdr:row>
      <xdr:rowOff>31750</xdr:rowOff>
    </xdr:to>
    <xdr:sp macro="" textlink="">
      <xdr:nvSpPr>
        <xdr:cNvPr id="205" name="楕円 204"/>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41927</xdr:rowOff>
    </xdr:from>
    <xdr:ext cx="762000" cy="259045"/>
    <xdr:sp macro="" textlink="">
      <xdr:nvSpPr>
        <xdr:cNvPr id="206" name="テキスト ボックス 205"/>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07" name="楕円 206"/>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08" name="テキスト ボックス 207"/>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25400</xdr:rowOff>
    </xdr:from>
    <xdr:to>
      <xdr:col>6</xdr:col>
      <xdr:colOff>171450</xdr:colOff>
      <xdr:row>54</xdr:row>
      <xdr:rowOff>127000</xdr:rowOff>
    </xdr:to>
    <xdr:sp macro="" textlink="">
      <xdr:nvSpPr>
        <xdr:cNvPr id="209" name="楕円 208"/>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137177</xdr:rowOff>
    </xdr:from>
    <xdr:ext cx="762000" cy="259045"/>
    <xdr:sp macro="" textlink="">
      <xdr:nvSpPr>
        <xdr:cNvPr id="210" name="テキスト ボックス 209"/>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これは下水道事業特別会計等への施設整備事業に関する繰出金が主なものであり、平成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年度までは増加傾向であった。それ以降については、使用料の見直しなどを早急に実施し、一般会計からの繰出金の圧縮を図る。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131572</xdr:rowOff>
    </xdr:from>
    <xdr:to>
      <xdr:col>82</xdr:col>
      <xdr:colOff>107950</xdr:colOff>
      <xdr:row>60</xdr:row>
      <xdr:rowOff>12700</xdr:rowOff>
    </xdr:to>
    <xdr:cxnSp macro="">
      <xdr:nvCxnSpPr>
        <xdr:cNvPr id="240" name="直線コネクタ 239"/>
        <xdr:cNvCxnSpPr/>
      </xdr:nvCxnSpPr>
      <xdr:spPr>
        <a:xfrm flipV="1">
          <a:off x="15671800" y="10075672"/>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161290</xdr:rowOff>
    </xdr:from>
    <xdr:to>
      <xdr:col>78</xdr:col>
      <xdr:colOff>69850</xdr:colOff>
      <xdr:row>60</xdr:row>
      <xdr:rowOff>12700</xdr:rowOff>
    </xdr:to>
    <xdr:cxnSp macro="">
      <xdr:nvCxnSpPr>
        <xdr:cNvPr id="243" name="直線コネクタ 242"/>
        <xdr:cNvCxnSpPr/>
      </xdr:nvCxnSpPr>
      <xdr:spPr>
        <a:xfrm>
          <a:off x="14782800" y="10276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78994</xdr:rowOff>
    </xdr:from>
    <xdr:to>
      <xdr:col>73</xdr:col>
      <xdr:colOff>180975</xdr:colOff>
      <xdr:row>59</xdr:row>
      <xdr:rowOff>161290</xdr:rowOff>
    </xdr:to>
    <xdr:cxnSp macro="">
      <xdr:nvCxnSpPr>
        <xdr:cNvPr id="246" name="直線コネクタ 245"/>
        <xdr:cNvCxnSpPr/>
      </xdr:nvCxnSpPr>
      <xdr:spPr>
        <a:xfrm>
          <a:off x="13893800" y="101945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78994</xdr:rowOff>
    </xdr:from>
    <xdr:to>
      <xdr:col>69</xdr:col>
      <xdr:colOff>92075</xdr:colOff>
      <xdr:row>60</xdr:row>
      <xdr:rowOff>149860</xdr:rowOff>
    </xdr:to>
    <xdr:cxnSp macro="">
      <xdr:nvCxnSpPr>
        <xdr:cNvPr id="249" name="直線コネクタ 248"/>
        <xdr:cNvCxnSpPr/>
      </xdr:nvCxnSpPr>
      <xdr:spPr>
        <a:xfrm flipV="1">
          <a:off x="13004800" y="10194544"/>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80772</xdr:rowOff>
    </xdr:from>
    <xdr:to>
      <xdr:col>82</xdr:col>
      <xdr:colOff>158750</xdr:colOff>
      <xdr:row>59</xdr:row>
      <xdr:rowOff>10922</xdr:rowOff>
    </xdr:to>
    <xdr:sp macro="" textlink="">
      <xdr:nvSpPr>
        <xdr:cNvPr id="259" name="楕円 258"/>
        <xdr:cNvSpPr/>
      </xdr:nvSpPr>
      <xdr:spPr>
        <a:xfrm>
          <a:off x="16459200" y="100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52849</xdr:rowOff>
    </xdr:from>
    <xdr:ext cx="762000" cy="259045"/>
    <xdr:sp macro="" textlink="">
      <xdr:nvSpPr>
        <xdr:cNvPr id="260" name="その他該当値テキスト"/>
        <xdr:cNvSpPr txBox="1"/>
      </xdr:nvSpPr>
      <xdr:spPr>
        <a:xfrm>
          <a:off x="165989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61" name="楕円 260"/>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62" name="テキスト ボックス 261"/>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110490</xdr:rowOff>
    </xdr:from>
    <xdr:to>
      <xdr:col>74</xdr:col>
      <xdr:colOff>31750</xdr:colOff>
      <xdr:row>60</xdr:row>
      <xdr:rowOff>40640</xdr:rowOff>
    </xdr:to>
    <xdr:sp macro="" textlink="">
      <xdr:nvSpPr>
        <xdr:cNvPr id="263" name="楕円 262"/>
        <xdr:cNvSpPr/>
      </xdr:nvSpPr>
      <xdr:spPr>
        <a:xfrm>
          <a:off x="14732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25417</xdr:rowOff>
    </xdr:from>
    <xdr:ext cx="762000" cy="259045"/>
    <xdr:sp macro="" textlink="">
      <xdr:nvSpPr>
        <xdr:cNvPr id="264" name="テキスト ボックス 263"/>
        <xdr:cNvSpPr txBox="1"/>
      </xdr:nvSpPr>
      <xdr:spPr>
        <a:xfrm>
          <a:off x="14401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28194</xdr:rowOff>
    </xdr:from>
    <xdr:to>
      <xdr:col>69</xdr:col>
      <xdr:colOff>142875</xdr:colOff>
      <xdr:row>59</xdr:row>
      <xdr:rowOff>129794</xdr:rowOff>
    </xdr:to>
    <xdr:sp macro="" textlink="">
      <xdr:nvSpPr>
        <xdr:cNvPr id="265" name="楕円 264"/>
        <xdr:cNvSpPr/>
      </xdr:nvSpPr>
      <xdr:spPr>
        <a:xfrm>
          <a:off x="13843000" y="101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114571</xdr:rowOff>
    </xdr:from>
    <xdr:ext cx="762000" cy="259045"/>
    <xdr:sp macro="" textlink="">
      <xdr:nvSpPr>
        <xdr:cNvPr id="266" name="テキスト ボックス 265"/>
        <xdr:cNvSpPr txBox="1"/>
      </xdr:nvSpPr>
      <xdr:spPr>
        <a:xfrm>
          <a:off x="13512800" y="1023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99060</xdr:rowOff>
    </xdr:from>
    <xdr:to>
      <xdr:col>65</xdr:col>
      <xdr:colOff>53975</xdr:colOff>
      <xdr:row>61</xdr:row>
      <xdr:rowOff>29210</xdr:rowOff>
    </xdr:to>
    <xdr:sp macro="" textlink="">
      <xdr:nvSpPr>
        <xdr:cNvPr id="267" name="楕円 266"/>
        <xdr:cNvSpPr/>
      </xdr:nvSpPr>
      <xdr:spPr>
        <a:xfrm>
          <a:off x="12954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13987</xdr:rowOff>
    </xdr:from>
    <xdr:ext cx="762000" cy="259045"/>
    <xdr:sp macro="" textlink="">
      <xdr:nvSpPr>
        <xdr:cNvPr id="268" name="テキスト ボックス 267"/>
        <xdr:cNvSpPr txBox="1"/>
      </xdr:nvSpPr>
      <xdr:spPr>
        <a:xfrm>
          <a:off x="12623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のうち、村単独補助金は毎年度行政改革推進委員会に諮問し、見直しを行っているが、その他の部分は一部事務組合や各種協議会などへの負担金であり、これらについても加入するメリット等を検討し、削減できる部分は削減を検討す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38</xdr:row>
      <xdr:rowOff>99568</xdr:rowOff>
    </xdr:to>
    <xdr:cxnSp macro="">
      <xdr:nvCxnSpPr>
        <xdr:cNvPr id="298" name="直線コネクタ 297"/>
        <xdr:cNvCxnSpPr/>
      </xdr:nvCxnSpPr>
      <xdr:spPr>
        <a:xfrm flipV="1">
          <a:off x="15671800" y="65780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99568</xdr:rowOff>
    </xdr:to>
    <xdr:cxnSp macro="">
      <xdr:nvCxnSpPr>
        <xdr:cNvPr id="301" name="直線コネクタ 300"/>
        <xdr:cNvCxnSpPr/>
      </xdr:nvCxnSpPr>
      <xdr:spPr>
        <a:xfrm>
          <a:off x="14782800" y="65232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38</xdr:row>
      <xdr:rowOff>8128</xdr:rowOff>
    </xdr:to>
    <xdr:cxnSp macro="">
      <xdr:nvCxnSpPr>
        <xdr:cNvPr id="304" name="直線コネクタ 303"/>
        <xdr:cNvCxnSpPr/>
      </xdr:nvCxnSpPr>
      <xdr:spPr>
        <a:xfrm>
          <a:off x="13893800" y="63860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42418</xdr:rowOff>
    </xdr:to>
    <xdr:cxnSp macro="">
      <xdr:nvCxnSpPr>
        <xdr:cNvPr id="307" name="直線コネクタ 306"/>
        <xdr:cNvCxnSpPr/>
      </xdr:nvCxnSpPr>
      <xdr:spPr>
        <a:xfrm>
          <a:off x="13004800" y="6349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xdr:rowOff>
    </xdr:from>
    <xdr:to>
      <xdr:col>82</xdr:col>
      <xdr:colOff>158750</xdr:colOff>
      <xdr:row>38</xdr:row>
      <xdr:rowOff>113792</xdr:rowOff>
    </xdr:to>
    <xdr:sp macro="" textlink="">
      <xdr:nvSpPr>
        <xdr:cNvPr id="317" name="楕円 316"/>
        <xdr:cNvSpPr/>
      </xdr:nvSpPr>
      <xdr:spPr>
        <a:xfrm>
          <a:off x="16459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155719</xdr:rowOff>
    </xdr:from>
    <xdr:ext cx="762000" cy="259045"/>
    <xdr:sp macro="" textlink="">
      <xdr:nvSpPr>
        <xdr:cNvPr id="318" name="補助費等該当値テキスト"/>
        <xdr:cNvSpPr txBox="1"/>
      </xdr:nvSpPr>
      <xdr:spPr>
        <a:xfrm>
          <a:off x="16598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48768</xdr:rowOff>
    </xdr:from>
    <xdr:to>
      <xdr:col>78</xdr:col>
      <xdr:colOff>120650</xdr:colOff>
      <xdr:row>38</xdr:row>
      <xdr:rowOff>150368</xdr:rowOff>
    </xdr:to>
    <xdr:sp macro="" textlink="">
      <xdr:nvSpPr>
        <xdr:cNvPr id="319" name="楕円 318"/>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135145</xdr:rowOff>
    </xdr:from>
    <xdr:ext cx="736600" cy="259045"/>
    <xdr:sp macro="" textlink="">
      <xdr:nvSpPr>
        <xdr:cNvPr id="320" name="テキスト ボックス 319"/>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21" name="楕円 320"/>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22" name="テキスト ボックス 321"/>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23" name="楕円 322"/>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24" name="テキスト ボックス 323"/>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25" name="楕円 324"/>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6" name="テキスト ボックス 325"/>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普通会計における公債費のピークは過ぎたが、起債管理については中長期的な見直しを立てながら起債管理を行う。</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73660</xdr:rowOff>
    </xdr:to>
    <xdr:cxnSp macro="">
      <xdr:nvCxnSpPr>
        <xdr:cNvPr id="358" name="直線コネクタ 357"/>
        <xdr:cNvCxnSpPr/>
      </xdr:nvCxnSpPr>
      <xdr:spPr>
        <a:xfrm>
          <a:off x="3987800" y="128905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165100</xdr:rowOff>
    </xdr:from>
    <xdr:to>
      <xdr:col>19</xdr:col>
      <xdr:colOff>187325</xdr:colOff>
      <xdr:row>75</xdr:row>
      <xdr:rowOff>31750</xdr:rowOff>
    </xdr:to>
    <xdr:cxnSp macro="">
      <xdr:nvCxnSpPr>
        <xdr:cNvPr id="361" name="直線コネクタ 360"/>
        <xdr:cNvCxnSpPr/>
      </xdr:nvCxnSpPr>
      <xdr:spPr>
        <a:xfrm>
          <a:off x="3098800" y="1285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142240</xdr:rowOff>
    </xdr:from>
    <xdr:to>
      <xdr:col>15</xdr:col>
      <xdr:colOff>98425</xdr:colOff>
      <xdr:row>74</xdr:row>
      <xdr:rowOff>165100</xdr:rowOff>
    </xdr:to>
    <xdr:cxnSp macro="">
      <xdr:nvCxnSpPr>
        <xdr:cNvPr id="364" name="直線コネクタ 363"/>
        <xdr:cNvCxnSpPr/>
      </xdr:nvCxnSpPr>
      <xdr:spPr>
        <a:xfrm>
          <a:off x="2209800" y="12829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142240</xdr:rowOff>
    </xdr:from>
    <xdr:to>
      <xdr:col>11</xdr:col>
      <xdr:colOff>9525</xdr:colOff>
      <xdr:row>74</xdr:row>
      <xdr:rowOff>157480</xdr:rowOff>
    </xdr:to>
    <xdr:cxnSp macro="">
      <xdr:nvCxnSpPr>
        <xdr:cNvPr id="367" name="直線コネクタ 366"/>
        <xdr:cNvCxnSpPr/>
      </xdr:nvCxnSpPr>
      <xdr:spPr>
        <a:xfrm flipV="1">
          <a:off x="1320800" y="12829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22860</xdr:rowOff>
    </xdr:from>
    <xdr:to>
      <xdr:col>24</xdr:col>
      <xdr:colOff>76200</xdr:colOff>
      <xdr:row>75</xdr:row>
      <xdr:rowOff>124460</xdr:rowOff>
    </xdr:to>
    <xdr:sp macro="" textlink="">
      <xdr:nvSpPr>
        <xdr:cNvPr id="377" name="楕円 376"/>
        <xdr:cNvSpPr/>
      </xdr:nvSpPr>
      <xdr:spPr>
        <a:xfrm>
          <a:off x="4775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39387</xdr:rowOff>
    </xdr:from>
    <xdr:ext cx="762000" cy="259045"/>
    <xdr:sp macro="" textlink="">
      <xdr:nvSpPr>
        <xdr:cNvPr id="378" name="公債費該当値テキスト"/>
        <xdr:cNvSpPr txBox="1"/>
      </xdr:nvSpPr>
      <xdr:spPr>
        <a:xfrm>
          <a:off x="49149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79" name="楕円 378"/>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80" name="テキスト ボックス 379"/>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114300</xdr:rowOff>
    </xdr:from>
    <xdr:to>
      <xdr:col>15</xdr:col>
      <xdr:colOff>149225</xdr:colOff>
      <xdr:row>75</xdr:row>
      <xdr:rowOff>44450</xdr:rowOff>
    </xdr:to>
    <xdr:sp macro="" textlink="">
      <xdr:nvSpPr>
        <xdr:cNvPr id="381" name="楕円 380"/>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54627</xdr:rowOff>
    </xdr:from>
    <xdr:ext cx="762000" cy="259045"/>
    <xdr:sp macro="" textlink="">
      <xdr:nvSpPr>
        <xdr:cNvPr id="382" name="テキスト ボックス 381"/>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91440</xdr:rowOff>
    </xdr:from>
    <xdr:to>
      <xdr:col>11</xdr:col>
      <xdr:colOff>60325</xdr:colOff>
      <xdr:row>75</xdr:row>
      <xdr:rowOff>21590</xdr:rowOff>
    </xdr:to>
    <xdr:sp macro="" textlink="">
      <xdr:nvSpPr>
        <xdr:cNvPr id="383" name="楕円 382"/>
        <xdr:cNvSpPr/>
      </xdr:nvSpPr>
      <xdr:spPr>
        <a:xfrm>
          <a:off x="2159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31767</xdr:rowOff>
    </xdr:from>
    <xdr:ext cx="762000" cy="259045"/>
    <xdr:sp macro="" textlink="">
      <xdr:nvSpPr>
        <xdr:cNvPr id="384" name="テキスト ボックス 383"/>
        <xdr:cNvSpPr txBox="1"/>
      </xdr:nvSpPr>
      <xdr:spPr>
        <a:xfrm>
          <a:off x="1828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106680</xdr:rowOff>
    </xdr:from>
    <xdr:to>
      <xdr:col>6</xdr:col>
      <xdr:colOff>171450</xdr:colOff>
      <xdr:row>75</xdr:row>
      <xdr:rowOff>36830</xdr:rowOff>
    </xdr:to>
    <xdr:sp macro="" textlink="">
      <xdr:nvSpPr>
        <xdr:cNvPr id="385" name="楕円 384"/>
        <xdr:cNvSpPr/>
      </xdr:nvSpPr>
      <xdr:spPr>
        <a:xfrm>
          <a:off x="1270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47007</xdr:rowOff>
    </xdr:from>
    <xdr:ext cx="762000" cy="259045"/>
    <xdr:sp macro="" textlink="">
      <xdr:nvSpPr>
        <xdr:cNvPr id="386" name="テキスト ボックス 385"/>
        <xdr:cNvSpPr txBox="1"/>
      </xdr:nvSpPr>
      <xdr:spPr>
        <a:xfrm>
          <a:off x="939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今年度の普通建設事業費は、村道改良・補修工事などの単独事業や社総金を財源とした補助事業を実施した。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今後、ラジオ難聴解消事業に係る工事などが計画されており、第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次振興計画に基づきながら事業の終点化をさらに進め、効果的な事業の実施に努める。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74422</xdr:rowOff>
    </xdr:from>
    <xdr:to>
      <xdr:col>82</xdr:col>
      <xdr:colOff>107950</xdr:colOff>
      <xdr:row>79</xdr:row>
      <xdr:rowOff>19558</xdr:rowOff>
    </xdr:to>
    <xdr:cxnSp macro="">
      <xdr:nvCxnSpPr>
        <xdr:cNvPr id="417" name="直線コネクタ 416"/>
        <xdr:cNvCxnSpPr/>
      </xdr:nvCxnSpPr>
      <xdr:spPr>
        <a:xfrm flipV="1">
          <a:off x="15671800" y="13447522"/>
          <a:ext cx="8382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53848</xdr:rowOff>
    </xdr:from>
    <xdr:to>
      <xdr:col>78</xdr:col>
      <xdr:colOff>69850</xdr:colOff>
      <xdr:row>79</xdr:row>
      <xdr:rowOff>19558</xdr:rowOff>
    </xdr:to>
    <xdr:cxnSp macro="">
      <xdr:nvCxnSpPr>
        <xdr:cNvPr id="420" name="直線コネクタ 419"/>
        <xdr:cNvCxnSpPr/>
      </xdr:nvCxnSpPr>
      <xdr:spPr>
        <a:xfrm>
          <a:off x="14782800" y="134269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110998</xdr:rowOff>
    </xdr:from>
    <xdr:to>
      <xdr:col>73</xdr:col>
      <xdr:colOff>180975</xdr:colOff>
      <xdr:row>78</xdr:row>
      <xdr:rowOff>53848</xdr:rowOff>
    </xdr:to>
    <xdr:cxnSp macro="">
      <xdr:nvCxnSpPr>
        <xdr:cNvPr id="423" name="直線コネクタ 422"/>
        <xdr:cNvCxnSpPr/>
      </xdr:nvCxnSpPr>
      <xdr:spPr>
        <a:xfrm>
          <a:off x="13893800" y="1331264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110998</xdr:rowOff>
    </xdr:from>
    <xdr:to>
      <xdr:col>69</xdr:col>
      <xdr:colOff>92075</xdr:colOff>
      <xdr:row>78</xdr:row>
      <xdr:rowOff>113285</xdr:rowOff>
    </xdr:to>
    <xdr:cxnSp macro="">
      <xdr:nvCxnSpPr>
        <xdr:cNvPr id="426" name="直線コネクタ 425"/>
        <xdr:cNvCxnSpPr/>
      </xdr:nvCxnSpPr>
      <xdr:spPr>
        <a:xfrm flipV="1">
          <a:off x="13004800" y="13312648"/>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23622</xdr:rowOff>
    </xdr:from>
    <xdr:to>
      <xdr:col>82</xdr:col>
      <xdr:colOff>158750</xdr:colOff>
      <xdr:row>78</xdr:row>
      <xdr:rowOff>125222</xdr:rowOff>
    </xdr:to>
    <xdr:sp macro="" textlink="">
      <xdr:nvSpPr>
        <xdr:cNvPr id="436" name="楕円 435"/>
        <xdr:cNvSpPr/>
      </xdr:nvSpPr>
      <xdr:spPr>
        <a:xfrm>
          <a:off x="16459200" y="133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167149</xdr:rowOff>
    </xdr:from>
    <xdr:ext cx="762000" cy="259045"/>
    <xdr:sp macro="" textlink="">
      <xdr:nvSpPr>
        <xdr:cNvPr id="437" name="公債費以外該当値テキスト"/>
        <xdr:cNvSpPr txBox="1"/>
      </xdr:nvSpPr>
      <xdr:spPr>
        <a:xfrm>
          <a:off x="16598900" y="1336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140208</xdr:rowOff>
    </xdr:from>
    <xdr:to>
      <xdr:col>78</xdr:col>
      <xdr:colOff>120650</xdr:colOff>
      <xdr:row>79</xdr:row>
      <xdr:rowOff>70358</xdr:rowOff>
    </xdr:to>
    <xdr:sp macro="" textlink="">
      <xdr:nvSpPr>
        <xdr:cNvPr id="438" name="楕円 437"/>
        <xdr:cNvSpPr/>
      </xdr:nvSpPr>
      <xdr:spPr>
        <a:xfrm>
          <a:off x="15621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55135</xdr:rowOff>
    </xdr:from>
    <xdr:ext cx="736600" cy="259045"/>
    <xdr:sp macro="" textlink="">
      <xdr:nvSpPr>
        <xdr:cNvPr id="439" name="テキスト ボックス 438"/>
        <xdr:cNvSpPr txBox="1"/>
      </xdr:nvSpPr>
      <xdr:spPr>
        <a:xfrm>
          <a:off x="15290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xdr:rowOff>
    </xdr:from>
    <xdr:to>
      <xdr:col>74</xdr:col>
      <xdr:colOff>31750</xdr:colOff>
      <xdr:row>78</xdr:row>
      <xdr:rowOff>104648</xdr:rowOff>
    </xdr:to>
    <xdr:sp macro="" textlink="">
      <xdr:nvSpPr>
        <xdr:cNvPr id="440" name="楕円 439"/>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41" name="テキスト ボックス 440"/>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60198</xdr:rowOff>
    </xdr:from>
    <xdr:to>
      <xdr:col>69</xdr:col>
      <xdr:colOff>142875</xdr:colOff>
      <xdr:row>77</xdr:row>
      <xdr:rowOff>161798</xdr:rowOff>
    </xdr:to>
    <xdr:sp macro="" textlink="">
      <xdr:nvSpPr>
        <xdr:cNvPr id="442" name="楕円 441"/>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146575</xdr:rowOff>
    </xdr:from>
    <xdr:ext cx="762000" cy="259045"/>
    <xdr:sp macro="" textlink="">
      <xdr:nvSpPr>
        <xdr:cNvPr id="443" name="テキスト ボックス 442"/>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62485</xdr:rowOff>
    </xdr:from>
    <xdr:to>
      <xdr:col>65</xdr:col>
      <xdr:colOff>53975</xdr:colOff>
      <xdr:row>78</xdr:row>
      <xdr:rowOff>164085</xdr:rowOff>
    </xdr:to>
    <xdr:sp macro="" textlink="">
      <xdr:nvSpPr>
        <xdr:cNvPr id="444" name="楕円 443"/>
        <xdr:cNvSpPr/>
      </xdr:nvSpPr>
      <xdr:spPr>
        <a:xfrm>
          <a:off x="12954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148862</xdr:rowOff>
    </xdr:from>
    <xdr:ext cx="762000" cy="259045"/>
    <xdr:sp macro="" textlink="">
      <xdr:nvSpPr>
        <xdr:cNvPr id="445" name="テキスト ボックス 444"/>
        <xdr:cNvSpPr txBox="1"/>
      </xdr:nvSpPr>
      <xdr:spPr>
        <a:xfrm>
          <a:off x="12623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12262</xdr:rowOff>
    </xdr:from>
    <xdr:to>
      <xdr:col>29</xdr:col>
      <xdr:colOff>127000</xdr:colOff>
      <xdr:row>17</xdr:row>
      <xdr:rowOff>22204</xdr:rowOff>
    </xdr:to>
    <xdr:cxnSp macro="">
      <xdr:nvCxnSpPr>
        <xdr:cNvPr id="49" name="直線コネクタ 48"/>
        <xdr:cNvCxnSpPr/>
      </xdr:nvCxnSpPr>
      <xdr:spPr bwMode="auto">
        <a:xfrm flipV="1">
          <a:off x="5003800" y="2974537"/>
          <a:ext cx="647700" cy="9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22204</xdr:rowOff>
    </xdr:from>
    <xdr:to>
      <xdr:col>26</xdr:col>
      <xdr:colOff>50800</xdr:colOff>
      <xdr:row>17</xdr:row>
      <xdr:rowOff>40063</xdr:rowOff>
    </xdr:to>
    <xdr:cxnSp macro="">
      <xdr:nvCxnSpPr>
        <xdr:cNvPr id="52" name="直線コネクタ 51"/>
        <xdr:cNvCxnSpPr/>
      </xdr:nvCxnSpPr>
      <xdr:spPr bwMode="auto">
        <a:xfrm flipV="1">
          <a:off x="4305300" y="2984479"/>
          <a:ext cx="698500" cy="17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40063</xdr:rowOff>
    </xdr:from>
    <xdr:to>
      <xdr:col>22</xdr:col>
      <xdr:colOff>114300</xdr:colOff>
      <xdr:row>17</xdr:row>
      <xdr:rowOff>53156</xdr:rowOff>
    </xdr:to>
    <xdr:cxnSp macro="">
      <xdr:nvCxnSpPr>
        <xdr:cNvPr id="55" name="直線コネクタ 54"/>
        <xdr:cNvCxnSpPr/>
      </xdr:nvCxnSpPr>
      <xdr:spPr bwMode="auto">
        <a:xfrm flipV="1">
          <a:off x="3606800" y="3002338"/>
          <a:ext cx="698500" cy="13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49775</xdr:rowOff>
    </xdr:from>
    <xdr:to>
      <xdr:col>18</xdr:col>
      <xdr:colOff>177800</xdr:colOff>
      <xdr:row>17</xdr:row>
      <xdr:rowOff>53156</xdr:rowOff>
    </xdr:to>
    <xdr:cxnSp macro="">
      <xdr:nvCxnSpPr>
        <xdr:cNvPr id="58" name="直線コネクタ 57"/>
        <xdr:cNvCxnSpPr/>
      </xdr:nvCxnSpPr>
      <xdr:spPr bwMode="auto">
        <a:xfrm>
          <a:off x="2908300" y="3012050"/>
          <a:ext cx="698500" cy="3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132912</xdr:rowOff>
    </xdr:from>
    <xdr:to>
      <xdr:col>29</xdr:col>
      <xdr:colOff>177800</xdr:colOff>
      <xdr:row>17</xdr:row>
      <xdr:rowOff>63062</xdr:rowOff>
    </xdr:to>
    <xdr:sp macro="" textlink="">
      <xdr:nvSpPr>
        <xdr:cNvPr id="68" name="楕円 67"/>
        <xdr:cNvSpPr/>
      </xdr:nvSpPr>
      <xdr:spPr bwMode="auto">
        <a:xfrm>
          <a:off x="5600700" y="2923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149439</xdr:rowOff>
    </xdr:from>
    <xdr:ext cx="762000" cy="259045"/>
    <xdr:sp macro="" textlink="">
      <xdr:nvSpPr>
        <xdr:cNvPr id="69" name="人口1人当たり決算額の推移該当値テキスト130"/>
        <xdr:cNvSpPr txBox="1"/>
      </xdr:nvSpPr>
      <xdr:spPr>
        <a:xfrm>
          <a:off x="5740400" y="2768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142854</xdr:rowOff>
    </xdr:from>
    <xdr:to>
      <xdr:col>26</xdr:col>
      <xdr:colOff>101600</xdr:colOff>
      <xdr:row>17</xdr:row>
      <xdr:rowOff>73004</xdr:rowOff>
    </xdr:to>
    <xdr:sp macro="" textlink="">
      <xdr:nvSpPr>
        <xdr:cNvPr id="70" name="楕円 69"/>
        <xdr:cNvSpPr/>
      </xdr:nvSpPr>
      <xdr:spPr bwMode="auto">
        <a:xfrm>
          <a:off x="4953000" y="2933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83181</xdr:rowOff>
    </xdr:from>
    <xdr:ext cx="736600" cy="259045"/>
    <xdr:sp macro="" textlink="">
      <xdr:nvSpPr>
        <xdr:cNvPr id="71" name="テキスト ボックス 70"/>
        <xdr:cNvSpPr txBox="1"/>
      </xdr:nvSpPr>
      <xdr:spPr>
        <a:xfrm>
          <a:off x="4622800" y="2702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160713</xdr:rowOff>
    </xdr:from>
    <xdr:to>
      <xdr:col>22</xdr:col>
      <xdr:colOff>165100</xdr:colOff>
      <xdr:row>17</xdr:row>
      <xdr:rowOff>90863</xdr:rowOff>
    </xdr:to>
    <xdr:sp macro="" textlink="">
      <xdr:nvSpPr>
        <xdr:cNvPr id="72" name="楕円 71"/>
        <xdr:cNvSpPr/>
      </xdr:nvSpPr>
      <xdr:spPr bwMode="auto">
        <a:xfrm>
          <a:off x="4254500" y="2951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101040</xdr:rowOff>
    </xdr:from>
    <xdr:ext cx="762000" cy="259045"/>
    <xdr:sp macro="" textlink="">
      <xdr:nvSpPr>
        <xdr:cNvPr id="73" name="テキスト ボックス 72"/>
        <xdr:cNvSpPr txBox="1"/>
      </xdr:nvSpPr>
      <xdr:spPr>
        <a:xfrm>
          <a:off x="3924300" y="272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2356</xdr:rowOff>
    </xdr:from>
    <xdr:to>
      <xdr:col>19</xdr:col>
      <xdr:colOff>38100</xdr:colOff>
      <xdr:row>17</xdr:row>
      <xdr:rowOff>103956</xdr:rowOff>
    </xdr:to>
    <xdr:sp macro="" textlink="">
      <xdr:nvSpPr>
        <xdr:cNvPr id="74" name="楕円 73"/>
        <xdr:cNvSpPr/>
      </xdr:nvSpPr>
      <xdr:spPr bwMode="auto">
        <a:xfrm>
          <a:off x="3556000" y="2964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114133</xdr:rowOff>
    </xdr:from>
    <xdr:ext cx="762000" cy="259045"/>
    <xdr:sp macro="" textlink="">
      <xdr:nvSpPr>
        <xdr:cNvPr id="75" name="テキスト ボックス 74"/>
        <xdr:cNvSpPr txBox="1"/>
      </xdr:nvSpPr>
      <xdr:spPr>
        <a:xfrm>
          <a:off x="3225800" y="273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170425</xdr:rowOff>
    </xdr:from>
    <xdr:to>
      <xdr:col>15</xdr:col>
      <xdr:colOff>101600</xdr:colOff>
      <xdr:row>17</xdr:row>
      <xdr:rowOff>100575</xdr:rowOff>
    </xdr:to>
    <xdr:sp macro="" textlink="">
      <xdr:nvSpPr>
        <xdr:cNvPr id="76" name="楕円 75"/>
        <xdr:cNvSpPr/>
      </xdr:nvSpPr>
      <xdr:spPr bwMode="auto">
        <a:xfrm>
          <a:off x="2857500" y="2961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110752</xdr:rowOff>
    </xdr:from>
    <xdr:ext cx="762000" cy="259045"/>
    <xdr:sp macro="" textlink="">
      <xdr:nvSpPr>
        <xdr:cNvPr id="77" name="テキスト ボックス 76"/>
        <xdr:cNvSpPr txBox="1"/>
      </xdr:nvSpPr>
      <xdr:spPr>
        <a:xfrm>
          <a:off x="2527300" y="273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191895</xdr:rowOff>
    </xdr:from>
    <xdr:to>
      <xdr:col>29</xdr:col>
      <xdr:colOff>127000</xdr:colOff>
      <xdr:row>35</xdr:row>
      <xdr:rowOff>232389</xdr:rowOff>
    </xdr:to>
    <xdr:cxnSp macro="">
      <xdr:nvCxnSpPr>
        <xdr:cNvPr id="108" name="直線コネクタ 107"/>
        <xdr:cNvCxnSpPr/>
      </xdr:nvCxnSpPr>
      <xdr:spPr bwMode="auto">
        <a:xfrm flipV="1">
          <a:off x="5003800" y="6802245"/>
          <a:ext cx="647700" cy="40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176672</xdr:rowOff>
    </xdr:from>
    <xdr:ext cx="762000" cy="259045"/>
    <xdr:sp macro="" textlink="">
      <xdr:nvSpPr>
        <xdr:cNvPr id="109" name="人口1人当たり決算額の推移平均値テキスト445"/>
        <xdr:cNvSpPr txBox="1"/>
      </xdr:nvSpPr>
      <xdr:spPr>
        <a:xfrm>
          <a:off x="5740400" y="6787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232389</xdr:rowOff>
    </xdr:from>
    <xdr:to>
      <xdr:col>26</xdr:col>
      <xdr:colOff>50800</xdr:colOff>
      <xdr:row>35</xdr:row>
      <xdr:rowOff>267813</xdr:rowOff>
    </xdr:to>
    <xdr:cxnSp macro="">
      <xdr:nvCxnSpPr>
        <xdr:cNvPr id="111" name="直線コネクタ 110"/>
        <xdr:cNvCxnSpPr/>
      </xdr:nvCxnSpPr>
      <xdr:spPr bwMode="auto">
        <a:xfrm flipV="1">
          <a:off x="4305300" y="6842739"/>
          <a:ext cx="698500" cy="35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257302</xdr:rowOff>
    </xdr:from>
    <xdr:to>
      <xdr:col>22</xdr:col>
      <xdr:colOff>114300</xdr:colOff>
      <xdr:row>35</xdr:row>
      <xdr:rowOff>267813</xdr:rowOff>
    </xdr:to>
    <xdr:cxnSp macro="">
      <xdr:nvCxnSpPr>
        <xdr:cNvPr id="114" name="直線コネクタ 113"/>
        <xdr:cNvCxnSpPr/>
      </xdr:nvCxnSpPr>
      <xdr:spPr bwMode="auto">
        <a:xfrm>
          <a:off x="3606800" y="6867652"/>
          <a:ext cx="698500" cy="10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241414</xdr:rowOff>
    </xdr:from>
    <xdr:to>
      <xdr:col>18</xdr:col>
      <xdr:colOff>177800</xdr:colOff>
      <xdr:row>35</xdr:row>
      <xdr:rowOff>257302</xdr:rowOff>
    </xdr:to>
    <xdr:cxnSp macro="">
      <xdr:nvCxnSpPr>
        <xdr:cNvPr id="117" name="直線コネクタ 116"/>
        <xdr:cNvCxnSpPr/>
      </xdr:nvCxnSpPr>
      <xdr:spPr bwMode="auto">
        <a:xfrm>
          <a:off x="2908300" y="6851764"/>
          <a:ext cx="698500" cy="15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141095</xdr:rowOff>
    </xdr:from>
    <xdr:to>
      <xdr:col>29</xdr:col>
      <xdr:colOff>177800</xdr:colOff>
      <xdr:row>35</xdr:row>
      <xdr:rowOff>242695</xdr:rowOff>
    </xdr:to>
    <xdr:sp macro="" textlink="">
      <xdr:nvSpPr>
        <xdr:cNvPr id="127" name="楕円 126"/>
        <xdr:cNvSpPr/>
      </xdr:nvSpPr>
      <xdr:spPr bwMode="auto">
        <a:xfrm>
          <a:off x="5600700" y="6751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329072</xdr:rowOff>
    </xdr:from>
    <xdr:ext cx="762000" cy="259045"/>
    <xdr:sp macro="" textlink="">
      <xdr:nvSpPr>
        <xdr:cNvPr id="128" name="人口1人当たり決算額の推移該当値テキスト445"/>
        <xdr:cNvSpPr txBox="1"/>
      </xdr:nvSpPr>
      <xdr:spPr>
        <a:xfrm>
          <a:off x="5740400" y="6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181589</xdr:rowOff>
    </xdr:from>
    <xdr:to>
      <xdr:col>26</xdr:col>
      <xdr:colOff>101600</xdr:colOff>
      <xdr:row>35</xdr:row>
      <xdr:rowOff>283189</xdr:rowOff>
    </xdr:to>
    <xdr:sp macro="" textlink="">
      <xdr:nvSpPr>
        <xdr:cNvPr id="129" name="楕円 128"/>
        <xdr:cNvSpPr/>
      </xdr:nvSpPr>
      <xdr:spPr bwMode="auto">
        <a:xfrm>
          <a:off x="4953000" y="6791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267966</xdr:rowOff>
    </xdr:from>
    <xdr:ext cx="736600" cy="259045"/>
    <xdr:sp macro="" textlink="">
      <xdr:nvSpPr>
        <xdr:cNvPr id="130" name="テキスト ボックス 129"/>
        <xdr:cNvSpPr txBox="1"/>
      </xdr:nvSpPr>
      <xdr:spPr>
        <a:xfrm>
          <a:off x="4622800" y="6878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217013</xdr:rowOff>
    </xdr:from>
    <xdr:to>
      <xdr:col>22</xdr:col>
      <xdr:colOff>165100</xdr:colOff>
      <xdr:row>35</xdr:row>
      <xdr:rowOff>318613</xdr:rowOff>
    </xdr:to>
    <xdr:sp macro="" textlink="">
      <xdr:nvSpPr>
        <xdr:cNvPr id="131" name="楕円 130"/>
        <xdr:cNvSpPr/>
      </xdr:nvSpPr>
      <xdr:spPr bwMode="auto">
        <a:xfrm>
          <a:off x="4254500" y="6827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303390</xdr:rowOff>
    </xdr:from>
    <xdr:ext cx="762000" cy="259045"/>
    <xdr:sp macro="" textlink="">
      <xdr:nvSpPr>
        <xdr:cNvPr id="132" name="テキスト ボックス 131"/>
        <xdr:cNvSpPr txBox="1"/>
      </xdr:nvSpPr>
      <xdr:spPr>
        <a:xfrm>
          <a:off x="3924300" y="691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206502</xdr:rowOff>
    </xdr:from>
    <xdr:to>
      <xdr:col>19</xdr:col>
      <xdr:colOff>38100</xdr:colOff>
      <xdr:row>35</xdr:row>
      <xdr:rowOff>308102</xdr:rowOff>
    </xdr:to>
    <xdr:sp macro="" textlink="">
      <xdr:nvSpPr>
        <xdr:cNvPr id="133" name="楕円 132"/>
        <xdr:cNvSpPr/>
      </xdr:nvSpPr>
      <xdr:spPr bwMode="auto">
        <a:xfrm>
          <a:off x="3556000" y="6816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292879</xdr:rowOff>
    </xdr:from>
    <xdr:ext cx="762000" cy="259045"/>
    <xdr:sp macro="" textlink="">
      <xdr:nvSpPr>
        <xdr:cNvPr id="134" name="テキスト ボックス 133"/>
        <xdr:cNvSpPr txBox="1"/>
      </xdr:nvSpPr>
      <xdr:spPr>
        <a:xfrm>
          <a:off x="3225800" y="690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190614</xdr:rowOff>
    </xdr:from>
    <xdr:to>
      <xdr:col>15</xdr:col>
      <xdr:colOff>101600</xdr:colOff>
      <xdr:row>35</xdr:row>
      <xdr:rowOff>292214</xdr:rowOff>
    </xdr:to>
    <xdr:sp macro="" textlink="">
      <xdr:nvSpPr>
        <xdr:cNvPr id="135" name="楕円 134"/>
        <xdr:cNvSpPr/>
      </xdr:nvSpPr>
      <xdr:spPr bwMode="auto">
        <a:xfrm>
          <a:off x="2857500" y="6800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276991</xdr:rowOff>
    </xdr:from>
    <xdr:ext cx="762000" cy="259045"/>
    <xdr:sp macro="" textlink="">
      <xdr:nvSpPr>
        <xdr:cNvPr id="136" name="テキスト ボックス 135"/>
        <xdr:cNvSpPr txBox="1"/>
      </xdr:nvSpPr>
      <xdr:spPr>
        <a:xfrm>
          <a:off x="2527300" y="68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
1,271
209.46
2,058,069
1,858,297
86,666
1,288,549
2,031,224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88386</xdr:rowOff>
    </xdr:from>
    <xdr:to>
      <xdr:col>24</xdr:col>
      <xdr:colOff>63500</xdr:colOff>
      <xdr:row>35</xdr:row>
      <xdr:rowOff>152140</xdr:rowOff>
    </xdr:to>
    <xdr:cxnSp macro="">
      <xdr:nvCxnSpPr>
        <xdr:cNvPr id="58" name="直線コネクタ 57"/>
        <xdr:cNvCxnSpPr/>
      </xdr:nvCxnSpPr>
      <xdr:spPr>
        <a:xfrm flipV="1">
          <a:off x="3797300" y="6089136"/>
          <a:ext cx="838200" cy="6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152140</xdr:rowOff>
    </xdr:from>
    <xdr:to>
      <xdr:col>19</xdr:col>
      <xdr:colOff>177800</xdr:colOff>
      <xdr:row>36</xdr:row>
      <xdr:rowOff>25217</xdr:rowOff>
    </xdr:to>
    <xdr:cxnSp macro="">
      <xdr:nvCxnSpPr>
        <xdr:cNvPr id="61" name="直線コネクタ 60"/>
        <xdr:cNvCxnSpPr/>
      </xdr:nvCxnSpPr>
      <xdr:spPr>
        <a:xfrm flipV="1">
          <a:off x="2908300" y="6152890"/>
          <a:ext cx="889000" cy="4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146777</xdr:rowOff>
    </xdr:from>
    <xdr:to>
      <xdr:col>15</xdr:col>
      <xdr:colOff>50800</xdr:colOff>
      <xdr:row>36</xdr:row>
      <xdr:rowOff>25217</xdr:rowOff>
    </xdr:to>
    <xdr:cxnSp macro="">
      <xdr:nvCxnSpPr>
        <xdr:cNvPr id="64" name="直線コネクタ 63"/>
        <xdr:cNvCxnSpPr/>
      </xdr:nvCxnSpPr>
      <xdr:spPr>
        <a:xfrm>
          <a:off x="2019300" y="6147527"/>
          <a:ext cx="889000" cy="4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142800</xdr:rowOff>
    </xdr:from>
    <xdr:to>
      <xdr:col>10</xdr:col>
      <xdr:colOff>114300</xdr:colOff>
      <xdr:row>35</xdr:row>
      <xdr:rowOff>146777</xdr:rowOff>
    </xdr:to>
    <xdr:cxnSp macro="">
      <xdr:nvCxnSpPr>
        <xdr:cNvPr id="67" name="直線コネクタ 66"/>
        <xdr:cNvCxnSpPr/>
      </xdr:nvCxnSpPr>
      <xdr:spPr>
        <a:xfrm>
          <a:off x="1130300" y="6143550"/>
          <a:ext cx="889000" cy="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37586</xdr:rowOff>
    </xdr:from>
    <xdr:to>
      <xdr:col>24</xdr:col>
      <xdr:colOff>114300</xdr:colOff>
      <xdr:row>35</xdr:row>
      <xdr:rowOff>139186</xdr:rowOff>
    </xdr:to>
    <xdr:sp macro="" textlink="">
      <xdr:nvSpPr>
        <xdr:cNvPr id="77" name="楕円 76"/>
        <xdr:cNvSpPr/>
      </xdr:nvSpPr>
      <xdr:spPr>
        <a:xfrm>
          <a:off x="4584700" y="603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60463</xdr:rowOff>
    </xdr:from>
    <xdr:ext cx="599010" cy="259045"/>
    <xdr:sp macro="" textlink="">
      <xdr:nvSpPr>
        <xdr:cNvPr id="78" name="人件費該当値テキスト"/>
        <xdr:cNvSpPr txBox="1"/>
      </xdr:nvSpPr>
      <xdr:spPr>
        <a:xfrm>
          <a:off x="4686300" y="588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101340</xdr:rowOff>
    </xdr:from>
    <xdr:to>
      <xdr:col>20</xdr:col>
      <xdr:colOff>38100</xdr:colOff>
      <xdr:row>36</xdr:row>
      <xdr:rowOff>31490</xdr:rowOff>
    </xdr:to>
    <xdr:sp macro="" textlink="">
      <xdr:nvSpPr>
        <xdr:cNvPr id="79" name="楕円 78"/>
        <xdr:cNvSpPr/>
      </xdr:nvSpPr>
      <xdr:spPr>
        <a:xfrm>
          <a:off x="3746500" y="610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48017</xdr:rowOff>
    </xdr:from>
    <xdr:ext cx="599010" cy="259045"/>
    <xdr:sp macro="" textlink="">
      <xdr:nvSpPr>
        <xdr:cNvPr id="80" name="テキスト ボックス 79"/>
        <xdr:cNvSpPr txBox="1"/>
      </xdr:nvSpPr>
      <xdr:spPr>
        <a:xfrm>
          <a:off x="3497795" y="587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145867</xdr:rowOff>
    </xdr:from>
    <xdr:to>
      <xdr:col>15</xdr:col>
      <xdr:colOff>101600</xdr:colOff>
      <xdr:row>36</xdr:row>
      <xdr:rowOff>76017</xdr:rowOff>
    </xdr:to>
    <xdr:sp macro="" textlink="">
      <xdr:nvSpPr>
        <xdr:cNvPr id="81" name="楕円 80"/>
        <xdr:cNvSpPr/>
      </xdr:nvSpPr>
      <xdr:spPr>
        <a:xfrm>
          <a:off x="2857500" y="614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92544</xdr:rowOff>
    </xdr:from>
    <xdr:ext cx="599010" cy="259045"/>
    <xdr:sp macro="" textlink="">
      <xdr:nvSpPr>
        <xdr:cNvPr id="82" name="テキスト ボックス 81"/>
        <xdr:cNvSpPr txBox="1"/>
      </xdr:nvSpPr>
      <xdr:spPr>
        <a:xfrm>
          <a:off x="2608795" y="592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95977</xdr:rowOff>
    </xdr:from>
    <xdr:to>
      <xdr:col>10</xdr:col>
      <xdr:colOff>165100</xdr:colOff>
      <xdr:row>36</xdr:row>
      <xdr:rowOff>26127</xdr:rowOff>
    </xdr:to>
    <xdr:sp macro="" textlink="">
      <xdr:nvSpPr>
        <xdr:cNvPr id="83" name="楕円 82"/>
        <xdr:cNvSpPr/>
      </xdr:nvSpPr>
      <xdr:spPr>
        <a:xfrm>
          <a:off x="1968500" y="609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42654</xdr:rowOff>
    </xdr:from>
    <xdr:ext cx="599010" cy="259045"/>
    <xdr:sp macro="" textlink="">
      <xdr:nvSpPr>
        <xdr:cNvPr id="84" name="テキスト ボックス 83"/>
        <xdr:cNvSpPr txBox="1"/>
      </xdr:nvSpPr>
      <xdr:spPr>
        <a:xfrm>
          <a:off x="1719795" y="587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92000</xdr:rowOff>
    </xdr:from>
    <xdr:to>
      <xdr:col>6</xdr:col>
      <xdr:colOff>38100</xdr:colOff>
      <xdr:row>36</xdr:row>
      <xdr:rowOff>22150</xdr:rowOff>
    </xdr:to>
    <xdr:sp macro="" textlink="">
      <xdr:nvSpPr>
        <xdr:cNvPr id="85" name="楕円 84"/>
        <xdr:cNvSpPr/>
      </xdr:nvSpPr>
      <xdr:spPr>
        <a:xfrm>
          <a:off x="1079500" y="609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38677</xdr:rowOff>
    </xdr:from>
    <xdr:ext cx="599010" cy="259045"/>
    <xdr:sp macro="" textlink="">
      <xdr:nvSpPr>
        <xdr:cNvPr id="86" name="テキスト ボックス 85"/>
        <xdr:cNvSpPr txBox="1"/>
      </xdr:nvSpPr>
      <xdr:spPr>
        <a:xfrm>
          <a:off x="830795" y="586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94766</xdr:rowOff>
    </xdr:from>
    <xdr:to>
      <xdr:col>24</xdr:col>
      <xdr:colOff>63500</xdr:colOff>
      <xdr:row>57</xdr:row>
      <xdr:rowOff>99506</xdr:rowOff>
    </xdr:to>
    <xdr:cxnSp macro="">
      <xdr:nvCxnSpPr>
        <xdr:cNvPr id="117" name="直線コネクタ 116"/>
        <xdr:cNvCxnSpPr/>
      </xdr:nvCxnSpPr>
      <xdr:spPr>
        <a:xfrm>
          <a:off x="3797300" y="9867416"/>
          <a:ext cx="838200" cy="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94766</xdr:rowOff>
    </xdr:from>
    <xdr:to>
      <xdr:col>19</xdr:col>
      <xdr:colOff>177800</xdr:colOff>
      <xdr:row>57</xdr:row>
      <xdr:rowOff>110191</xdr:rowOff>
    </xdr:to>
    <xdr:cxnSp macro="">
      <xdr:nvCxnSpPr>
        <xdr:cNvPr id="120" name="直線コネクタ 119"/>
        <xdr:cNvCxnSpPr/>
      </xdr:nvCxnSpPr>
      <xdr:spPr>
        <a:xfrm flipV="1">
          <a:off x="2908300" y="9867416"/>
          <a:ext cx="889000" cy="1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110191</xdr:rowOff>
    </xdr:from>
    <xdr:to>
      <xdr:col>15</xdr:col>
      <xdr:colOff>50800</xdr:colOff>
      <xdr:row>57</xdr:row>
      <xdr:rowOff>129116</xdr:rowOff>
    </xdr:to>
    <xdr:cxnSp macro="">
      <xdr:nvCxnSpPr>
        <xdr:cNvPr id="123" name="直線コネクタ 122"/>
        <xdr:cNvCxnSpPr/>
      </xdr:nvCxnSpPr>
      <xdr:spPr>
        <a:xfrm flipV="1">
          <a:off x="2019300" y="9882841"/>
          <a:ext cx="889000" cy="1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127906</xdr:rowOff>
    </xdr:from>
    <xdr:to>
      <xdr:col>10</xdr:col>
      <xdr:colOff>114300</xdr:colOff>
      <xdr:row>57</xdr:row>
      <xdr:rowOff>129116</xdr:rowOff>
    </xdr:to>
    <xdr:cxnSp macro="">
      <xdr:nvCxnSpPr>
        <xdr:cNvPr id="126" name="直線コネクタ 125"/>
        <xdr:cNvCxnSpPr/>
      </xdr:nvCxnSpPr>
      <xdr:spPr>
        <a:xfrm>
          <a:off x="1130300" y="9900556"/>
          <a:ext cx="889000" cy="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48706</xdr:rowOff>
    </xdr:from>
    <xdr:to>
      <xdr:col>24</xdr:col>
      <xdr:colOff>114300</xdr:colOff>
      <xdr:row>57</xdr:row>
      <xdr:rowOff>150306</xdr:rowOff>
    </xdr:to>
    <xdr:sp macro="" textlink="">
      <xdr:nvSpPr>
        <xdr:cNvPr id="136" name="楕円 135"/>
        <xdr:cNvSpPr/>
      </xdr:nvSpPr>
      <xdr:spPr>
        <a:xfrm>
          <a:off x="4584700" y="982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27133</xdr:rowOff>
    </xdr:from>
    <xdr:ext cx="599010" cy="259045"/>
    <xdr:sp macro="" textlink="">
      <xdr:nvSpPr>
        <xdr:cNvPr id="137" name="物件費該当値テキスト"/>
        <xdr:cNvSpPr txBox="1"/>
      </xdr:nvSpPr>
      <xdr:spPr>
        <a:xfrm>
          <a:off x="4686300" y="979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43966</xdr:rowOff>
    </xdr:from>
    <xdr:to>
      <xdr:col>20</xdr:col>
      <xdr:colOff>38100</xdr:colOff>
      <xdr:row>57</xdr:row>
      <xdr:rowOff>145566</xdr:rowOff>
    </xdr:to>
    <xdr:sp macro="" textlink="">
      <xdr:nvSpPr>
        <xdr:cNvPr id="138" name="楕円 137"/>
        <xdr:cNvSpPr/>
      </xdr:nvSpPr>
      <xdr:spPr>
        <a:xfrm>
          <a:off x="3746500" y="98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162093</xdr:rowOff>
    </xdr:from>
    <xdr:ext cx="599010" cy="259045"/>
    <xdr:sp macro="" textlink="">
      <xdr:nvSpPr>
        <xdr:cNvPr id="139" name="テキスト ボックス 138"/>
        <xdr:cNvSpPr txBox="1"/>
      </xdr:nvSpPr>
      <xdr:spPr>
        <a:xfrm>
          <a:off x="3497795" y="959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59391</xdr:rowOff>
    </xdr:from>
    <xdr:to>
      <xdr:col>15</xdr:col>
      <xdr:colOff>101600</xdr:colOff>
      <xdr:row>57</xdr:row>
      <xdr:rowOff>160991</xdr:rowOff>
    </xdr:to>
    <xdr:sp macro="" textlink="">
      <xdr:nvSpPr>
        <xdr:cNvPr id="140" name="楕円 139"/>
        <xdr:cNvSpPr/>
      </xdr:nvSpPr>
      <xdr:spPr>
        <a:xfrm>
          <a:off x="2857500" y="983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152118</xdr:rowOff>
    </xdr:from>
    <xdr:ext cx="599010" cy="259045"/>
    <xdr:sp macro="" textlink="">
      <xdr:nvSpPr>
        <xdr:cNvPr id="141" name="テキスト ボックス 140"/>
        <xdr:cNvSpPr txBox="1"/>
      </xdr:nvSpPr>
      <xdr:spPr>
        <a:xfrm>
          <a:off x="2608795" y="992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78316</xdr:rowOff>
    </xdr:from>
    <xdr:to>
      <xdr:col>10</xdr:col>
      <xdr:colOff>165100</xdr:colOff>
      <xdr:row>58</xdr:row>
      <xdr:rowOff>8466</xdr:rowOff>
    </xdr:to>
    <xdr:sp macro="" textlink="">
      <xdr:nvSpPr>
        <xdr:cNvPr id="142" name="楕円 141"/>
        <xdr:cNvSpPr/>
      </xdr:nvSpPr>
      <xdr:spPr>
        <a:xfrm>
          <a:off x="1968500" y="985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24993</xdr:rowOff>
    </xdr:from>
    <xdr:ext cx="599010" cy="259045"/>
    <xdr:sp macro="" textlink="">
      <xdr:nvSpPr>
        <xdr:cNvPr id="143" name="テキスト ボックス 142"/>
        <xdr:cNvSpPr txBox="1"/>
      </xdr:nvSpPr>
      <xdr:spPr>
        <a:xfrm>
          <a:off x="1719795" y="9626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77106</xdr:rowOff>
    </xdr:from>
    <xdr:to>
      <xdr:col>6</xdr:col>
      <xdr:colOff>38100</xdr:colOff>
      <xdr:row>58</xdr:row>
      <xdr:rowOff>7256</xdr:rowOff>
    </xdr:to>
    <xdr:sp macro="" textlink="">
      <xdr:nvSpPr>
        <xdr:cNvPr id="144" name="楕円 143"/>
        <xdr:cNvSpPr/>
      </xdr:nvSpPr>
      <xdr:spPr>
        <a:xfrm>
          <a:off x="1079500" y="984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23783</xdr:rowOff>
    </xdr:from>
    <xdr:ext cx="599010" cy="259045"/>
    <xdr:sp macro="" textlink="">
      <xdr:nvSpPr>
        <xdr:cNvPr id="145" name="テキスト ボックス 144"/>
        <xdr:cNvSpPr txBox="1"/>
      </xdr:nvSpPr>
      <xdr:spPr>
        <a:xfrm>
          <a:off x="830795" y="962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163863</xdr:rowOff>
    </xdr:from>
    <xdr:to>
      <xdr:col>24</xdr:col>
      <xdr:colOff>63500</xdr:colOff>
      <xdr:row>74</xdr:row>
      <xdr:rowOff>43521</xdr:rowOff>
    </xdr:to>
    <xdr:cxnSp macro="">
      <xdr:nvCxnSpPr>
        <xdr:cNvPr id="174" name="直線コネクタ 173"/>
        <xdr:cNvCxnSpPr/>
      </xdr:nvCxnSpPr>
      <xdr:spPr>
        <a:xfrm>
          <a:off x="3797300" y="12679713"/>
          <a:ext cx="8382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163863</xdr:rowOff>
    </xdr:from>
    <xdr:to>
      <xdr:col>19</xdr:col>
      <xdr:colOff>177800</xdr:colOff>
      <xdr:row>74</xdr:row>
      <xdr:rowOff>82748</xdr:rowOff>
    </xdr:to>
    <xdr:cxnSp macro="">
      <xdr:nvCxnSpPr>
        <xdr:cNvPr id="177" name="直線コネクタ 176"/>
        <xdr:cNvCxnSpPr/>
      </xdr:nvCxnSpPr>
      <xdr:spPr>
        <a:xfrm flipV="1">
          <a:off x="2908300" y="12679713"/>
          <a:ext cx="889000" cy="9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82748</xdr:rowOff>
    </xdr:from>
    <xdr:to>
      <xdr:col>15</xdr:col>
      <xdr:colOff>50800</xdr:colOff>
      <xdr:row>75</xdr:row>
      <xdr:rowOff>2395</xdr:rowOff>
    </xdr:to>
    <xdr:cxnSp macro="">
      <xdr:nvCxnSpPr>
        <xdr:cNvPr id="180" name="直線コネクタ 179"/>
        <xdr:cNvCxnSpPr/>
      </xdr:nvCxnSpPr>
      <xdr:spPr>
        <a:xfrm flipV="1">
          <a:off x="2019300" y="12770048"/>
          <a:ext cx="889000" cy="9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52375</xdr:rowOff>
    </xdr:from>
    <xdr:to>
      <xdr:col>10</xdr:col>
      <xdr:colOff>114300</xdr:colOff>
      <xdr:row>75</xdr:row>
      <xdr:rowOff>2395</xdr:rowOff>
    </xdr:to>
    <xdr:cxnSp macro="">
      <xdr:nvCxnSpPr>
        <xdr:cNvPr id="183" name="直線コネクタ 182"/>
        <xdr:cNvCxnSpPr/>
      </xdr:nvCxnSpPr>
      <xdr:spPr>
        <a:xfrm>
          <a:off x="1130300" y="12568225"/>
          <a:ext cx="889000" cy="29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164171</xdr:rowOff>
    </xdr:from>
    <xdr:to>
      <xdr:col>24</xdr:col>
      <xdr:colOff>114300</xdr:colOff>
      <xdr:row>74</xdr:row>
      <xdr:rowOff>94321</xdr:rowOff>
    </xdr:to>
    <xdr:sp macro="" textlink="">
      <xdr:nvSpPr>
        <xdr:cNvPr id="193" name="楕円 192"/>
        <xdr:cNvSpPr/>
      </xdr:nvSpPr>
      <xdr:spPr>
        <a:xfrm>
          <a:off x="4584700" y="126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15598</xdr:rowOff>
    </xdr:from>
    <xdr:ext cx="599010" cy="259045"/>
    <xdr:sp macro="" textlink="">
      <xdr:nvSpPr>
        <xdr:cNvPr id="194" name="維持補修費該当値テキスト"/>
        <xdr:cNvSpPr txBox="1"/>
      </xdr:nvSpPr>
      <xdr:spPr>
        <a:xfrm>
          <a:off x="4686300" y="1253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113063</xdr:rowOff>
    </xdr:from>
    <xdr:to>
      <xdr:col>20</xdr:col>
      <xdr:colOff>38100</xdr:colOff>
      <xdr:row>74</xdr:row>
      <xdr:rowOff>43213</xdr:rowOff>
    </xdr:to>
    <xdr:sp macro="" textlink="">
      <xdr:nvSpPr>
        <xdr:cNvPr id="195" name="楕円 194"/>
        <xdr:cNvSpPr/>
      </xdr:nvSpPr>
      <xdr:spPr>
        <a:xfrm>
          <a:off x="3746500" y="126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59740</xdr:rowOff>
    </xdr:from>
    <xdr:ext cx="599010" cy="259045"/>
    <xdr:sp macro="" textlink="">
      <xdr:nvSpPr>
        <xdr:cNvPr id="196" name="テキスト ボックス 195"/>
        <xdr:cNvSpPr txBox="1"/>
      </xdr:nvSpPr>
      <xdr:spPr>
        <a:xfrm>
          <a:off x="3497795" y="1240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31948</xdr:rowOff>
    </xdr:from>
    <xdr:to>
      <xdr:col>15</xdr:col>
      <xdr:colOff>101600</xdr:colOff>
      <xdr:row>74</xdr:row>
      <xdr:rowOff>133548</xdr:rowOff>
    </xdr:to>
    <xdr:sp macro="" textlink="">
      <xdr:nvSpPr>
        <xdr:cNvPr id="197" name="楕円 196"/>
        <xdr:cNvSpPr/>
      </xdr:nvSpPr>
      <xdr:spPr>
        <a:xfrm>
          <a:off x="2857500" y="1271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150075</xdr:rowOff>
    </xdr:from>
    <xdr:ext cx="599010" cy="259045"/>
    <xdr:sp macro="" textlink="">
      <xdr:nvSpPr>
        <xdr:cNvPr id="198" name="テキスト ボックス 197"/>
        <xdr:cNvSpPr txBox="1"/>
      </xdr:nvSpPr>
      <xdr:spPr>
        <a:xfrm>
          <a:off x="2608795" y="124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123045</xdr:rowOff>
    </xdr:from>
    <xdr:to>
      <xdr:col>10</xdr:col>
      <xdr:colOff>165100</xdr:colOff>
      <xdr:row>75</xdr:row>
      <xdr:rowOff>53195</xdr:rowOff>
    </xdr:to>
    <xdr:sp macro="" textlink="">
      <xdr:nvSpPr>
        <xdr:cNvPr id="199" name="楕円 198"/>
        <xdr:cNvSpPr/>
      </xdr:nvSpPr>
      <xdr:spPr>
        <a:xfrm>
          <a:off x="1968500" y="1281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69722</xdr:rowOff>
    </xdr:from>
    <xdr:ext cx="534377" cy="259045"/>
    <xdr:sp macro="" textlink="">
      <xdr:nvSpPr>
        <xdr:cNvPr id="200" name="テキスト ボックス 199"/>
        <xdr:cNvSpPr txBox="1"/>
      </xdr:nvSpPr>
      <xdr:spPr>
        <a:xfrm>
          <a:off x="1752111" y="125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1575</xdr:rowOff>
    </xdr:from>
    <xdr:to>
      <xdr:col>6</xdr:col>
      <xdr:colOff>38100</xdr:colOff>
      <xdr:row>73</xdr:row>
      <xdr:rowOff>103175</xdr:rowOff>
    </xdr:to>
    <xdr:sp macro="" textlink="">
      <xdr:nvSpPr>
        <xdr:cNvPr id="201" name="楕円 200"/>
        <xdr:cNvSpPr/>
      </xdr:nvSpPr>
      <xdr:spPr>
        <a:xfrm>
          <a:off x="1079500" y="1251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119702</xdr:rowOff>
    </xdr:from>
    <xdr:ext cx="599010" cy="259045"/>
    <xdr:sp macro="" textlink="">
      <xdr:nvSpPr>
        <xdr:cNvPr id="202" name="テキスト ボックス 201"/>
        <xdr:cNvSpPr txBox="1"/>
      </xdr:nvSpPr>
      <xdr:spPr>
        <a:xfrm>
          <a:off x="830795" y="1229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55490</xdr:rowOff>
    </xdr:from>
    <xdr:to>
      <xdr:col>24</xdr:col>
      <xdr:colOff>63500</xdr:colOff>
      <xdr:row>97</xdr:row>
      <xdr:rowOff>142329</xdr:rowOff>
    </xdr:to>
    <xdr:cxnSp macro="">
      <xdr:nvCxnSpPr>
        <xdr:cNvPr id="235" name="直線コネクタ 234"/>
        <xdr:cNvCxnSpPr/>
      </xdr:nvCxnSpPr>
      <xdr:spPr>
        <a:xfrm>
          <a:off x="3797300" y="16686140"/>
          <a:ext cx="838200" cy="8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39906</xdr:rowOff>
    </xdr:from>
    <xdr:to>
      <xdr:col>19</xdr:col>
      <xdr:colOff>177800</xdr:colOff>
      <xdr:row>97</xdr:row>
      <xdr:rowOff>55490</xdr:rowOff>
    </xdr:to>
    <xdr:cxnSp macro="">
      <xdr:nvCxnSpPr>
        <xdr:cNvPr id="238" name="直線コネクタ 237"/>
        <xdr:cNvCxnSpPr/>
      </xdr:nvCxnSpPr>
      <xdr:spPr>
        <a:xfrm>
          <a:off x="2908300" y="16670556"/>
          <a:ext cx="889000" cy="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39906</xdr:rowOff>
    </xdr:from>
    <xdr:to>
      <xdr:col>15</xdr:col>
      <xdr:colOff>50800</xdr:colOff>
      <xdr:row>97</xdr:row>
      <xdr:rowOff>44707</xdr:rowOff>
    </xdr:to>
    <xdr:cxnSp macro="">
      <xdr:nvCxnSpPr>
        <xdr:cNvPr id="241" name="直線コネクタ 240"/>
        <xdr:cNvCxnSpPr/>
      </xdr:nvCxnSpPr>
      <xdr:spPr>
        <a:xfrm flipV="1">
          <a:off x="2019300" y="16670556"/>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38012</xdr:rowOff>
    </xdr:from>
    <xdr:to>
      <xdr:col>10</xdr:col>
      <xdr:colOff>114300</xdr:colOff>
      <xdr:row>97</xdr:row>
      <xdr:rowOff>44707</xdr:rowOff>
    </xdr:to>
    <xdr:cxnSp macro="">
      <xdr:nvCxnSpPr>
        <xdr:cNvPr id="244" name="直線コネクタ 243"/>
        <xdr:cNvCxnSpPr/>
      </xdr:nvCxnSpPr>
      <xdr:spPr>
        <a:xfrm>
          <a:off x="1130300" y="16668662"/>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91529</xdr:rowOff>
    </xdr:from>
    <xdr:to>
      <xdr:col>24</xdr:col>
      <xdr:colOff>114300</xdr:colOff>
      <xdr:row>98</xdr:row>
      <xdr:rowOff>21679</xdr:rowOff>
    </xdr:to>
    <xdr:sp macro="" textlink="">
      <xdr:nvSpPr>
        <xdr:cNvPr id="254" name="楕円 253"/>
        <xdr:cNvSpPr/>
      </xdr:nvSpPr>
      <xdr:spPr>
        <a:xfrm>
          <a:off x="4584700" y="1672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69956</xdr:rowOff>
    </xdr:from>
    <xdr:ext cx="534377" cy="259045"/>
    <xdr:sp macro="" textlink="">
      <xdr:nvSpPr>
        <xdr:cNvPr id="255" name="扶助費該当値テキスト"/>
        <xdr:cNvSpPr txBox="1"/>
      </xdr:nvSpPr>
      <xdr:spPr>
        <a:xfrm>
          <a:off x="4686300" y="167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4690</xdr:rowOff>
    </xdr:from>
    <xdr:to>
      <xdr:col>20</xdr:col>
      <xdr:colOff>38100</xdr:colOff>
      <xdr:row>97</xdr:row>
      <xdr:rowOff>106290</xdr:rowOff>
    </xdr:to>
    <xdr:sp macro="" textlink="">
      <xdr:nvSpPr>
        <xdr:cNvPr id="256" name="楕円 255"/>
        <xdr:cNvSpPr/>
      </xdr:nvSpPr>
      <xdr:spPr>
        <a:xfrm>
          <a:off x="3746500" y="1663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97417</xdr:rowOff>
    </xdr:from>
    <xdr:ext cx="534377" cy="259045"/>
    <xdr:sp macro="" textlink="">
      <xdr:nvSpPr>
        <xdr:cNvPr id="257" name="テキスト ボックス 256"/>
        <xdr:cNvSpPr txBox="1"/>
      </xdr:nvSpPr>
      <xdr:spPr>
        <a:xfrm>
          <a:off x="3530111" y="1672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160556</xdr:rowOff>
    </xdr:from>
    <xdr:to>
      <xdr:col>15</xdr:col>
      <xdr:colOff>101600</xdr:colOff>
      <xdr:row>97</xdr:row>
      <xdr:rowOff>90706</xdr:rowOff>
    </xdr:to>
    <xdr:sp macro="" textlink="">
      <xdr:nvSpPr>
        <xdr:cNvPr id="258" name="楕円 257"/>
        <xdr:cNvSpPr/>
      </xdr:nvSpPr>
      <xdr:spPr>
        <a:xfrm>
          <a:off x="2857500" y="1661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81833</xdr:rowOff>
    </xdr:from>
    <xdr:ext cx="534377" cy="259045"/>
    <xdr:sp macro="" textlink="">
      <xdr:nvSpPr>
        <xdr:cNvPr id="259" name="テキスト ボックス 258"/>
        <xdr:cNvSpPr txBox="1"/>
      </xdr:nvSpPr>
      <xdr:spPr>
        <a:xfrm>
          <a:off x="2641111" y="167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165357</xdr:rowOff>
    </xdr:from>
    <xdr:to>
      <xdr:col>10</xdr:col>
      <xdr:colOff>165100</xdr:colOff>
      <xdr:row>97</xdr:row>
      <xdr:rowOff>95507</xdr:rowOff>
    </xdr:to>
    <xdr:sp macro="" textlink="">
      <xdr:nvSpPr>
        <xdr:cNvPr id="260" name="楕円 259"/>
        <xdr:cNvSpPr/>
      </xdr:nvSpPr>
      <xdr:spPr>
        <a:xfrm>
          <a:off x="1968500" y="1662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86634</xdr:rowOff>
    </xdr:from>
    <xdr:ext cx="534377" cy="259045"/>
    <xdr:sp macro="" textlink="">
      <xdr:nvSpPr>
        <xdr:cNvPr id="261" name="テキスト ボックス 260"/>
        <xdr:cNvSpPr txBox="1"/>
      </xdr:nvSpPr>
      <xdr:spPr>
        <a:xfrm>
          <a:off x="1752111" y="1671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158662</xdr:rowOff>
    </xdr:from>
    <xdr:to>
      <xdr:col>6</xdr:col>
      <xdr:colOff>38100</xdr:colOff>
      <xdr:row>97</xdr:row>
      <xdr:rowOff>88812</xdr:rowOff>
    </xdr:to>
    <xdr:sp macro="" textlink="">
      <xdr:nvSpPr>
        <xdr:cNvPr id="262" name="楕円 261"/>
        <xdr:cNvSpPr/>
      </xdr:nvSpPr>
      <xdr:spPr>
        <a:xfrm>
          <a:off x="1079500" y="166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79939</xdr:rowOff>
    </xdr:from>
    <xdr:ext cx="534377" cy="259045"/>
    <xdr:sp macro="" textlink="">
      <xdr:nvSpPr>
        <xdr:cNvPr id="263" name="テキスト ボックス 262"/>
        <xdr:cNvSpPr txBox="1"/>
      </xdr:nvSpPr>
      <xdr:spPr>
        <a:xfrm>
          <a:off x="863111" y="167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44082</xdr:rowOff>
    </xdr:from>
    <xdr:to>
      <xdr:col>55</xdr:col>
      <xdr:colOff>0</xdr:colOff>
      <xdr:row>36</xdr:row>
      <xdr:rowOff>83026</xdr:rowOff>
    </xdr:to>
    <xdr:cxnSp macro="">
      <xdr:nvCxnSpPr>
        <xdr:cNvPr id="292" name="直線コネクタ 291"/>
        <xdr:cNvCxnSpPr/>
      </xdr:nvCxnSpPr>
      <xdr:spPr>
        <a:xfrm flipV="1">
          <a:off x="9639300" y="6216282"/>
          <a:ext cx="838200" cy="3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78519</xdr:rowOff>
    </xdr:from>
    <xdr:to>
      <xdr:col>50</xdr:col>
      <xdr:colOff>114300</xdr:colOff>
      <xdr:row>36</xdr:row>
      <xdr:rowOff>83026</xdr:rowOff>
    </xdr:to>
    <xdr:cxnSp macro="">
      <xdr:nvCxnSpPr>
        <xdr:cNvPr id="295" name="直線コネクタ 294"/>
        <xdr:cNvCxnSpPr/>
      </xdr:nvCxnSpPr>
      <xdr:spPr>
        <a:xfrm>
          <a:off x="8750300" y="6250719"/>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78519</xdr:rowOff>
    </xdr:from>
    <xdr:to>
      <xdr:col>45</xdr:col>
      <xdr:colOff>177800</xdr:colOff>
      <xdr:row>36</xdr:row>
      <xdr:rowOff>130617</xdr:rowOff>
    </xdr:to>
    <xdr:cxnSp macro="">
      <xdr:nvCxnSpPr>
        <xdr:cNvPr id="298" name="直線コネクタ 297"/>
        <xdr:cNvCxnSpPr/>
      </xdr:nvCxnSpPr>
      <xdr:spPr>
        <a:xfrm flipV="1">
          <a:off x="7861300" y="6250719"/>
          <a:ext cx="889000" cy="5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130617</xdr:rowOff>
    </xdr:from>
    <xdr:to>
      <xdr:col>41</xdr:col>
      <xdr:colOff>50800</xdr:colOff>
      <xdr:row>37</xdr:row>
      <xdr:rowOff>35843</xdr:rowOff>
    </xdr:to>
    <xdr:cxnSp macro="">
      <xdr:nvCxnSpPr>
        <xdr:cNvPr id="301" name="直線コネクタ 300"/>
        <xdr:cNvCxnSpPr/>
      </xdr:nvCxnSpPr>
      <xdr:spPr>
        <a:xfrm flipV="1">
          <a:off x="6972300" y="6302817"/>
          <a:ext cx="889000" cy="7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164732</xdr:rowOff>
    </xdr:from>
    <xdr:to>
      <xdr:col>55</xdr:col>
      <xdr:colOff>50800</xdr:colOff>
      <xdr:row>36</xdr:row>
      <xdr:rowOff>94882</xdr:rowOff>
    </xdr:to>
    <xdr:sp macro="" textlink="">
      <xdr:nvSpPr>
        <xdr:cNvPr id="311" name="楕円 310"/>
        <xdr:cNvSpPr/>
      </xdr:nvSpPr>
      <xdr:spPr>
        <a:xfrm>
          <a:off x="10426700" y="61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16159</xdr:rowOff>
    </xdr:from>
    <xdr:ext cx="599010" cy="259045"/>
    <xdr:sp macro="" textlink="">
      <xdr:nvSpPr>
        <xdr:cNvPr id="312" name="補助費等該当値テキスト"/>
        <xdr:cNvSpPr txBox="1"/>
      </xdr:nvSpPr>
      <xdr:spPr>
        <a:xfrm>
          <a:off x="10528300" y="601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32226</xdr:rowOff>
    </xdr:from>
    <xdr:to>
      <xdr:col>50</xdr:col>
      <xdr:colOff>165100</xdr:colOff>
      <xdr:row>36</xdr:row>
      <xdr:rowOff>133826</xdr:rowOff>
    </xdr:to>
    <xdr:sp macro="" textlink="">
      <xdr:nvSpPr>
        <xdr:cNvPr id="313" name="楕円 312"/>
        <xdr:cNvSpPr/>
      </xdr:nvSpPr>
      <xdr:spPr>
        <a:xfrm>
          <a:off x="9588500" y="620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150353</xdr:rowOff>
    </xdr:from>
    <xdr:ext cx="599010" cy="259045"/>
    <xdr:sp macro="" textlink="">
      <xdr:nvSpPr>
        <xdr:cNvPr id="314" name="テキスト ボックス 313"/>
        <xdr:cNvSpPr txBox="1"/>
      </xdr:nvSpPr>
      <xdr:spPr>
        <a:xfrm>
          <a:off x="9339795" y="5979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27719</xdr:rowOff>
    </xdr:from>
    <xdr:to>
      <xdr:col>46</xdr:col>
      <xdr:colOff>38100</xdr:colOff>
      <xdr:row>36</xdr:row>
      <xdr:rowOff>129319</xdr:rowOff>
    </xdr:to>
    <xdr:sp macro="" textlink="">
      <xdr:nvSpPr>
        <xdr:cNvPr id="315" name="楕円 314"/>
        <xdr:cNvSpPr/>
      </xdr:nvSpPr>
      <xdr:spPr>
        <a:xfrm>
          <a:off x="8699500" y="619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145846</xdr:rowOff>
    </xdr:from>
    <xdr:ext cx="599010" cy="259045"/>
    <xdr:sp macro="" textlink="">
      <xdr:nvSpPr>
        <xdr:cNvPr id="316" name="テキスト ボックス 315"/>
        <xdr:cNvSpPr txBox="1"/>
      </xdr:nvSpPr>
      <xdr:spPr>
        <a:xfrm>
          <a:off x="8450795" y="597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79817</xdr:rowOff>
    </xdr:from>
    <xdr:to>
      <xdr:col>41</xdr:col>
      <xdr:colOff>101600</xdr:colOff>
      <xdr:row>37</xdr:row>
      <xdr:rowOff>9967</xdr:rowOff>
    </xdr:to>
    <xdr:sp macro="" textlink="">
      <xdr:nvSpPr>
        <xdr:cNvPr id="317" name="楕円 316"/>
        <xdr:cNvSpPr/>
      </xdr:nvSpPr>
      <xdr:spPr>
        <a:xfrm>
          <a:off x="7810500" y="625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26494</xdr:rowOff>
    </xdr:from>
    <xdr:ext cx="599010" cy="259045"/>
    <xdr:sp macro="" textlink="">
      <xdr:nvSpPr>
        <xdr:cNvPr id="318" name="テキスト ボックス 317"/>
        <xdr:cNvSpPr txBox="1"/>
      </xdr:nvSpPr>
      <xdr:spPr>
        <a:xfrm>
          <a:off x="7561795" y="602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156493</xdr:rowOff>
    </xdr:from>
    <xdr:to>
      <xdr:col>36</xdr:col>
      <xdr:colOff>165100</xdr:colOff>
      <xdr:row>37</xdr:row>
      <xdr:rowOff>86643</xdr:rowOff>
    </xdr:to>
    <xdr:sp macro="" textlink="">
      <xdr:nvSpPr>
        <xdr:cNvPr id="319" name="楕円 318"/>
        <xdr:cNvSpPr/>
      </xdr:nvSpPr>
      <xdr:spPr>
        <a:xfrm>
          <a:off x="6921500" y="632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103170</xdr:rowOff>
    </xdr:from>
    <xdr:ext cx="599010" cy="259045"/>
    <xdr:sp macro="" textlink="">
      <xdr:nvSpPr>
        <xdr:cNvPr id="320" name="テキスト ボックス 319"/>
        <xdr:cNvSpPr txBox="1"/>
      </xdr:nvSpPr>
      <xdr:spPr>
        <a:xfrm>
          <a:off x="6672795" y="610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109660</xdr:rowOff>
    </xdr:from>
    <xdr:to>
      <xdr:col>55</xdr:col>
      <xdr:colOff>0</xdr:colOff>
      <xdr:row>58</xdr:row>
      <xdr:rowOff>49955</xdr:rowOff>
    </xdr:to>
    <xdr:cxnSp macro="">
      <xdr:nvCxnSpPr>
        <xdr:cNvPr id="347" name="直線コネクタ 346"/>
        <xdr:cNvCxnSpPr/>
      </xdr:nvCxnSpPr>
      <xdr:spPr>
        <a:xfrm>
          <a:off x="9639300" y="9882310"/>
          <a:ext cx="838200" cy="11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109660</xdr:rowOff>
    </xdr:from>
    <xdr:to>
      <xdr:col>50</xdr:col>
      <xdr:colOff>114300</xdr:colOff>
      <xdr:row>58</xdr:row>
      <xdr:rowOff>12081</xdr:rowOff>
    </xdr:to>
    <xdr:cxnSp macro="">
      <xdr:nvCxnSpPr>
        <xdr:cNvPr id="350" name="直線コネクタ 349"/>
        <xdr:cNvCxnSpPr/>
      </xdr:nvCxnSpPr>
      <xdr:spPr>
        <a:xfrm flipV="1">
          <a:off x="8750300" y="9882310"/>
          <a:ext cx="889000" cy="7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59879</xdr:rowOff>
    </xdr:from>
    <xdr:to>
      <xdr:col>45</xdr:col>
      <xdr:colOff>177800</xdr:colOff>
      <xdr:row>58</xdr:row>
      <xdr:rowOff>12081</xdr:rowOff>
    </xdr:to>
    <xdr:cxnSp macro="">
      <xdr:nvCxnSpPr>
        <xdr:cNvPr id="353" name="直線コネクタ 352"/>
        <xdr:cNvCxnSpPr/>
      </xdr:nvCxnSpPr>
      <xdr:spPr>
        <a:xfrm>
          <a:off x="7861300" y="9832529"/>
          <a:ext cx="889000" cy="12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59879</xdr:rowOff>
    </xdr:from>
    <xdr:to>
      <xdr:col>41</xdr:col>
      <xdr:colOff>50800</xdr:colOff>
      <xdr:row>57</xdr:row>
      <xdr:rowOff>97127</xdr:rowOff>
    </xdr:to>
    <xdr:cxnSp macro="">
      <xdr:nvCxnSpPr>
        <xdr:cNvPr id="356" name="直線コネクタ 355"/>
        <xdr:cNvCxnSpPr/>
      </xdr:nvCxnSpPr>
      <xdr:spPr>
        <a:xfrm flipV="1">
          <a:off x="6972300" y="9832529"/>
          <a:ext cx="889000" cy="3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170605</xdr:rowOff>
    </xdr:from>
    <xdr:to>
      <xdr:col>55</xdr:col>
      <xdr:colOff>50800</xdr:colOff>
      <xdr:row>58</xdr:row>
      <xdr:rowOff>100755</xdr:rowOff>
    </xdr:to>
    <xdr:sp macro="" textlink="">
      <xdr:nvSpPr>
        <xdr:cNvPr id="366" name="楕円 365"/>
        <xdr:cNvSpPr/>
      </xdr:nvSpPr>
      <xdr:spPr>
        <a:xfrm>
          <a:off x="10426700" y="99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114610</xdr:rowOff>
    </xdr:from>
    <xdr:ext cx="599010" cy="259045"/>
    <xdr:sp macro="" textlink="">
      <xdr:nvSpPr>
        <xdr:cNvPr id="367" name="普通建設事業費該当値テキスト"/>
        <xdr:cNvSpPr txBox="1"/>
      </xdr:nvSpPr>
      <xdr:spPr>
        <a:xfrm>
          <a:off x="10528300" y="988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58860</xdr:rowOff>
    </xdr:from>
    <xdr:to>
      <xdr:col>50</xdr:col>
      <xdr:colOff>165100</xdr:colOff>
      <xdr:row>57</xdr:row>
      <xdr:rowOff>160460</xdr:rowOff>
    </xdr:to>
    <xdr:sp macro="" textlink="">
      <xdr:nvSpPr>
        <xdr:cNvPr id="368" name="楕円 367"/>
        <xdr:cNvSpPr/>
      </xdr:nvSpPr>
      <xdr:spPr>
        <a:xfrm>
          <a:off x="9588500" y="98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5537</xdr:rowOff>
    </xdr:from>
    <xdr:ext cx="599010" cy="259045"/>
    <xdr:sp macro="" textlink="">
      <xdr:nvSpPr>
        <xdr:cNvPr id="369" name="テキスト ボックス 368"/>
        <xdr:cNvSpPr txBox="1"/>
      </xdr:nvSpPr>
      <xdr:spPr>
        <a:xfrm>
          <a:off x="9339795" y="960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132731</xdr:rowOff>
    </xdr:from>
    <xdr:to>
      <xdr:col>46</xdr:col>
      <xdr:colOff>38100</xdr:colOff>
      <xdr:row>58</xdr:row>
      <xdr:rowOff>62881</xdr:rowOff>
    </xdr:to>
    <xdr:sp macro="" textlink="">
      <xdr:nvSpPr>
        <xdr:cNvPr id="370" name="楕円 369"/>
        <xdr:cNvSpPr/>
      </xdr:nvSpPr>
      <xdr:spPr>
        <a:xfrm>
          <a:off x="8699500" y="990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54008</xdr:rowOff>
    </xdr:from>
    <xdr:ext cx="599010" cy="259045"/>
    <xdr:sp macro="" textlink="">
      <xdr:nvSpPr>
        <xdr:cNvPr id="371" name="テキスト ボックス 370"/>
        <xdr:cNvSpPr txBox="1"/>
      </xdr:nvSpPr>
      <xdr:spPr>
        <a:xfrm>
          <a:off x="8450795" y="999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9079</xdr:rowOff>
    </xdr:from>
    <xdr:to>
      <xdr:col>41</xdr:col>
      <xdr:colOff>101600</xdr:colOff>
      <xdr:row>57</xdr:row>
      <xdr:rowOff>110679</xdr:rowOff>
    </xdr:to>
    <xdr:sp macro="" textlink="">
      <xdr:nvSpPr>
        <xdr:cNvPr id="372" name="楕円 371"/>
        <xdr:cNvSpPr/>
      </xdr:nvSpPr>
      <xdr:spPr>
        <a:xfrm>
          <a:off x="7810500" y="978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127206</xdr:rowOff>
    </xdr:from>
    <xdr:ext cx="599010" cy="259045"/>
    <xdr:sp macro="" textlink="">
      <xdr:nvSpPr>
        <xdr:cNvPr id="373" name="テキスト ボックス 372"/>
        <xdr:cNvSpPr txBox="1"/>
      </xdr:nvSpPr>
      <xdr:spPr>
        <a:xfrm>
          <a:off x="7561795" y="955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46327</xdr:rowOff>
    </xdr:from>
    <xdr:to>
      <xdr:col>36</xdr:col>
      <xdr:colOff>165100</xdr:colOff>
      <xdr:row>57</xdr:row>
      <xdr:rowOff>147927</xdr:rowOff>
    </xdr:to>
    <xdr:sp macro="" textlink="">
      <xdr:nvSpPr>
        <xdr:cNvPr id="374" name="楕円 373"/>
        <xdr:cNvSpPr/>
      </xdr:nvSpPr>
      <xdr:spPr>
        <a:xfrm>
          <a:off x="6921500" y="981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164454</xdr:rowOff>
    </xdr:from>
    <xdr:ext cx="599010" cy="259045"/>
    <xdr:sp macro="" textlink="">
      <xdr:nvSpPr>
        <xdr:cNvPr id="375" name="テキスト ボックス 374"/>
        <xdr:cNvSpPr txBox="1"/>
      </xdr:nvSpPr>
      <xdr:spPr>
        <a:xfrm>
          <a:off x="6672795" y="959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96541</xdr:rowOff>
    </xdr:from>
    <xdr:to>
      <xdr:col>55</xdr:col>
      <xdr:colOff>0</xdr:colOff>
      <xdr:row>78</xdr:row>
      <xdr:rowOff>89040</xdr:rowOff>
    </xdr:to>
    <xdr:cxnSp macro="">
      <xdr:nvCxnSpPr>
        <xdr:cNvPr id="404" name="直線コネクタ 403"/>
        <xdr:cNvCxnSpPr/>
      </xdr:nvCxnSpPr>
      <xdr:spPr>
        <a:xfrm>
          <a:off x="9639300" y="13298191"/>
          <a:ext cx="838200" cy="16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96541</xdr:rowOff>
    </xdr:from>
    <xdr:to>
      <xdr:col>50</xdr:col>
      <xdr:colOff>114300</xdr:colOff>
      <xdr:row>78</xdr:row>
      <xdr:rowOff>55908</xdr:rowOff>
    </xdr:to>
    <xdr:cxnSp macro="">
      <xdr:nvCxnSpPr>
        <xdr:cNvPr id="407" name="直線コネクタ 406"/>
        <xdr:cNvCxnSpPr/>
      </xdr:nvCxnSpPr>
      <xdr:spPr>
        <a:xfrm flipV="1">
          <a:off x="8750300" y="13298191"/>
          <a:ext cx="889000" cy="13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115641</xdr:rowOff>
    </xdr:from>
    <xdr:to>
      <xdr:col>45</xdr:col>
      <xdr:colOff>177800</xdr:colOff>
      <xdr:row>78</xdr:row>
      <xdr:rowOff>55908</xdr:rowOff>
    </xdr:to>
    <xdr:cxnSp macro="">
      <xdr:nvCxnSpPr>
        <xdr:cNvPr id="410" name="直線コネクタ 409"/>
        <xdr:cNvCxnSpPr/>
      </xdr:nvCxnSpPr>
      <xdr:spPr>
        <a:xfrm>
          <a:off x="7861300" y="13317291"/>
          <a:ext cx="889000" cy="11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146700</xdr:rowOff>
    </xdr:from>
    <xdr:to>
      <xdr:col>41</xdr:col>
      <xdr:colOff>50800</xdr:colOff>
      <xdr:row>77</xdr:row>
      <xdr:rowOff>115641</xdr:rowOff>
    </xdr:to>
    <xdr:cxnSp macro="">
      <xdr:nvCxnSpPr>
        <xdr:cNvPr id="413" name="直線コネクタ 412"/>
        <xdr:cNvCxnSpPr/>
      </xdr:nvCxnSpPr>
      <xdr:spPr>
        <a:xfrm>
          <a:off x="6972300" y="13176900"/>
          <a:ext cx="889000" cy="14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7" name="テキスト ボックス 416"/>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38240</xdr:rowOff>
    </xdr:from>
    <xdr:to>
      <xdr:col>55</xdr:col>
      <xdr:colOff>50800</xdr:colOff>
      <xdr:row>78</xdr:row>
      <xdr:rowOff>139840</xdr:rowOff>
    </xdr:to>
    <xdr:sp macro="" textlink="">
      <xdr:nvSpPr>
        <xdr:cNvPr id="423" name="楕円 422"/>
        <xdr:cNvSpPr/>
      </xdr:nvSpPr>
      <xdr:spPr>
        <a:xfrm>
          <a:off x="10426700" y="134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169067</xdr:rowOff>
    </xdr:from>
    <xdr:ext cx="534377" cy="259045"/>
    <xdr:sp macro="" textlink="">
      <xdr:nvSpPr>
        <xdr:cNvPr id="424" name="普通建設事業費 （ うち新規整備　）該当値テキスト"/>
        <xdr:cNvSpPr txBox="1"/>
      </xdr:nvSpPr>
      <xdr:spPr>
        <a:xfrm>
          <a:off x="10528300" y="1319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45741</xdr:rowOff>
    </xdr:from>
    <xdr:to>
      <xdr:col>50</xdr:col>
      <xdr:colOff>165100</xdr:colOff>
      <xdr:row>77</xdr:row>
      <xdr:rowOff>147341</xdr:rowOff>
    </xdr:to>
    <xdr:sp macro="" textlink="">
      <xdr:nvSpPr>
        <xdr:cNvPr id="425" name="楕円 424"/>
        <xdr:cNvSpPr/>
      </xdr:nvSpPr>
      <xdr:spPr>
        <a:xfrm>
          <a:off x="9588500" y="1324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163868</xdr:rowOff>
    </xdr:from>
    <xdr:ext cx="599010" cy="259045"/>
    <xdr:sp macro="" textlink="">
      <xdr:nvSpPr>
        <xdr:cNvPr id="426" name="テキスト ボックス 425"/>
        <xdr:cNvSpPr txBox="1"/>
      </xdr:nvSpPr>
      <xdr:spPr>
        <a:xfrm>
          <a:off x="9339795" y="1302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5108</xdr:rowOff>
    </xdr:from>
    <xdr:to>
      <xdr:col>46</xdr:col>
      <xdr:colOff>38100</xdr:colOff>
      <xdr:row>78</xdr:row>
      <xdr:rowOff>106708</xdr:rowOff>
    </xdr:to>
    <xdr:sp macro="" textlink="">
      <xdr:nvSpPr>
        <xdr:cNvPr id="427" name="楕円 426"/>
        <xdr:cNvSpPr/>
      </xdr:nvSpPr>
      <xdr:spPr>
        <a:xfrm>
          <a:off x="8699500" y="133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123235</xdr:rowOff>
    </xdr:from>
    <xdr:ext cx="599010" cy="259045"/>
    <xdr:sp macro="" textlink="">
      <xdr:nvSpPr>
        <xdr:cNvPr id="428" name="テキスト ボックス 427"/>
        <xdr:cNvSpPr txBox="1"/>
      </xdr:nvSpPr>
      <xdr:spPr>
        <a:xfrm>
          <a:off x="8450795" y="1315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64841</xdr:rowOff>
    </xdr:from>
    <xdr:to>
      <xdr:col>41</xdr:col>
      <xdr:colOff>101600</xdr:colOff>
      <xdr:row>77</xdr:row>
      <xdr:rowOff>166441</xdr:rowOff>
    </xdr:to>
    <xdr:sp macro="" textlink="">
      <xdr:nvSpPr>
        <xdr:cNvPr id="429" name="楕円 428"/>
        <xdr:cNvSpPr/>
      </xdr:nvSpPr>
      <xdr:spPr>
        <a:xfrm>
          <a:off x="7810500" y="1326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11518</xdr:rowOff>
    </xdr:from>
    <xdr:ext cx="599010" cy="259045"/>
    <xdr:sp macro="" textlink="">
      <xdr:nvSpPr>
        <xdr:cNvPr id="430" name="テキスト ボックス 429"/>
        <xdr:cNvSpPr txBox="1"/>
      </xdr:nvSpPr>
      <xdr:spPr>
        <a:xfrm>
          <a:off x="7561795" y="13041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95900</xdr:rowOff>
    </xdr:from>
    <xdr:to>
      <xdr:col>36</xdr:col>
      <xdr:colOff>165100</xdr:colOff>
      <xdr:row>77</xdr:row>
      <xdr:rowOff>26050</xdr:rowOff>
    </xdr:to>
    <xdr:sp macro="" textlink="">
      <xdr:nvSpPr>
        <xdr:cNvPr id="431" name="楕円 430"/>
        <xdr:cNvSpPr/>
      </xdr:nvSpPr>
      <xdr:spPr>
        <a:xfrm>
          <a:off x="6921500" y="131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42576</xdr:rowOff>
    </xdr:from>
    <xdr:ext cx="599010" cy="259045"/>
    <xdr:sp macro="" textlink="">
      <xdr:nvSpPr>
        <xdr:cNvPr id="432" name="テキスト ボックス 431"/>
        <xdr:cNvSpPr txBox="1"/>
      </xdr:nvSpPr>
      <xdr:spPr>
        <a:xfrm>
          <a:off x="6672795" y="1290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43872</xdr:rowOff>
    </xdr:from>
    <xdr:to>
      <xdr:col>55</xdr:col>
      <xdr:colOff>0</xdr:colOff>
      <xdr:row>98</xdr:row>
      <xdr:rowOff>95625</xdr:rowOff>
    </xdr:to>
    <xdr:cxnSp macro="">
      <xdr:nvCxnSpPr>
        <xdr:cNvPr id="459" name="直線コネクタ 458"/>
        <xdr:cNvCxnSpPr/>
      </xdr:nvCxnSpPr>
      <xdr:spPr>
        <a:xfrm>
          <a:off x="9639300" y="16845972"/>
          <a:ext cx="838200" cy="5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43872</xdr:rowOff>
    </xdr:from>
    <xdr:to>
      <xdr:col>50</xdr:col>
      <xdr:colOff>114300</xdr:colOff>
      <xdr:row>98</xdr:row>
      <xdr:rowOff>80502</xdr:rowOff>
    </xdr:to>
    <xdr:cxnSp macro="">
      <xdr:nvCxnSpPr>
        <xdr:cNvPr id="462" name="直線コネクタ 461"/>
        <xdr:cNvCxnSpPr/>
      </xdr:nvCxnSpPr>
      <xdr:spPr>
        <a:xfrm flipV="1">
          <a:off x="8750300" y="16845972"/>
          <a:ext cx="889000" cy="3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80502</xdr:rowOff>
    </xdr:from>
    <xdr:to>
      <xdr:col>45</xdr:col>
      <xdr:colOff>177800</xdr:colOff>
      <xdr:row>98</xdr:row>
      <xdr:rowOff>111168</xdr:rowOff>
    </xdr:to>
    <xdr:cxnSp macro="">
      <xdr:nvCxnSpPr>
        <xdr:cNvPr id="465" name="直線コネクタ 464"/>
        <xdr:cNvCxnSpPr/>
      </xdr:nvCxnSpPr>
      <xdr:spPr>
        <a:xfrm flipV="1">
          <a:off x="7861300" y="16882602"/>
          <a:ext cx="889000" cy="3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111168</xdr:rowOff>
    </xdr:from>
    <xdr:to>
      <xdr:col>41</xdr:col>
      <xdr:colOff>50800</xdr:colOff>
      <xdr:row>98</xdr:row>
      <xdr:rowOff>132812</xdr:rowOff>
    </xdr:to>
    <xdr:cxnSp macro="">
      <xdr:nvCxnSpPr>
        <xdr:cNvPr id="468" name="直線コネクタ 467"/>
        <xdr:cNvCxnSpPr/>
      </xdr:nvCxnSpPr>
      <xdr:spPr>
        <a:xfrm flipV="1">
          <a:off x="6972300" y="16913268"/>
          <a:ext cx="889000" cy="2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44825</xdr:rowOff>
    </xdr:from>
    <xdr:to>
      <xdr:col>55</xdr:col>
      <xdr:colOff>50800</xdr:colOff>
      <xdr:row>98</xdr:row>
      <xdr:rowOff>146425</xdr:rowOff>
    </xdr:to>
    <xdr:sp macro="" textlink="">
      <xdr:nvSpPr>
        <xdr:cNvPr id="478" name="楕円 477"/>
        <xdr:cNvSpPr/>
      </xdr:nvSpPr>
      <xdr:spPr>
        <a:xfrm>
          <a:off x="10426700" y="168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164522</xdr:rowOff>
    </xdr:from>
    <xdr:to>
      <xdr:col>50</xdr:col>
      <xdr:colOff>165100</xdr:colOff>
      <xdr:row>98</xdr:row>
      <xdr:rowOff>94672</xdr:rowOff>
    </xdr:to>
    <xdr:sp macro="" textlink="">
      <xdr:nvSpPr>
        <xdr:cNvPr id="480" name="楕円 479"/>
        <xdr:cNvSpPr/>
      </xdr:nvSpPr>
      <xdr:spPr>
        <a:xfrm>
          <a:off x="9588500" y="1679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111199</xdr:rowOff>
    </xdr:from>
    <xdr:ext cx="599010" cy="259045"/>
    <xdr:sp macro="" textlink="">
      <xdr:nvSpPr>
        <xdr:cNvPr id="481" name="テキスト ボックス 480"/>
        <xdr:cNvSpPr txBox="1"/>
      </xdr:nvSpPr>
      <xdr:spPr>
        <a:xfrm>
          <a:off x="9339795" y="1657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29702</xdr:rowOff>
    </xdr:from>
    <xdr:to>
      <xdr:col>46</xdr:col>
      <xdr:colOff>38100</xdr:colOff>
      <xdr:row>98</xdr:row>
      <xdr:rowOff>131302</xdr:rowOff>
    </xdr:to>
    <xdr:sp macro="" textlink="">
      <xdr:nvSpPr>
        <xdr:cNvPr id="482" name="楕円 481"/>
        <xdr:cNvSpPr/>
      </xdr:nvSpPr>
      <xdr:spPr>
        <a:xfrm>
          <a:off x="8699500" y="1683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122429</xdr:rowOff>
    </xdr:from>
    <xdr:ext cx="599010" cy="259045"/>
    <xdr:sp macro="" textlink="">
      <xdr:nvSpPr>
        <xdr:cNvPr id="483" name="テキスト ボックス 482"/>
        <xdr:cNvSpPr txBox="1"/>
      </xdr:nvSpPr>
      <xdr:spPr>
        <a:xfrm>
          <a:off x="8450795" y="16924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60368</xdr:rowOff>
    </xdr:from>
    <xdr:to>
      <xdr:col>41</xdr:col>
      <xdr:colOff>101600</xdr:colOff>
      <xdr:row>98</xdr:row>
      <xdr:rowOff>161968</xdr:rowOff>
    </xdr:to>
    <xdr:sp macro="" textlink="">
      <xdr:nvSpPr>
        <xdr:cNvPr id="484" name="楕円 483"/>
        <xdr:cNvSpPr/>
      </xdr:nvSpPr>
      <xdr:spPr>
        <a:xfrm>
          <a:off x="7810500" y="1686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153095</xdr:rowOff>
    </xdr:from>
    <xdr:ext cx="534377" cy="259045"/>
    <xdr:sp macro="" textlink="">
      <xdr:nvSpPr>
        <xdr:cNvPr id="485" name="テキスト ボックス 484"/>
        <xdr:cNvSpPr txBox="1"/>
      </xdr:nvSpPr>
      <xdr:spPr>
        <a:xfrm>
          <a:off x="7594111" y="1695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82012</xdr:rowOff>
    </xdr:from>
    <xdr:to>
      <xdr:col>36</xdr:col>
      <xdr:colOff>165100</xdr:colOff>
      <xdr:row>99</xdr:row>
      <xdr:rowOff>12162</xdr:rowOff>
    </xdr:to>
    <xdr:sp macro="" textlink="">
      <xdr:nvSpPr>
        <xdr:cNvPr id="486" name="楕円 485"/>
        <xdr:cNvSpPr/>
      </xdr:nvSpPr>
      <xdr:spPr>
        <a:xfrm>
          <a:off x="6921500" y="1688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3289</xdr:rowOff>
    </xdr:from>
    <xdr:ext cx="534377" cy="259045"/>
    <xdr:sp macro="" textlink="">
      <xdr:nvSpPr>
        <xdr:cNvPr id="487" name="テキスト ボックス 486"/>
        <xdr:cNvSpPr txBox="1"/>
      </xdr:nvSpPr>
      <xdr:spPr>
        <a:xfrm>
          <a:off x="6705111" y="1697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31062</xdr:rowOff>
    </xdr:from>
    <xdr:to>
      <xdr:col>85</xdr:col>
      <xdr:colOff>127000</xdr:colOff>
      <xdr:row>39</xdr:row>
      <xdr:rowOff>44450</xdr:rowOff>
    </xdr:to>
    <xdr:cxnSp macro="">
      <xdr:nvCxnSpPr>
        <xdr:cNvPr id="516" name="直線コネクタ 515"/>
        <xdr:cNvCxnSpPr/>
      </xdr:nvCxnSpPr>
      <xdr:spPr>
        <a:xfrm>
          <a:off x="15481300" y="6717612"/>
          <a:ext cx="838200" cy="1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103898</xdr:rowOff>
    </xdr:from>
    <xdr:to>
      <xdr:col>81</xdr:col>
      <xdr:colOff>50800</xdr:colOff>
      <xdr:row>39</xdr:row>
      <xdr:rowOff>31062</xdr:rowOff>
    </xdr:to>
    <xdr:cxnSp macro="">
      <xdr:nvCxnSpPr>
        <xdr:cNvPr id="519" name="直線コネクタ 518"/>
        <xdr:cNvCxnSpPr/>
      </xdr:nvCxnSpPr>
      <xdr:spPr>
        <a:xfrm>
          <a:off x="14592300" y="6447548"/>
          <a:ext cx="889000" cy="27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103898</xdr:rowOff>
    </xdr:from>
    <xdr:to>
      <xdr:col>76</xdr:col>
      <xdr:colOff>114300</xdr:colOff>
      <xdr:row>38</xdr:row>
      <xdr:rowOff>123065</xdr:rowOff>
    </xdr:to>
    <xdr:cxnSp macro="">
      <xdr:nvCxnSpPr>
        <xdr:cNvPr id="522" name="直線コネクタ 521"/>
        <xdr:cNvCxnSpPr/>
      </xdr:nvCxnSpPr>
      <xdr:spPr>
        <a:xfrm flipV="1">
          <a:off x="13703300" y="6447548"/>
          <a:ext cx="889000" cy="19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15481</xdr:rowOff>
    </xdr:from>
    <xdr:ext cx="534377" cy="259045"/>
    <xdr:sp macro="" textlink="">
      <xdr:nvSpPr>
        <xdr:cNvPr id="524" name="テキスト ボックス 523"/>
        <xdr:cNvSpPr txBox="1"/>
      </xdr:nvSpPr>
      <xdr:spPr>
        <a:xfrm>
          <a:off x="14325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123065</xdr:rowOff>
    </xdr:from>
    <xdr:to>
      <xdr:col>71</xdr:col>
      <xdr:colOff>177800</xdr:colOff>
      <xdr:row>39</xdr:row>
      <xdr:rowOff>38084</xdr:rowOff>
    </xdr:to>
    <xdr:cxnSp macro="">
      <xdr:nvCxnSpPr>
        <xdr:cNvPr id="525" name="直線コネクタ 524"/>
        <xdr:cNvCxnSpPr/>
      </xdr:nvCxnSpPr>
      <xdr:spPr>
        <a:xfrm flipV="1">
          <a:off x="12814300" y="6638165"/>
          <a:ext cx="889000" cy="8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151712</xdr:rowOff>
    </xdr:from>
    <xdr:to>
      <xdr:col>81</xdr:col>
      <xdr:colOff>101600</xdr:colOff>
      <xdr:row>39</xdr:row>
      <xdr:rowOff>81862</xdr:rowOff>
    </xdr:to>
    <xdr:sp macro="" textlink="">
      <xdr:nvSpPr>
        <xdr:cNvPr id="537" name="楕円 536"/>
        <xdr:cNvSpPr/>
      </xdr:nvSpPr>
      <xdr:spPr>
        <a:xfrm>
          <a:off x="15430500" y="666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72989</xdr:rowOff>
    </xdr:from>
    <xdr:ext cx="469744" cy="259045"/>
    <xdr:sp macro="" textlink="">
      <xdr:nvSpPr>
        <xdr:cNvPr id="538" name="テキスト ボックス 537"/>
        <xdr:cNvSpPr txBox="1"/>
      </xdr:nvSpPr>
      <xdr:spPr>
        <a:xfrm>
          <a:off x="15246428" y="675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53098</xdr:rowOff>
    </xdr:from>
    <xdr:to>
      <xdr:col>76</xdr:col>
      <xdr:colOff>165100</xdr:colOff>
      <xdr:row>37</xdr:row>
      <xdr:rowOff>154698</xdr:rowOff>
    </xdr:to>
    <xdr:sp macro="" textlink="">
      <xdr:nvSpPr>
        <xdr:cNvPr id="539" name="楕円 538"/>
        <xdr:cNvSpPr/>
      </xdr:nvSpPr>
      <xdr:spPr>
        <a:xfrm>
          <a:off x="14541500" y="63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171225</xdr:rowOff>
    </xdr:from>
    <xdr:ext cx="534377" cy="259045"/>
    <xdr:sp macro="" textlink="">
      <xdr:nvSpPr>
        <xdr:cNvPr id="540" name="テキスト ボックス 539"/>
        <xdr:cNvSpPr txBox="1"/>
      </xdr:nvSpPr>
      <xdr:spPr>
        <a:xfrm>
          <a:off x="14325111" y="617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72265</xdr:rowOff>
    </xdr:from>
    <xdr:to>
      <xdr:col>72</xdr:col>
      <xdr:colOff>38100</xdr:colOff>
      <xdr:row>39</xdr:row>
      <xdr:rowOff>2415</xdr:rowOff>
    </xdr:to>
    <xdr:sp macro="" textlink="">
      <xdr:nvSpPr>
        <xdr:cNvPr id="541" name="楕円 540"/>
        <xdr:cNvSpPr/>
      </xdr:nvSpPr>
      <xdr:spPr>
        <a:xfrm>
          <a:off x="13652500" y="658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18942</xdr:rowOff>
    </xdr:from>
    <xdr:ext cx="534377" cy="259045"/>
    <xdr:sp macro="" textlink="">
      <xdr:nvSpPr>
        <xdr:cNvPr id="542" name="テキスト ボックス 541"/>
        <xdr:cNvSpPr txBox="1"/>
      </xdr:nvSpPr>
      <xdr:spPr>
        <a:xfrm>
          <a:off x="13436111" y="636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158734</xdr:rowOff>
    </xdr:from>
    <xdr:to>
      <xdr:col>67</xdr:col>
      <xdr:colOff>101600</xdr:colOff>
      <xdr:row>39</xdr:row>
      <xdr:rowOff>88884</xdr:rowOff>
    </xdr:to>
    <xdr:sp macro="" textlink="">
      <xdr:nvSpPr>
        <xdr:cNvPr id="543" name="楕円 542"/>
        <xdr:cNvSpPr/>
      </xdr:nvSpPr>
      <xdr:spPr>
        <a:xfrm>
          <a:off x="12763500" y="667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80011</xdr:rowOff>
    </xdr:from>
    <xdr:ext cx="469744" cy="259045"/>
    <xdr:sp macro="" textlink="">
      <xdr:nvSpPr>
        <xdr:cNvPr id="544" name="テキスト ボックス 543"/>
        <xdr:cNvSpPr txBox="1"/>
      </xdr:nvSpPr>
      <xdr:spPr>
        <a:xfrm>
          <a:off x="12579428" y="676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165993</xdr:rowOff>
    </xdr:from>
    <xdr:to>
      <xdr:col>85</xdr:col>
      <xdr:colOff>127000</xdr:colOff>
      <xdr:row>78</xdr:row>
      <xdr:rowOff>10105</xdr:rowOff>
    </xdr:to>
    <xdr:cxnSp macro="">
      <xdr:nvCxnSpPr>
        <xdr:cNvPr id="628" name="直線コネクタ 627"/>
        <xdr:cNvCxnSpPr/>
      </xdr:nvCxnSpPr>
      <xdr:spPr>
        <a:xfrm flipV="1">
          <a:off x="15481300" y="13367643"/>
          <a:ext cx="838200" cy="1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10105</xdr:rowOff>
    </xdr:from>
    <xdr:to>
      <xdr:col>81</xdr:col>
      <xdr:colOff>50800</xdr:colOff>
      <xdr:row>78</xdr:row>
      <xdr:rowOff>26632</xdr:rowOff>
    </xdr:to>
    <xdr:cxnSp macro="">
      <xdr:nvCxnSpPr>
        <xdr:cNvPr id="631" name="直線コネクタ 630"/>
        <xdr:cNvCxnSpPr/>
      </xdr:nvCxnSpPr>
      <xdr:spPr>
        <a:xfrm flipV="1">
          <a:off x="14592300" y="13383205"/>
          <a:ext cx="889000" cy="1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26632</xdr:rowOff>
    </xdr:from>
    <xdr:to>
      <xdr:col>76</xdr:col>
      <xdr:colOff>114300</xdr:colOff>
      <xdr:row>78</xdr:row>
      <xdr:rowOff>34692</xdr:rowOff>
    </xdr:to>
    <xdr:cxnSp macro="">
      <xdr:nvCxnSpPr>
        <xdr:cNvPr id="634" name="直線コネクタ 633"/>
        <xdr:cNvCxnSpPr/>
      </xdr:nvCxnSpPr>
      <xdr:spPr>
        <a:xfrm flipV="1">
          <a:off x="13703300" y="13399732"/>
          <a:ext cx="889000" cy="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34692</xdr:rowOff>
    </xdr:from>
    <xdr:to>
      <xdr:col>71</xdr:col>
      <xdr:colOff>177800</xdr:colOff>
      <xdr:row>78</xdr:row>
      <xdr:rowOff>35917</xdr:rowOff>
    </xdr:to>
    <xdr:cxnSp macro="">
      <xdr:nvCxnSpPr>
        <xdr:cNvPr id="637" name="直線コネクタ 636"/>
        <xdr:cNvCxnSpPr/>
      </xdr:nvCxnSpPr>
      <xdr:spPr>
        <a:xfrm flipV="1">
          <a:off x="12814300" y="13407792"/>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115193</xdr:rowOff>
    </xdr:from>
    <xdr:to>
      <xdr:col>85</xdr:col>
      <xdr:colOff>177800</xdr:colOff>
      <xdr:row>78</xdr:row>
      <xdr:rowOff>45343</xdr:rowOff>
    </xdr:to>
    <xdr:sp macro="" textlink="">
      <xdr:nvSpPr>
        <xdr:cNvPr id="647" name="楕円 646"/>
        <xdr:cNvSpPr/>
      </xdr:nvSpPr>
      <xdr:spPr>
        <a:xfrm>
          <a:off x="16268700" y="1331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93620</xdr:rowOff>
    </xdr:from>
    <xdr:ext cx="599010" cy="259045"/>
    <xdr:sp macro="" textlink="">
      <xdr:nvSpPr>
        <xdr:cNvPr id="648" name="公債費該当値テキスト"/>
        <xdr:cNvSpPr txBox="1"/>
      </xdr:nvSpPr>
      <xdr:spPr>
        <a:xfrm>
          <a:off x="16370300" y="1329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130755</xdr:rowOff>
    </xdr:from>
    <xdr:to>
      <xdr:col>81</xdr:col>
      <xdr:colOff>101600</xdr:colOff>
      <xdr:row>78</xdr:row>
      <xdr:rowOff>60905</xdr:rowOff>
    </xdr:to>
    <xdr:sp macro="" textlink="">
      <xdr:nvSpPr>
        <xdr:cNvPr id="649" name="楕円 648"/>
        <xdr:cNvSpPr/>
      </xdr:nvSpPr>
      <xdr:spPr>
        <a:xfrm>
          <a:off x="15430500" y="133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52032</xdr:rowOff>
    </xdr:from>
    <xdr:ext cx="599010" cy="259045"/>
    <xdr:sp macro="" textlink="">
      <xdr:nvSpPr>
        <xdr:cNvPr id="650" name="テキスト ボックス 649"/>
        <xdr:cNvSpPr txBox="1"/>
      </xdr:nvSpPr>
      <xdr:spPr>
        <a:xfrm>
          <a:off x="15181795" y="1342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147282</xdr:rowOff>
    </xdr:from>
    <xdr:to>
      <xdr:col>76</xdr:col>
      <xdr:colOff>165100</xdr:colOff>
      <xdr:row>78</xdr:row>
      <xdr:rowOff>77432</xdr:rowOff>
    </xdr:to>
    <xdr:sp macro="" textlink="">
      <xdr:nvSpPr>
        <xdr:cNvPr id="651" name="楕円 650"/>
        <xdr:cNvSpPr/>
      </xdr:nvSpPr>
      <xdr:spPr>
        <a:xfrm>
          <a:off x="14541500" y="1334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68559</xdr:rowOff>
    </xdr:from>
    <xdr:ext cx="534377" cy="259045"/>
    <xdr:sp macro="" textlink="">
      <xdr:nvSpPr>
        <xdr:cNvPr id="652" name="テキスト ボックス 651"/>
        <xdr:cNvSpPr txBox="1"/>
      </xdr:nvSpPr>
      <xdr:spPr>
        <a:xfrm>
          <a:off x="14325111" y="1344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155342</xdr:rowOff>
    </xdr:from>
    <xdr:to>
      <xdr:col>72</xdr:col>
      <xdr:colOff>38100</xdr:colOff>
      <xdr:row>78</xdr:row>
      <xdr:rowOff>85492</xdr:rowOff>
    </xdr:to>
    <xdr:sp macro="" textlink="">
      <xdr:nvSpPr>
        <xdr:cNvPr id="653" name="楕円 652"/>
        <xdr:cNvSpPr/>
      </xdr:nvSpPr>
      <xdr:spPr>
        <a:xfrm>
          <a:off x="13652500" y="133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76619</xdr:rowOff>
    </xdr:from>
    <xdr:ext cx="534377" cy="259045"/>
    <xdr:sp macro="" textlink="">
      <xdr:nvSpPr>
        <xdr:cNvPr id="654" name="テキスト ボックス 653"/>
        <xdr:cNvSpPr txBox="1"/>
      </xdr:nvSpPr>
      <xdr:spPr>
        <a:xfrm>
          <a:off x="13436111" y="1344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156567</xdr:rowOff>
    </xdr:from>
    <xdr:to>
      <xdr:col>67</xdr:col>
      <xdr:colOff>101600</xdr:colOff>
      <xdr:row>78</xdr:row>
      <xdr:rowOff>86717</xdr:rowOff>
    </xdr:to>
    <xdr:sp macro="" textlink="">
      <xdr:nvSpPr>
        <xdr:cNvPr id="655" name="楕円 654"/>
        <xdr:cNvSpPr/>
      </xdr:nvSpPr>
      <xdr:spPr>
        <a:xfrm>
          <a:off x="12763500" y="1335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77844</xdr:rowOff>
    </xdr:from>
    <xdr:ext cx="534377" cy="259045"/>
    <xdr:sp macro="" textlink="">
      <xdr:nvSpPr>
        <xdr:cNvPr id="656" name="テキスト ボックス 655"/>
        <xdr:cNvSpPr txBox="1"/>
      </xdr:nvSpPr>
      <xdr:spPr>
        <a:xfrm>
          <a:off x="12547111" y="1345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134834</xdr:rowOff>
    </xdr:from>
    <xdr:to>
      <xdr:col>85</xdr:col>
      <xdr:colOff>127000</xdr:colOff>
      <xdr:row>99</xdr:row>
      <xdr:rowOff>77315</xdr:rowOff>
    </xdr:to>
    <xdr:cxnSp macro="">
      <xdr:nvCxnSpPr>
        <xdr:cNvPr id="687" name="直線コネクタ 686"/>
        <xdr:cNvCxnSpPr/>
      </xdr:nvCxnSpPr>
      <xdr:spPr>
        <a:xfrm>
          <a:off x="15481300" y="16936934"/>
          <a:ext cx="838200" cy="11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22501</xdr:rowOff>
    </xdr:from>
    <xdr:to>
      <xdr:col>81</xdr:col>
      <xdr:colOff>50800</xdr:colOff>
      <xdr:row>98</xdr:row>
      <xdr:rowOff>134834</xdr:rowOff>
    </xdr:to>
    <xdr:cxnSp macro="">
      <xdr:nvCxnSpPr>
        <xdr:cNvPr id="690" name="直線コネクタ 689"/>
        <xdr:cNvCxnSpPr/>
      </xdr:nvCxnSpPr>
      <xdr:spPr>
        <a:xfrm>
          <a:off x="14592300" y="16824601"/>
          <a:ext cx="889000" cy="11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168745</xdr:rowOff>
    </xdr:from>
    <xdr:to>
      <xdr:col>76</xdr:col>
      <xdr:colOff>114300</xdr:colOff>
      <xdr:row>98</xdr:row>
      <xdr:rowOff>22501</xdr:rowOff>
    </xdr:to>
    <xdr:cxnSp macro="">
      <xdr:nvCxnSpPr>
        <xdr:cNvPr id="693" name="直線コネクタ 692"/>
        <xdr:cNvCxnSpPr/>
      </xdr:nvCxnSpPr>
      <xdr:spPr>
        <a:xfrm>
          <a:off x="13703300" y="16799395"/>
          <a:ext cx="889000" cy="2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168745</xdr:rowOff>
    </xdr:from>
    <xdr:to>
      <xdr:col>71</xdr:col>
      <xdr:colOff>177800</xdr:colOff>
      <xdr:row>98</xdr:row>
      <xdr:rowOff>10513</xdr:rowOff>
    </xdr:to>
    <xdr:cxnSp macro="">
      <xdr:nvCxnSpPr>
        <xdr:cNvPr id="696" name="直線コネクタ 695"/>
        <xdr:cNvCxnSpPr/>
      </xdr:nvCxnSpPr>
      <xdr:spPr>
        <a:xfrm flipV="1">
          <a:off x="12814300" y="16799395"/>
          <a:ext cx="889000" cy="1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0" name="テキスト ボックス 699"/>
        <xdr:cNvSpPr txBox="1"/>
      </xdr:nvSpPr>
      <xdr:spPr>
        <a:xfrm>
          <a:off x="12547111" y="17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26515</xdr:rowOff>
    </xdr:from>
    <xdr:to>
      <xdr:col>85</xdr:col>
      <xdr:colOff>177800</xdr:colOff>
      <xdr:row>99</xdr:row>
      <xdr:rowOff>128115</xdr:rowOff>
    </xdr:to>
    <xdr:sp macro="" textlink="">
      <xdr:nvSpPr>
        <xdr:cNvPr id="706" name="楕円 705"/>
        <xdr:cNvSpPr/>
      </xdr:nvSpPr>
      <xdr:spPr>
        <a:xfrm>
          <a:off x="16268700" y="170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120168</xdr:rowOff>
    </xdr:from>
    <xdr:ext cx="534377" cy="259045"/>
    <xdr:sp macro="" textlink="">
      <xdr:nvSpPr>
        <xdr:cNvPr id="707" name="積立金該当値テキスト"/>
        <xdr:cNvSpPr txBox="1"/>
      </xdr:nvSpPr>
      <xdr:spPr>
        <a:xfrm>
          <a:off x="16370300" y="169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84034</xdr:rowOff>
    </xdr:from>
    <xdr:to>
      <xdr:col>81</xdr:col>
      <xdr:colOff>101600</xdr:colOff>
      <xdr:row>99</xdr:row>
      <xdr:rowOff>14184</xdr:rowOff>
    </xdr:to>
    <xdr:sp macro="" textlink="">
      <xdr:nvSpPr>
        <xdr:cNvPr id="708" name="楕円 707"/>
        <xdr:cNvSpPr/>
      </xdr:nvSpPr>
      <xdr:spPr>
        <a:xfrm>
          <a:off x="15430500" y="1688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30711</xdr:rowOff>
    </xdr:from>
    <xdr:ext cx="599010" cy="259045"/>
    <xdr:sp macro="" textlink="">
      <xdr:nvSpPr>
        <xdr:cNvPr id="709" name="テキスト ボックス 708"/>
        <xdr:cNvSpPr txBox="1"/>
      </xdr:nvSpPr>
      <xdr:spPr>
        <a:xfrm>
          <a:off x="15181795" y="166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143151</xdr:rowOff>
    </xdr:from>
    <xdr:to>
      <xdr:col>76</xdr:col>
      <xdr:colOff>165100</xdr:colOff>
      <xdr:row>98</xdr:row>
      <xdr:rowOff>73301</xdr:rowOff>
    </xdr:to>
    <xdr:sp macro="" textlink="">
      <xdr:nvSpPr>
        <xdr:cNvPr id="710" name="楕円 709"/>
        <xdr:cNvSpPr/>
      </xdr:nvSpPr>
      <xdr:spPr>
        <a:xfrm>
          <a:off x="14541500" y="1677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89828</xdr:rowOff>
    </xdr:from>
    <xdr:ext cx="599010" cy="259045"/>
    <xdr:sp macro="" textlink="">
      <xdr:nvSpPr>
        <xdr:cNvPr id="711" name="テキスト ボックス 710"/>
        <xdr:cNvSpPr txBox="1"/>
      </xdr:nvSpPr>
      <xdr:spPr>
        <a:xfrm>
          <a:off x="14292795" y="1654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117945</xdr:rowOff>
    </xdr:from>
    <xdr:to>
      <xdr:col>72</xdr:col>
      <xdr:colOff>38100</xdr:colOff>
      <xdr:row>98</xdr:row>
      <xdr:rowOff>48095</xdr:rowOff>
    </xdr:to>
    <xdr:sp macro="" textlink="">
      <xdr:nvSpPr>
        <xdr:cNvPr id="712" name="楕円 711"/>
        <xdr:cNvSpPr/>
      </xdr:nvSpPr>
      <xdr:spPr>
        <a:xfrm>
          <a:off x="13652500" y="167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64622</xdr:rowOff>
    </xdr:from>
    <xdr:ext cx="599010" cy="259045"/>
    <xdr:sp macro="" textlink="">
      <xdr:nvSpPr>
        <xdr:cNvPr id="713" name="テキスト ボックス 712"/>
        <xdr:cNvSpPr txBox="1"/>
      </xdr:nvSpPr>
      <xdr:spPr>
        <a:xfrm>
          <a:off x="13403795" y="1652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131163</xdr:rowOff>
    </xdr:from>
    <xdr:to>
      <xdr:col>67</xdr:col>
      <xdr:colOff>101600</xdr:colOff>
      <xdr:row>98</xdr:row>
      <xdr:rowOff>61313</xdr:rowOff>
    </xdr:to>
    <xdr:sp macro="" textlink="">
      <xdr:nvSpPr>
        <xdr:cNvPr id="714" name="楕円 713"/>
        <xdr:cNvSpPr/>
      </xdr:nvSpPr>
      <xdr:spPr>
        <a:xfrm>
          <a:off x="12763500" y="1676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77840</xdr:rowOff>
    </xdr:from>
    <xdr:ext cx="599010" cy="259045"/>
    <xdr:sp macro="" textlink="">
      <xdr:nvSpPr>
        <xdr:cNvPr id="715" name="テキスト ボックス 714"/>
        <xdr:cNvSpPr txBox="1"/>
      </xdr:nvSpPr>
      <xdr:spPr>
        <a:xfrm>
          <a:off x="12514795" y="1653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41573</xdr:rowOff>
    </xdr:from>
    <xdr:to>
      <xdr:col>111</xdr:col>
      <xdr:colOff>177800</xdr:colOff>
      <xdr:row>39</xdr:row>
      <xdr:rowOff>44450</xdr:rowOff>
    </xdr:to>
    <xdr:cxnSp macro="">
      <xdr:nvCxnSpPr>
        <xdr:cNvPr id="747" name="直線コネクタ 746"/>
        <xdr:cNvCxnSpPr/>
      </xdr:nvCxnSpPr>
      <xdr:spPr>
        <a:xfrm>
          <a:off x="20434300" y="6728123"/>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41573</xdr:rowOff>
    </xdr:from>
    <xdr:to>
      <xdr:col>107</xdr:col>
      <xdr:colOff>50800</xdr:colOff>
      <xdr:row>39</xdr:row>
      <xdr:rowOff>44450</xdr:rowOff>
    </xdr:to>
    <xdr:cxnSp macro="">
      <xdr:nvCxnSpPr>
        <xdr:cNvPr id="750" name="直線コネクタ 749"/>
        <xdr:cNvCxnSpPr/>
      </xdr:nvCxnSpPr>
      <xdr:spPr>
        <a:xfrm flipV="1">
          <a:off x="19545300" y="6728123"/>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162223</xdr:rowOff>
    </xdr:from>
    <xdr:to>
      <xdr:col>107</xdr:col>
      <xdr:colOff>101600</xdr:colOff>
      <xdr:row>39</xdr:row>
      <xdr:rowOff>92373</xdr:rowOff>
    </xdr:to>
    <xdr:sp macro="" textlink="">
      <xdr:nvSpPr>
        <xdr:cNvPr id="767" name="楕円 766"/>
        <xdr:cNvSpPr/>
      </xdr:nvSpPr>
      <xdr:spPr>
        <a:xfrm>
          <a:off x="20383500" y="66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83500</xdr:rowOff>
    </xdr:from>
    <xdr:ext cx="378565" cy="259045"/>
    <xdr:sp macro="" textlink="">
      <xdr:nvSpPr>
        <xdr:cNvPr id="768" name="テキスト ボックス 767"/>
        <xdr:cNvSpPr txBox="1"/>
      </xdr:nvSpPr>
      <xdr:spPr>
        <a:xfrm>
          <a:off x="20245017" y="6770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15108</xdr:rowOff>
    </xdr:from>
    <xdr:to>
      <xdr:col>116</xdr:col>
      <xdr:colOff>63500</xdr:colOff>
      <xdr:row>72</xdr:row>
      <xdr:rowOff>27293</xdr:rowOff>
    </xdr:to>
    <xdr:cxnSp macro="">
      <xdr:nvCxnSpPr>
        <xdr:cNvPr id="856" name="直線コネクタ 855"/>
        <xdr:cNvCxnSpPr/>
      </xdr:nvCxnSpPr>
      <xdr:spPr>
        <a:xfrm>
          <a:off x="21323300" y="12359508"/>
          <a:ext cx="838200" cy="1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15108</xdr:rowOff>
    </xdr:from>
    <xdr:to>
      <xdr:col>111</xdr:col>
      <xdr:colOff>177800</xdr:colOff>
      <xdr:row>73</xdr:row>
      <xdr:rowOff>23457</xdr:rowOff>
    </xdr:to>
    <xdr:cxnSp macro="">
      <xdr:nvCxnSpPr>
        <xdr:cNvPr id="859" name="直線コネクタ 858"/>
        <xdr:cNvCxnSpPr/>
      </xdr:nvCxnSpPr>
      <xdr:spPr>
        <a:xfrm flipV="1">
          <a:off x="20434300" y="12359508"/>
          <a:ext cx="889000" cy="17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23457</xdr:rowOff>
    </xdr:from>
    <xdr:to>
      <xdr:col>107</xdr:col>
      <xdr:colOff>50800</xdr:colOff>
      <xdr:row>73</xdr:row>
      <xdr:rowOff>81042</xdr:rowOff>
    </xdr:to>
    <xdr:cxnSp macro="">
      <xdr:nvCxnSpPr>
        <xdr:cNvPr id="862" name="直線コネクタ 861"/>
        <xdr:cNvCxnSpPr/>
      </xdr:nvCxnSpPr>
      <xdr:spPr>
        <a:xfrm flipV="1">
          <a:off x="19545300" y="12539307"/>
          <a:ext cx="889000" cy="5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81042</xdr:rowOff>
    </xdr:from>
    <xdr:to>
      <xdr:col>102</xdr:col>
      <xdr:colOff>114300</xdr:colOff>
      <xdr:row>73</xdr:row>
      <xdr:rowOff>128984</xdr:rowOff>
    </xdr:to>
    <xdr:cxnSp macro="">
      <xdr:nvCxnSpPr>
        <xdr:cNvPr id="865" name="直線コネクタ 864"/>
        <xdr:cNvCxnSpPr/>
      </xdr:nvCxnSpPr>
      <xdr:spPr>
        <a:xfrm flipV="1">
          <a:off x="18656300" y="12596892"/>
          <a:ext cx="889000" cy="4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147943</xdr:rowOff>
    </xdr:from>
    <xdr:to>
      <xdr:col>116</xdr:col>
      <xdr:colOff>114300</xdr:colOff>
      <xdr:row>72</xdr:row>
      <xdr:rowOff>78093</xdr:rowOff>
    </xdr:to>
    <xdr:sp macro="" textlink="">
      <xdr:nvSpPr>
        <xdr:cNvPr id="875" name="楕円 874"/>
        <xdr:cNvSpPr/>
      </xdr:nvSpPr>
      <xdr:spPr>
        <a:xfrm>
          <a:off x="22110700" y="1232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62870</xdr:rowOff>
    </xdr:from>
    <xdr:ext cx="599010" cy="259045"/>
    <xdr:sp macro="" textlink="">
      <xdr:nvSpPr>
        <xdr:cNvPr id="876" name="繰出金該当値テキスト"/>
        <xdr:cNvSpPr txBox="1"/>
      </xdr:nvSpPr>
      <xdr:spPr>
        <a:xfrm>
          <a:off x="22212300" y="1223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135758</xdr:rowOff>
    </xdr:from>
    <xdr:to>
      <xdr:col>112</xdr:col>
      <xdr:colOff>38100</xdr:colOff>
      <xdr:row>72</xdr:row>
      <xdr:rowOff>65908</xdr:rowOff>
    </xdr:to>
    <xdr:sp macro="" textlink="">
      <xdr:nvSpPr>
        <xdr:cNvPr id="877" name="楕円 876"/>
        <xdr:cNvSpPr/>
      </xdr:nvSpPr>
      <xdr:spPr>
        <a:xfrm>
          <a:off x="21272500" y="1230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82435</xdr:rowOff>
    </xdr:from>
    <xdr:ext cx="599010" cy="259045"/>
    <xdr:sp macro="" textlink="">
      <xdr:nvSpPr>
        <xdr:cNvPr id="878" name="テキスト ボックス 877"/>
        <xdr:cNvSpPr txBox="1"/>
      </xdr:nvSpPr>
      <xdr:spPr>
        <a:xfrm>
          <a:off x="21023795" y="1208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144107</xdr:rowOff>
    </xdr:from>
    <xdr:to>
      <xdr:col>107</xdr:col>
      <xdr:colOff>101600</xdr:colOff>
      <xdr:row>73</xdr:row>
      <xdr:rowOff>74257</xdr:rowOff>
    </xdr:to>
    <xdr:sp macro="" textlink="">
      <xdr:nvSpPr>
        <xdr:cNvPr id="879" name="楕円 878"/>
        <xdr:cNvSpPr/>
      </xdr:nvSpPr>
      <xdr:spPr>
        <a:xfrm>
          <a:off x="20383500" y="124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90784</xdr:rowOff>
    </xdr:from>
    <xdr:ext cx="599010" cy="259045"/>
    <xdr:sp macro="" textlink="">
      <xdr:nvSpPr>
        <xdr:cNvPr id="880" name="テキスト ボックス 879"/>
        <xdr:cNvSpPr txBox="1"/>
      </xdr:nvSpPr>
      <xdr:spPr>
        <a:xfrm>
          <a:off x="20134795" y="12263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30242</xdr:rowOff>
    </xdr:from>
    <xdr:to>
      <xdr:col>102</xdr:col>
      <xdr:colOff>165100</xdr:colOff>
      <xdr:row>73</xdr:row>
      <xdr:rowOff>131842</xdr:rowOff>
    </xdr:to>
    <xdr:sp macro="" textlink="">
      <xdr:nvSpPr>
        <xdr:cNvPr id="881" name="楕円 880"/>
        <xdr:cNvSpPr/>
      </xdr:nvSpPr>
      <xdr:spPr>
        <a:xfrm>
          <a:off x="19494500" y="1254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148369</xdr:rowOff>
    </xdr:from>
    <xdr:ext cx="599010" cy="259045"/>
    <xdr:sp macro="" textlink="">
      <xdr:nvSpPr>
        <xdr:cNvPr id="882" name="テキスト ボックス 881"/>
        <xdr:cNvSpPr txBox="1"/>
      </xdr:nvSpPr>
      <xdr:spPr>
        <a:xfrm>
          <a:off x="19245795" y="1232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78184</xdr:rowOff>
    </xdr:from>
    <xdr:to>
      <xdr:col>98</xdr:col>
      <xdr:colOff>38100</xdr:colOff>
      <xdr:row>74</xdr:row>
      <xdr:rowOff>8334</xdr:rowOff>
    </xdr:to>
    <xdr:sp macro="" textlink="">
      <xdr:nvSpPr>
        <xdr:cNvPr id="883" name="楕円 882"/>
        <xdr:cNvSpPr/>
      </xdr:nvSpPr>
      <xdr:spPr>
        <a:xfrm>
          <a:off x="18605500" y="1259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24861</xdr:rowOff>
    </xdr:from>
    <xdr:ext cx="599010" cy="259045"/>
    <xdr:sp macro="" textlink="">
      <xdr:nvSpPr>
        <xdr:cNvPr id="884" name="テキスト ボックス 883"/>
        <xdr:cNvSpPr txBox="1"/>
      </xdr:nvSpPr>
      <xdr:spPr>
        <a:xfrm>
          <a:off x="18356795" y="12369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維持補修費について、類似団体平均よりも住民一人当たりのコストが大きいが、これは除雪経費によるものである。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繰出金については、各特別会計への繰出金であり、特に上下水道施設等の修繕費が年々増加傾向にある。平成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年度から簡易水道水量拡張事業が開始したことにより繰出額が大きくなっている。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普通建設事業費は減少しているが、今後、ラジオ難聴解消事業に係る工事等が計画されているため、増加する考えられる。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
1,271
209.46
2,058,069
1,858,297
86,666
1,288,549
2,031,224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62871</xdr:rowOff>
    </xdr:from>
    <xdr:to>
      <xdr:col>24</xdr:col>
      <xdr:colOff>63500</xdr:colOff>
      <xdr:row>35</xdr:row>
      <xdr:rowOff>64910</xdr:rowOff>
    </xdr:to>
    <xdr:cxnSp macro="">
      <xdr:nvCxnSpPr>
        <xdr:cNvPr id="60" name="直線コネクタ 59"/>
        <xdr:cNvCxnSpPr/>
      </xdr:nvCxnSpPr>
      <xdr:spPr>
        <a:xfrm flipV="1">
          <a:off x="3797300" y="6063621"/>
          <a:ext cx="8382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64910</xdr:rowOff>
    </xdr:from>
    <xdr:to>
      <xdr:col>19</xdr:col>
      <xdr:colOff>177800</xdr:colOff>
      <xdr:row>35</xdr:row>
      <xdr:rowOff>73120</xdr:rowOff>
    </xdr:to>
    <xdr:cxnSp macro="">
      <xdr:nvCxnSpPr>
        <xdr:cNvPr id="63" name="直線コネクタ 62"/>
        <xdr:cNvCxnSpPr/>
      </xdr:nvCxnSpPr>
      <xdr:spPr>
        <a:xfrm flipV="1">
          <a:off x="2908300" y="6065660"/>
          <a:ext cx="889000" cy="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42202</xdr:rowOff>
    </xdr:from>
    <xdr:to>
      <xdr:col>15</xdr:col>
      <xdr:colOff>50800</xdr:colOff>
      <xdr:row>35</xdr:row>
      <xdr:rowOff>73120</xdr:rowOff>
    </xdr:to>
    <xdr:cxnSp macro="">
      <xdr:nvCxnSpPr>
        <xdr:cNvPr id="66" name="直線コネクタ 65"/>
        <xdr:cNvCxnSpPr/>
      </xdr:nvCxnSpPr>
      <xdr:spPr>
        <a:xfrm>
          <a:off x="2019300" y="6042952"/>
          <a:ext cx="889000" cy="3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42202</xdr:rowOff>
    </xdr:from>
    <xdr:to>
      <xdr:col>10</xdr:col>
      <xdr:colOff>114300</xdr:colOff>
      <xdr:row>35</xdr:row>
      <xdr:rowOff>79140</xdr:rowOff>
    </xdr:to>
    <xdr:cxnSp macro="">
      <xdr:nvCxnSpPr>
        <xdr:cNvPr id="69" name="直線コネクタ 68"/>
        <xdr:cNvCxnSpPr/>
      </xdr:nvCxnSpPr>
      <xdr:spPr>
        <a:xfrm flipV="1">
          <a:off x="1130300" y="6042952"/>
          <a:ext cx="889000" cy="3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12071</xdr:rowOff>
    </xdr:from>
    <xdr:to>
      <xdr:col>24</xdr:col>
      <xdr:colOff>114300</xdr:colOff>
      <xdr:row>35</xdr:row>
      <xdr:rowOff>113671</xdr:rowOff>
    </xdr:to>
    <xdr:sp macro="" textlink="">
      <xdr:nvSpPr>
        <xdr:cNvPr id="79" name="楕円 78"/>
        <xdr:cNvSpPr/>
      </xdr:nvSpPr>
      <xdr:spPr>
        <a:xfrm>
          <a:off x="4584700" y="601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34948</xdr:rowOff>
    </xdr:from>
    <xdr:ext cx="534377" cy="259045"/>
    <xdr:sp macro="" textlink="">
      <xdr:nvSpPr>
        <xdr:cNvPr id="80" name="議会費該当値テキスト"/>
        <xdr:cNvSpPr txBox="1"/>
      </xdr:nvSpPr>
      <xdr:spPr>
        <a:xfrm>
          <a:off x="4686300" y="586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14110</xdr:rowOff>
    </xdr:from>
    <xdr:to>
      <xdr:col>20</xdr:col>
      <xdr:colOff>38100</xdr:colOff>
      <xdr:row>35</xdr:row>
      <xdr:rowOff>115710</xdr:rowOff>
    </xdr:to>
    <xdr:sp macro="" textlink="">
      <xdr:nvSpPr>
        <xdr:cNvPr id="81" name="楕円 80"/>
        <xdr:cNvSpPr/>
      </xdr:nvSpPr>
      <xdr:spPr>
        <a:xfrm>
          <a:off x="3746500" y="601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132237</xdr:rowOff>
    </xdr:from>
    <xdr:ext cx="534377" cy="259045"/>
    <xdr:sp macro="" textlink="">
      <xdr:nvSpPr>
        <xdr:cNvPr id="82" name="テキスト ボックス 81"/>
        <xdr:cNvSpPr txBox="1"/>
      </xdr:nvSpPr>
      <xdr:spPr>
        <a:xfrm>
          <a:off x="3530111" y="57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22320</xdr:rowOff>
    </xdr:from>
    <xdr:to>
      <xdr:col>15</xdr:col>
      <xdr:colOff>101600</xdr:colOff>
      <xdr:row>35</xdr:row>
      <xdr:rowOff>123920</xdr:rowOff>
    </xdr:to>
    <xdr:sp macro="" textlink="">
      <xdr:nvSpPr>
        <xdr:cNvPr id="83" name="楕円 82"/>
        <xdr:cNvSpPr/>
      </xdr:nvSpPr>
      <xdr:spPr>
        <a:xfrm>
          <a:off x="2857500" y="60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140447</xdr:rowOff>
    </xdr:from>
    <xdr:ext cx="534377" cy="259045"/>
    <xdr:sp macro="" textlink="">
      <xdr:nvSpPr>
        <xdr:cNvPr id="84" name="テキスト ボックス 83"/>
        <xdr:cNvSpPr txBox="1"/>
      </xdr:nvSpPr>
      <xdr:spPr>
        <a:xfrm>
          <a:off x="2641111" y="579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162852</xdr:rowOff>
    </xdr:from>
    <xdr:to>
      <xdr:col>10</xdr:col>
      <xdr:colOff>165100</xdr:colOff>
      <xdr:row>35</xdr:row>
      <xdr:rowOff>93002</xdr:rowOff>
    </xdr:to>
    <xdr:sp macro="" textlink="">
      <xdr:nvSpPr>
        <xdr:cNvPr id="85" name="楕円 84"/>
        <xdr:cNvSpPr/>
      </xdr:nvSpPr>
      <xdr:spPr>
        <a:xfrm>
          <a:off x="1968500" y="599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109529</xdr:rowOff>
    </xdr:from>
    <xdr:ext cx="534377" cy="259045"/>
    <xdr:sp macro="" textlink="">
      <xdr:nvSpPr>
        <xdr:cNvPr id="86" name="テキスト ボックス 85"/>
        <xdr:cNvSpPr txBox="1"/>
      </xdr:nvSpPr>
      <xdr:spPr>
        <a:xfrm>
          <a:off x="1752111" y="576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28340</xdr:rowOff>
    </xdr:from>
    <xdr:to>
      <xdr:col>6</xdr:col>
      <xdr:colOff>38100</xdr:colOff>
      <xdr:row>35</xdr:row>
      <xdr:rowOff>129940</xdr:rowOff>
    </xdr:to>
    <xdr:sp macro="" textlink="">
      <xdr:nvSpPr>
        <xdr:cNvPr id="87" name="楕円 86"/>
        <xdr:cNvSpPr/>
      </xdr:nvSpPr>
      <xdr:spPr>
        <a:xfrm>
          <a:off x="1079500" y="602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146467</xdr:rowOff>
    </xdr:from>
    <xdr:ext cx="534377" cy="259045"/>
    <xdr:sp macro="" textlink="">
      <xdr:nvSpPr>
        <xdr:cNvPr id="88" name="テキスト ボックス 87"/>
        <xdr:cNvSpPr txBox="1"/>
      </xdr:nvSpPr>
      <xdr:spPr>
        <a:xfrm>
          <a:off x="863111" y="580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162894</xdr:rowOff>
    </xdr:from>
    <xdr:to>
      <xdr:col>24</xdr:col>
      <xdr:colOff>63500</xdr:colOff>
      <xdr:row>58</xdr:row>
      <xdr:rowOff>8796</xdr:rowOff>
    </xdr:to>
    <xdr:cxnSp macro="">
      <xdr:nvCxnSpPr>
        <xdr:cNvPr id="115" name="直線コネクタ 114"/>
        <xdr:cNvCxnSpPr/>
      </xdr:nvCxnSpPr>
      <xdr:spPr>
        <a:xfrm>
          <a:off x="3797300" y="9935544"/>
          <a:ext cx="838200" cy="1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104740</xdr:rowOff>
    </xdr:from>
    <xdr:to>
      <xdr:col>19</xdr:col>
      <xdr:colOff>177800</xdr:colOff>
      <xdr:row>57</xdr:row>
      <xdr:rowOff>162894</xdr:rowOff>
    </xdr:to>
    <xdr:cxnSp macro="">
      <xdr:nvCxnSpPr>
        <xdr:cNvPr id="118" name="直線コネクタ 117"/>
        <xdr:cNvCxnSpPr/>
      </xdr:nvCxnSpPr>
      <xdr:spPr>
        <a:xfrm>
          <a:off x="2908300" y="9877390"/>
          <a:ext cx="889000" cy="5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101207</xdr:rowOff>
    </xdr:from>
    <xdr:to>
      <xdr:col>15</xdr:col>
      <xdr:colOff>50800</xdr:colOff>
      <xdr:row>57</xdr:row>
      <xdr:rowOff>104740</xdr:rowOff>
    </xdr:to>
    <xdr:cxnSp macro="">
      <xdr:nvCxnSpPr>
        <xdr:cNvPr id="121" name="直線コネクタ 120"/>
        <xdr:cNvCxnSpPr/>
      </xdr:nvCxnSpPr>
      <xdr:spPr>
        <a:xfrm>
          <a:off x="2019300" y="9873857"/>
          <a:ext cx="889000" cy="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84031</xdr:rowOff>
    </xdr:from>
    <xdr:to>
      <xdr:col>10</xdr:col>
      <xdr:colOff>114300</xdr:colOff>
      <xdr:row>57</xdr:row>
      <xdr:rowOff>101207</xdr:rowOff>
    </xdr:to>
    <xdr:cxnSp macro="">
      <xdr:nvCxnSpPr>
        <xdr:cNvPr id="124" name="直線コネクタ 123"/>
        <xdr:cNvCxnSpPr/>
      </xdr:nvCxnSpPr>
      <xdr:spPr>
        <a:xfrm>
          <a:off x="1130300" y="9856681"/>
          <a:ext cx="889000" cy="1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129446</xdr:rowOff>
    </xdr:from>
    <xdr:to>
      <xdr:col>24</xdr:col>
      <xdr:colOff>114300</xdr:colOff>
      <xdr:row>58</xdr:row>
      <xdr:rowOff>59596</xdr:rowOff>
    </xdr:to>
    <xdr:sp macro="" textlink="">
      <xdr:nvSpPr>
        <xdr:cNvPr id="134" name="楕円 133"/>
        <xdr:cNvSpPr/>
      </xdr:nvSpPr>
      <xdr:spPr>
        <a:xfrm>
          <a:off x="4584700" y="99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88823</xdr:rowOff>
    </xdr:from>
    <xdr:ext cx="599010" cy="259045"/>
    <xdr:sp macro="" textlink="">
      <xdr:nvSpPr>
        <xdr:cNvPr id="135" name="総務費該当値テキスト"/>
        <xdr:cNvSpPr txBox="1"/>
      </xdr:nvSpPr>
      <xdr:spPr>
        <a:xfrm>
          <a:off x="4686300" y="969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112094</xdr:rowOff>
    </xdr:from>
    <xdr:to>
      <xdr:col>20</xdr:col>
      <xdr:colOff>38100</xdr:colOff>
      <xdr:row>58</xdr:row>
      <xdr:rowOff>42244</xdr:rowOff>
    </xdr:to>
    <xdr:sp macro="" textlink="">
      <xdr:nvSpPr>
        <xdr:cNvPr id="136" name="楕円 135"/>
        <xdr:cNvSpPr/>
      </xdr:nvSpPr>
      <xdr:spPr>
        <a:xfrm>
          <a:off x="3746500" y="988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58771</xdr:rowOff>
    </xdr:from>
    <xdr:ext cx="599010" cy="259045"/>
    <xdr:sp macro="" textlink="">
      <xdr:nvSpPr>
        <xdr:cNvPr id="137" name="テキスト ボックス 136"/>
        <xdr:cNvSpPr txBox="1"/>
      </xdr:nvSpPr>
      <xdr:spPr>
        <a:xfrm>
          <a:off x="3497795" y="965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53940</xdr:rowOff>
    </xdr:from>
    <xdr:to>
      <xdr:col>15</xdr:col>
      <xdr:colOff>101600</xdr:colOff>
      <xdr:row>57</xdr:row>
      <xdr:rowOff>155540</xdr:rowOff>
    </xdr:to>
    <xdr:sp macro="" textlink="">
      <xdr:nvSpPr>
        <xdr:cNvPr id="138" name="楕円 137"/>
        <xdr:cNvSpPr/>
      </xdr:nvSpPr>
      <xdr:spPr>
        <a:xfrm>
          <a:off x="2857500" y="98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617</xdr:rowOff>
    </xdr:from>
    <xdr:ext cx="599010" cy="259045"/>
    <xdr:sp macro="" textlink="">
      <xdr:nvSpPr>
        <xdr:cNvPr id="139" name="テキスト ボックス 138"/>
        <xdr:cNvSpPr txBox="1"/>
      </xdr:nvSpPr>
      <xdr:spPr>
        <a:xfrm>
          <a:off x="2608795" y="960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50407</xdr:rowOff>
    </xdr:from>
    <xdr:to>
      <xdr:col>10</xdr:col>
      <xdr:colOff>165100</xdr:colOff>
      <xdr:row>57</xdr:row>
      <xdr:rowOff>152007</xdr:rowOff>
    </xdr:to>
    <xdr:sp macro="" textlink="">
      <xdr:nvSpPr>
        <xdr:cNvPr id="140" name="楕円 139"/>
        <xdr:cNvSpPr/>
      </xdr:nvSpPr>
      <xdr:spPr>
        <a:xfrm>
          <a:off x="1968500" y="98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168534</xdr:rowOff>
    </xdr:from>
    <xdr:ext cx="599010" cy="259045"/>
    <xdr:sp macro="" textlink="">
      <xdr:nvSpPr>
        <xdr:cNvPr id="141" name="テキスト ボックス 140"/>
        <xdr:cNvSpPr txBox="1"/>
      </xdr:nvSpPr>
      <xdr:spPr>
        <a:xfrm>
          <a:off x="1719795" y="959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33231</xdr:rowOff>
    </xdr:from>
    <xdr:to>
      <xdr:col>6</xdr:col>
      <xdr:colOff>38100</xdr:colOff>
      <xdr:row>57</xdr:row>
      <xdr:rowOff>134831</xdr:rowOff>
    </xdr:to>
    <xdr:sp macro="" textlink="">
      <xdr:nvSpPr>
        <xdr:cNvPr id="142" name="楕円 141"/>
        <xdr:cNvSpPr/>
      </xdr:nvSpPr>
      <xdr:spPr>
        <a:xfrm>
          <a:off x="1079500" y="98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151358</xdr:rowOff>
    </xdr:from>
    <xdr:ext cx="599010" cy="259045"/>
    <xdr:sp macro="" textlink="">
      <xdr:nvSpPr>
        <xdr:cNvPr id="143" name="テキスト ボックス 142"/>
        <xdr:cNvSpPr txBox="1"/>
      </xdr:nvSpPr>
      <xdr:spPr>
        <a:xfrm>
          <a:off x="830795" y="958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23657</xdr:rowOff>
    </xdr:from>
    <xdr:to>
      <xdr:col>24</xdr:col>
      <xdr:colOff>63500</xdr:colOff>
      <xdr:row>77</xdr:row>
      <xdr:rowOff>25541</xdr:rowOff>
    </xdr:to>
    <xdr:cxnSp macro="">
      <xdr:nvCxnSpPr>
        <xdr:cNvPr id="174" name="直線コネクタ 173"/>
        <xdr:cNvCxnSpPr/>
      </xdr:nvCxnSpPr>
      <xdr:spPr>
        <a:xfrm flipV="1">
          <a:off x="3797300" y="13225307"/>
          <a:ext cx="83820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169894</xdr:rowOff>
    </xdr:from>
    <xdr:to>
      <xdr:col>19</xdr:col>
      <xdr:colOff>177800</xdr:colOff>
      <xdr:row>77</xdr:row>
      <xdr:rowOff>25541</xdr:rowOff>
    </xdr:to>
    <xdr:cxnSp macro="">
      <xdr:nvCxnSpPr>
        <xdr:cNvPr id="177" name="直線コネクタ 176"/>
        <xdr:cNvCxnSpPr/>
      </xdr:nvCxnSpPr>
      <xdr:spPr>
        <a:xfrm>
          <a:off x="2908300" y="13200094"/>
          <a:ext cx="889000" cy="2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63857</xdr:rowOff>
    </xdr:from>
    <xdr:to>
      <xdr:col>15</xdr:col>
      <xdr:colOff>50800</xdr:colOff>
      <xdr:row>76</xdr:row>
      <xdr:rowOff>169894</xdr:rowOff>
    </xdr:to>
    <xdr:cxnSp macro="">
      <xdr:nvCxnSpPr>
        <xdr:cNvPr id="180" name="直線コネクタ 179"/>
        <xdr:cNvCxnSpPr/>
      </xdr:nvCxnSpPr>
      <xdr:spPr>
        <a:xfrm>
          <a:off x="2019300" y="12751157"/>
          <a:ext cx="889000" cy="44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63857</xdr:rowOff>
    </xdr:from>
    <xdr:to>
      <xdr:col>10</xdr:col>
      <xdr:colOff>114300</xdr:colOff>
      <xdr:row>76</xdr:row>
      <xdr:rowOff>80429</xdr:rowOff>
    </xdr:to>
    <xdr:cxnSp macro="">
      <xdr:nvCxnSpPr>
        <xdr:cNvPr id="183" name="直線コネクタ 182"/>
        <xdr:cNvCxnSpPr/>
      </xdr:nvCxnSpPr>
      <xdr:spPr>
        <a:xfrm flipV="1">
          <a:off x="1130300" y="12751157"/>
          <a:ext cx="889000" cy="35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144307</xdr:rowOff>
    </xdr:from>
    <xdr:to>
      <xdr:col>24</xdr:col>
      <xdr:colOff>114300</xdr:colOff>
      <xdr:row>77</xdr:row>
      <xdr:rowOff>74457</xdr:rowOff>
    </xdr:to>
    <xdr:sp macro="" textlink="">
      <xdr:nvSpPr>
        <xdr:cNvPr id="193" name="楕円 192"/>
        <xdr:cNvSpPr/>
      </xdr:nvSpPr>
      <xdr:spPr>
        <a:xfrm>
          <a:off x="4584700" y="1317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167184</xdr:rowOff>
    </xdr:from>
    <xdr:ext cx="599010" cy="259045"/>
    <xdr:sp macro="" textlink="">
      <xdr:nvSpPr>
        <xdr:cNvPr id="194" name="民生費該当値テキスト"/>
        <xdr:cNvSpPr txBox="1"/>
      </xdr:nvSpPr>
      <xdr:spPr>
        <a:xfrm>
          <a:off x="4686300" y="1302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146191</xdr:rowOff>
    </xdr:from>
    <xdr:to>
      <xdr:col>20</xdr:col>
      <xdr:colOff>38100</xdr:colOff>
      <xdr:row>77</xdr:row>
      <xdr:rowOff>76341</xdr:rowOff>
    </xdr:to>
    <xdr:sp macro="" textlink="">
      <xdr:nvSpPr>
        <xdr:cNvPr id="195" name="楕円 194"/>
        <xdr:cNvSpPr/>
      </xdr:nvSpPr>
      <xdr:spPr>
        <a:xfrm>
          <a:off x="3746500" y="1317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92867</xdr:rowOff>
    </xdr:from>
    <xdr:ext cx="599010" cy="259045"/>
    <xdr:sp macro="" textlink="">
      <xdr:nvSpPr>
        <xdr:cNvPr id="196" name="テキスト ボックス 195"/>
        <xdr:cNvSpPr txBox="1"/>
      </xdr:nvSpPr>
      <xdr:spPr>
        <a:xfrm>
          <a:off x="3497795" y="12951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119094</xdr:rowOff>
    </xdr:from>
    <xdr:to>
      <xdr:col>15</xdr:col>
      <xdr:colOff>101600</xdr:colOff>
      <xdr:row>77</xdr:row>
      <xdr:rowOff>49244</xdr:rowOff>
    </xdr:to>
    <xdr:sp macro="" textlink="">
      <xdr:nvSpPr>
        <xdr:cNvPr id="197" name="楕円 196"/>
        <xdr:cNvSpPr/>
      </xdr:nvSpPr>
      <xdr:spPr>
        <a:xfrm>
          <a:off x="2857500" y="1314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65771</xdr:rowOff>
    </xdr:from>
    <xdr:ext cx="599010" cy="259045"/>
    <xdr:sp macro="" textlink="">
      <xdr:nvSpPr>
        <xdr:cNvPr id="198" name="テキスト ボックス 197"/>
        <xdr:cNvSpPr txBox="1"/>
      </xdr:nvSpPr>
      <xdr:spPr>
        <a:xfrm>
          <a:off x="2608795" y="1292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13057</xdr:rowOff>
    </xdr:from>
    <xdr:to>
      <xdr:col>10</xdr:col>
      <xdr:colOff>165100</xdr:colOff>
      <xdr:row>74</xdr:row>
      <xdr:rowOff>114657</xdr:rowOff>
    </xdr:to>
    <xdr:sp macro="" textlink="">
      <xdr:nvSpPr>
        <xdr:cNvPr id="199" name="楕円 198"/>
        <xdr:cNvSpPr/>
      </xdr:nvSpPr>
      <xdr:spPr>
        <a:xfrm>
          <a:off x="1968500" y="1270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131184</xdr:rowOff>
    </xdr:from>
    <xdr:ext cx="599010" cy="259045"/>
    <xdr:sp macro="" textlink="">
      <xdr:nvSpPr>
        <xdr:cNvPr id="200" name="テキスト ボックス 199"/>
        <xdr:cNvSpPr txBox="1"/>
      </xdr:nvSpPr>
      <xdr:spPr>
        <a:xfrm>
          <a:off x="1719795" y="1247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29629</xdr:rowOff>
    </xdr:from>
    <xdr:to>
      <xdr:col>6</xdr:col>
      <xdr:colOff>38100</xdr:colOff>
      <xdr:row>76</xdr:row>
      <xdr:rowOff>131229</xdr:rowOff>
    </xdr:to>
    <xdr:sp macro="" textlink="">
      <xdr:nvSpPr>
        <xdr:cNvPr id="201" name="楕円 200"/>
        <xdr:cNvSpPr/>
      </xdr:nvSpPr>
      <xdr:spPr>
        <a:xfrm>
          <a:off x="1079500" y="1305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147756</xdr:rowOff>
    </xdr:from>
    <xdr:ext cx="599010" cy="259045"/>
    <xdr:sp macro="" textlink="">
      <xdr:nvSpPr>
        <xdr:cNvPr id="202" name="テキスト ボックス 201"/>
        <xdr:cNvSpPr txBox="1"/>
      </xdr:nvSpPr>
      <xdr:spPr>
        <a:xfrm>
          <a:off x="830795" y="1283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58758</xdr:rowOff>
    </xdr:from>
    <xdr:to>
      <xdr:col>24</xdr:col>
      <xdr:colOff>63500</xdr:colOff>
      <xdr:row>97</xdr:row>
      <xdr:rowOff>91722</xdr:rowOff>
    </xdr:to>
    <xdr:cxnSp macro="">
      <xdr:nvCxnSpPr>
        <xdr:cNvPr id="229" name="直線コネクタ 228"/>
        <xdr:cNvCxnSpPr/>
      </xdr:nvCxnSpPr>
      <xdr:spPr>
        <a:xfrm flipV="1">
          <a:off x="3797300" y="16689408"/>
          <a:ext cx="8382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26846</xdr:rowOff>
    </xdr:from>
    <xdr:to>
      <xdr:col>19</xdr:col>
      <xdr:colOff>177800</xdr:colOff>
      <xdr:row>97</xdr:row>
      <xdr:rowOff>91722</xdr:rowOff>
    </xdr:to>
    <xdr:cxnSp macro="">
      <xdr:nvCxnSpPr>
        <xdr:cNvPr id="232" name="直線コネクタ 231"/>
        <xdr:cNvCxnSpPr/>
      </xdr:nvCxnSpPr>
      <xdr:spPr>
        <a:xfrm>
          <a:off x="2908300" y="16657496"/>
          <a:ext cx="889000" cy="6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26846</xdr:rowOff>
    </xdr:from>
    <xdr:to>
      <xdr:col>15</xdr:col>
      <xdr:colOff>50800</xdr:colOff>
      <xdr:row>97</xdr:row>
      <xdr:rowOff>43466</xdr:rowOff>
    </xdr:to>
    <xdr:cxnSp macro="">
      <xdr:nvCxnSpPr>
        <xdr:cNvPr id="235" name="直線コネクタ 234"/>
        <xdr:cNvCxnSpPr/>
      </xdr:nvCxnSpPr>
      <xdr:spPr>
        <a:xfrm flipV="1">
          <a:off x="2019300" y="16657496"/>
          <a:ext cx="889000" cy="1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43466</xdr:rowOff>
    </xdr:from>
    <xdr:to>
      <xdr:col>10</xdr:col>
      <xdr:colOff>114300</xdr:colOff>
      <xdr:row>97</xdr:row>
      <xdr:rowOff>61438</xdr:rowOff>
    </xdr:to>
    <xdr:cxnSp macro="">
      <xdr:nvCxnSpPr>
        <xdr:cNvPr id="238" name="直線コネクタ 237"/>
        <xdr:cNvCxnSpPr/>
      </xdr:nvCxnSpPr>
      <xdr:spPr>
        <a:xfrm flipV="1">
          <a:off x="1130300" y="16674116"/>
          <a:ext cx="889000" cy="1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7958</xdr:rowOff>
    </xdr:from>
    <xdr:to>
      <xdr:col>24</xdr:col>
      <xdr:colOff>114300</xdr:colOff>
      <xdr:row>97</xdr:row>
      <xdr:rowOff>109558</xdr:rowOff>
    </xdr:to>
    <xdr:sp macro="" textlink="">
      <xdr:nvSpPr>
        <xdr:cNvPr id="248" name="楕円 247"/>
        <xdr:cNvSpPr/>
      </xdr:nvSpPr>
      <xdr:spPr>
        <a:xfrm>
          <a:off x="4584700" y="1663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30835</xdr:rowOff>
    </xdr:from>
    <xdr:ext cx="599010" cy="259045"/>
    <xdr:sp macro="" textlink="">
      <xdr:nvSpPr>
        <xdr:cNvPr id="249" name="衛生費該当値テキスト"/>
        <xdr:cNvSpPr txBox="1"/>
      </xdr:nvSpPr>
      <xdr:spPr>
        <a:xfrm>
          <a:off x="4686300" y="16490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40922</xdr:rowOff>
    </xdr:from>
    <xdr:to>
      <xdr:col>20</xdr:col>
      <xdr:colOff>38100</xdr:colOff>
      <xdr:row>97</xdr:row>
      <xdr:rowOff>142522</xdr:rowOff>
    </xdr:to>
    <xdr:sp macro="" textlink="">
      <xdr:nvSpPr>
        <xdr:cNvPr id="250" name="楕円 249"/>
        <xdr:cNvSpPr/>
      </xdr:nvSpPr>
      <xdr:spPr>
        <a:xfrm>
          <a:off x="3746500" y="1667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133649</xdr:rowOff>
    </xdr:from>
    <xdr:ext cx="534377" cy="259045"/>
    <xdr:sp macro="" textlink="">
      <xdr:nvSpPr>
        <xdr:cNvPr id="251" name="テキスト ボックス 250"/>
        <xdr:cNvSpPr txBox="1"/>
      </xdr:nvSpPr>
      <xdr:spPr>
        <a:xfrm>
          <a:off x="3530111" y="1676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147496</xdr:rowOff>
    </xdr:from>
    <xdr:to>
      <xdr:col>15</xdr:col>
      <xdr:colOff>101600</xdr:colOff>
      <xdr:row>97</xdr:row>
      <xdr:rowOff>77646</xdr:rowOff>
    </xdr:to>
    <xdr:sp macro="" textlink="">
      <xdr:nvSpPr>
        <xdr:cNvPr id="252" name="楕円 251"/>
        <xdr:cNvSpPr/>
      </xdr:nvSpPr>
      <xdr:spPr>
        <a:xfrm>
          <a:off x="2857500" y="1660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94173</xdr:rowOff>
    </xdr:from>
    <xdr:ext cx="599010" cy="259045"/>
    <xdr:sp macro="" textlink="">
      <xdr:nvSpPr>
        <xdr:cNvPr id="253" name="テキスト ボックス 252"/>
        <xdr:cNvSpPr txBox="1"/>
      </xdr:nvSpPr>
      <xdr:spPr>
        <a:xfrm>
          <a:off x="2608795" y="1638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164116</xdr:rowOff>
    </xdr:from>
    <xdr:to>
      <xdr:col>10</xdr:col>
      <xdr:colOff>165100</xdr:colOff>
      <xdr:row>97</xdr:row>
      <xdr:rowOff>94266</xdr:rowOff>
    </xdr:to>
    <xdr:sp macro="" textlink="">
      <xdr:nvSpPr>
        <xdr:cNvPr id="254" name="楕円 253"/>
        <xdr:cNvSpPr/>
      </xdr:nvSpPr>
      <xdr:spPr>
        <a:xfrm>
          <a:off x="1968500" y="1662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110793</xdr:rowOff>
    </xdr:from>
    <xdr:ext cx="599010" cy="259045"/>
    <xdr:sp macro="" textlink="">
      <xdr:nvSpPr>
        <xdr:cNvPr id="255" name="テキスト ボックス 254"/>
        <xdr:cNvSpPr txBox="1"/>
      </xdr:nvSpPr>
      <xdr:spPr>
        <a:xfrm>
          <a:off x="1719795" y="16398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10638</xdr:rowOff>
    </xdr:from>
    <xdr:to>
      <xdr:col>6</xdr:col>
      <xdr:colOff>38100</xdr:colOff>
      <xdr:row>97</xdr:row>
      <xdr:rowOff>112238</xdr:rowOff>
    </xdr:to>
    <xdr:sp macro="" textlink="">
      <xdr:nvSpPr>
        <xdr:cNvPr id="256" name="楕円 255"/>
        <xdr:cNvSpPr/>
      </xdr:nvSpPr>
      <xdr:spPr>
        <a:xfrm>
          <a:off x="1079500" y="166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128765</xdr:rowOff>
    </xdr:from>
    <xdr:ext cx="599010" cy="259045"/>
    <xdr:sp macro="" textlink="">
      <xdr:nvSpPr>
        <xdr:cNvPr id="257" name="テキスト ボックス 256"/>
        <xdr:cNvSpPr txBox="1"/>
      </xdr:nvSpPr>
      <xdr:spPr>
        <a:xfrm>
          <a:off x="830795" y="16416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59146</xdr:rowOff>
    </xdr:from>
    <xdr:to>
      <xdr:col>55</xdr:col>
      <xdr:colOff>0</xdr:colOff>
      <xdr:row>38</xdr:row>
      <xdr:rowOff>62302</xdr:rowOff>
    </xdr:to>
    <xdr:cxnSp macro="">
      <xdr:nvCxnSpPr>
        <xdr:cNvPr id="288" name="直線コネクタ 287"/>
        <xdr:cNvCxnSpPr/>
      </xdr:nvCxnSpPr>
      <xdr:spPr>
        <a:xfrm flipV="1">
          <a:off x="9639300" y="6574246"/>
          <a:ext cx="838200" cy="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140588</xdr:rowOff>
    </xdr:from>
    <xdr:ext cx="378565" cy="259045"/>
    <xdr:sp macro="" textlink="">
      <xdr:nvSpPr>
        <xdr:cNvPr id="289" name="労働費平均値テキスト"/>
        <xdr:cNvSpPr txBox="1"/>
      </xdr:nvSpPr>
      <xdr:spPr>
        <a:xfrm>
          <a:off x="10528300" y="6655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46627</xdr:rowOff>
    </xdr:from>
    <xdr:to>
      <xdr:col>50</xdr:col>
      <xdr:colOff>114300</xdr:colOff>
      <xdr:row>38</xdr:row>
      <xdr:rowOff>62302</xdr:rowOff>
    </xdr:to>
    <xdr:cxnSp macro="">
      <xdr:nvCxnSpPr>
        <xdr:cNvPr id="291" name="直線コネクタ 290"/>
        <xdr:cNvCxnSpPr/>
      </xdr:nvCxnSpPr>
      <xdr:spPr>
        <a:xfrm>
          <a:off x="8750300" y="6218827"/>
          <a:ext cx="889000" cy="35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83003</xdr:rowOff>
    </xdr:from>
    <xdr:ext cx="378565" cy="259045"/>
    <xdr:sp macro="" textlink="">
      <xdr:nvSpPr>
        <xdr:cNvPr id="293" name="テキスト ボックス 292"/>
        <xdr:cNvSpPr txBox="1"/>
      </xdr:nvSpPr>
      <xdr:spPr>
        <a:xfrm>
          <a:off x="9450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131100</xdr:rowOff>
    </xdr:from>
    <xdr:to>
      <xdr:col>45</xdr:col>
      <xdr:colOff>177800</xdr:colOff>
      <xdr:row>36</xdr:row>
      <xdr:rowOff>46627</xdr:rowOff>
    </xdr:to>
    <xdr:cxnSp macro="">
      <xdr:nvCxnSpPr>
        <xdr:cNvPr id="294" name="直線コネクタ 293"/>
        <xdr:cNvCxnSpPr/>
      </xdr:nvCxnSpPr>
      <xdr:spPr>
        <a:xfrm>
          <a:off x="7861300" y="6131850"/>
          <a:ext cx="889000" cy="8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164210</xdr:rowOff>
    </xdr:from>
    <xdr:ext cx="469744" cy="259045"/>
    <xdr:sp macro="" textlink="">
      <xdr:nvSpPr>
        <xdr:cNvPr id="296" name="テキスト ボックス 295"/>
        <xdr:cNvSpPr txBox="1"/>
      </xdr:nvSpPr>
      <xdr:spPr>
        <a:xfrm>
          <a:off x="8515428" y="66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81679</xdr:rowOff>
    </xdr:from>
    <xdr:to>
      <xdr:col>41</xdr:col>
      <xdr:colOff>50800</xdr:colOff>
      <xdr:row>35</xdr:row>
      <xdr:rowOff>131100</xdr:rowOff>
    </xdr:to>
    <xdr:cxnSp macro="">
      <xdr:nvCxnSpPr>
        <xdr:cNvPr id="297" name="直線コネクタ 296"/>
        <xdr:cNvCxnSpPr/>
      </xdr:nvCxnSpPr>
      <xdr:spPr>
        <a:xfrm>
          <a:off x="6972300" y="5910979"/>
          <a:ext cx="889000" cy="2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33472</xdr:rowOff>
    </xdr:from>
    <xdr:ext cx="378565" cy="259045"/>
    <xdr:sp macro="" textlink="">
      <xdr:nvSpPr>
        <xdr:cNvPr id="299" name="テキスト ボックス 298"/>
        <xdr:cNvSpPr txBox="1"/>
      </xdr:nvSpPr>
      <xdr:spPr>
        <a:xfrm>
          <a:off x="7672017" y="672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7129</xdr:rowOff>
    </xdr:from>
    <xdr:ext cx="469744" cy="259045"/>
    <xdr:sp macro="" textlink="">
      <xdr:nvSpPr>
        <xdr:cNvPr id="301" name="テキスト ボックス 300"/>
        <xdr:cNvSpPr txBox="1"/>
      </xdr:nvSpPr>
      <xdr:spPr>
        <a:xfrm>
          <a:off x="6737428" y="65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8346</xdr:rowOff>
    </xdr:from>
    <xdr:to>
      <xdr:col>55</xdr:col>
      <xdr:colOff>50800</xdr:colOff>
      <xdr:row>38</xdr:row>
      <xdr:rowOff>109946</xdr:rowOff>
    </xdr:to>
    <xdr:sp macro="" textlink="">
      <xdr:nvSpPr>
        <xdr:cNvPr id="307" name="楕円 306"/>
        <xdr:cNvSpPr/>
      </xdr:nvSpPr>
      <xdr:spPr>
        <a:xfrm>
          <a:off x="10426700" y="652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31223</xdr:rowOff>
    </xdr:from>
    <xdr:ext cx="469744" cy="259045"/>
    <xdr:sp macro="" textlink="">
      <xdr:nvSpPr>
        <xdr:cNvPr id="308" name="労働費該当値テキスト"/>
        <xdr:cNvSpPr txBox="1"/>
      </xdr:nvSpPr>
      <xdr:spPr>
        <a:xfrm>
          <a:off x="10528300" y="637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11502</xdr:rowOff>
    </xdr:from>
    <xdr:to>
      <xdr:col>50</xdr:col>
      <xdr:colOff>165100</xdr:colOff>
      <xdr:row>38</xdr:row>
      <xdr:rowOff>113102</xdr:rowOff>
    </xdr:to>
    <xdr:sp macro="" textlink="">
      <xdr:nvSpPr>
        <xdr:cNvPr id="309" name="楕円 308"/>
        <xdr:cNvSpPr/>
      </xdr:nvSpPr>
      <xdr:spPr>
        <a:xfrm>
          <a:off x="9588500" y="652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129629</xdr:rowOff>
    </xdr:from>
    <xdr:ext cx="469744" cy="259045"/>
    <xdr:sp macro="" textlink="">
      <xdr:nvSpPr>
        <xdr:cNvPr id="310" name="テキスト ボックス 309"/>
        <xdr:cNvSpPr txBox="1"/>
      </xdr:nvSpPr>
      <xdr:spPr>
        <a:xfrm>
          <a:off x="9404428" y="630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167277</xdr:rowOff>
    </xdr:from>
    <xdr:to>
      <xdr:col>46</xdr:col>
      <xdr:colOff>38100</xdr:colOff>
      <xdr:row>36</xdr:row>
      <xdr:rowOff>97427</xdr:rowOff>
    </xdr:to>
    <xdr:sp macro="" textlink="">
      <xdr:nvSpPr>
        <xdr:cNvPr id="311" name="楕円 310"/>
        <xdr:cNvSpPr/>
      </xdr:nvSpPr>
      <xdr:spPr>
        <a:xfrm>
          <a:off x="8699500" y="61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113954</xdr:rowOff>
    </xdr:from>
    <xdr:ext cx="469744" cy="259045"/>
    <xdr:sp macro="" textlink="">
      <xdr:nvSpPr>
        <xdr:cNvPr id="312" name="テキスト ボックス 311"/>
        <xdr:cNvSpPr txBox="1"/>
      </xdr:nvSpPr>
      <xdr:spPr>
        <a:xfrm>
          <a:off x="8515428" y="594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80300</xdr:rowOff>
    </xdr:from>
    <xdr:to>
      <xdr:col>41</xdr:col>
      <xdr:colOff>101600</xdr:colOff>
      <xdr:row>36</xdr:row>
      <xdr:rowOff>10450</xdr:rowOff>
    </xdr:to>
    <xdr:sp macro="" textlink="">
      <xdr:nvSpPr>
        <xdr:cNvPr id="313" name="楕円 312"/>
        <xdr:cNvSpPr/>
      </xdr:nvSpPr>
      <xdr:spPr>
        <a:xfrm>
          <a:off x="7810500" y="60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26977</xdr:rowOff>
    </xdr:from>
    <xdr:ext cx="469744" cy="259045"/>
    <xdr:sp macro="" textlink="">
      <xdr:nvSpPr>
        <xdr:cNvPr id="314" name="テキスト ボックス 313"/>
        <xdr:cNvSpPr txBox="1"/>
      </xdr:nvSpPr>
      <xdr:spPr>
        <a:xfrm>
          <a:off x="7626428" y="585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30879</xdr:rowOff>
    </xdr:from>
    <xdr:to>
      <xdr:col>36</xdr:col>
      <xdr:colOff>165100</xdr:colOff>
      <xdr:row>34</xdr:row>
      <xdr:rowOff>132479</xdr:rowOff>
    </xdr:to>
    <xdr:sp macro="" textlink="">
      <xdr:nvSpPr>
        <xdr:cNvPr id="315" name="楕円 314"/>
        <xdr:cNvSpPr/>
      </xdr:nvSpPr>
      <xdr:spPr>
        <a:xfrm>
          <a:off x="6921500" y="58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149006</xdr:rowOff>
    </xdr:from>
    <xdr:ext cx="469744" cy="259045"/>
    <xdr:sp macro="" textlink="">
      <xdr:nvSpPr>
        <xdr:cNvPr id="316" name="テキスト ボックス 315"/>
        <xdr:cNvSpPr txBox="1"/>
      </xdr:nvSpPr>
      <xdr:spPr>
        <a:xfrm>
          <a:off x="6737428" y="563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53480</xdr:rowOff>
    </xdr:from>
    <xdr:to>
      <xdr:col>55</xdr:col>
      <xdr:colOff>0</xdr:colOff>
      <xdr:row>58</xdr:row>
      <xdr:rowOff>110804</xdr:rowOff>
    </xdr:to>
    <xdr:cxnSp macro="">
      <xdr:nvCxnSpPr>
        <xdr:cNvPr id="347" name="直線コネクタ 346"/>
        <xdr:cNvCxnSpPr/>
      </xdr:nvCxnSpPr>
      <xdr:spPr>
        <a:xfrm>
          <a:off x="9639300" y="9997580"/>
          <a:ext cx="838200" cy="5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53480</xdr:rowOff>
    </xdr:from>
    <xdr:to>
      <xdr:col>50</xdr:col>
      <xdr:colOff>114300</xdr:colOff>
      <xdr:row>58</xdr:row>
      <xdr:rowOff>118863</xdr:rowOff>
    </xdr:to>
    <xdr:cxnSp macro="">
      <xdr:nvCxnSpPr>
        <xdr:cNvPr id="350" name="直線コネクタ 349"/>
        <xdr:cNvCxnSpPr/>
      </xdr:nvCxnSpPr>
      <xdr:spPr>
        <a:xfrm flipV="1">
          <a:off x="8750300" y="9997580"/>
          <a:ext cx="889000" cy="6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79601</xdr:rowOff>
    </xdr:from>
    <xdr:to>
      <xdr:col>45</xdr:col>
      <xdr:colOff>177800</xdr:colOff>
      <xdr:row>58</xdr:row>
      <xdr:rowOff>118863</xdr:rowOff>
    </xdr:to>
    <xdr:cxnSp macro="">
      <xdr:nvCxnSpPr>
        <xdr:cNvPr id="353" name="直線コネクタ 352"/>
        <xdr:cNvCxnSpPr/>
      </xdr:nvCxnSpPr>
      <xdr:spPr>
        <a:xfrm>
          <a:off x="7861300" y="10023701"/>
          <a:ext cx="889000" cy="3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79601</xdr:rowOff>
    </xdr:from>
    <xdr:to>
      <xdr:col>41</xdr:col>
      <xdr:colOff>50800</xdr:colOff>
      <xdr:row>58</xdr:row>
      <xdr:rowOff>135145</xdr:rowOff>
    </xdr:to>
    <xdr:cxnSp macro="">
      <xdr:nvCxnSpPr>
        <xdr:cNvPr id="356" name="直線コネクタ 355"/>
        <xdr:cNvCxnSpPr/>
      </xdr:nvCxnSpPr>
      <xdr:spPr>
        <a:xfrm flipV="1">
          <a:off x="6972300" y="10023701"/>
          <a:ext cx="889000" cy="5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60004</xdr:rowOff>
    </xdr:from>
    <xdr:to>
      <xdr:col>55</xdr:col>
      <xdr:colOff>50800</xdr:colOff>
      <xdr:row>58</xdr:row>
      <xdr:rowOff>161604</xdr:rowOff>
    </xdr:to>
    <xdr:sp macro="" textlink="">
      <xdr:nvSpPr>
        <xdr:cNvPr id="366" name="楕円 365"/>
        <xdr:cNvSpPr/>
      </xdr:nvSpPr>
      <xdr:spPr>
        <a:xfrm>
          <a:off x="10426700" y="1000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38431</xdr:rowOff>
    </xdr:from>
    <xdr:ext cx="599010" cy="259045"/>
    <xdr:sp macro="" textlink="">
      <xdr:nvSpPr>
        <xdr:cNvPr id="367" name="農林水産業費該当値テキスト"/>
        <xdr:cNvSpPr txBox="1"/>
      </xdr:nvSpPr>
      <xdr:spPr>
        <a:xfrm>
          <a:off x="10528300" y="998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2680</xdr:rowOff>
    </xdr:from>
    <xdr:to>
      <xdr:col>50</xdr:col>
      <xdr:colOff>165100</xdr:colOff>
      <xdr:row>58</xdr:row>
      <xdr:rowOff>104280</xdr:rowOff>
    </xdr:to>
    <xdr:sp macro="" textlink="">
      <xdr:nvSpPr>
        <xdr:cNvPr id="368" name="楕円 367"/>
        <xdr:cNvSpPr/>
      </xdr:nvSpPr>
      <xdr:spPr>
        <a:xfrm>
          <a:off x="9588500" y="994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120807</xdr:rowOff>
    </xdr:from>
    <xdr:ext cx="599010" cy="259045"/>
    <xdr:sp macro="" textlink="">
      <xdr:nvSpPr>
        <xdr:cNvPr id="369" name="テキスト ボックス 368"/>
        <xdr:cNvSpPr txBox="1"/>
      </xdr:nvSpPr>
      <xdr:spPr>
        <a:xfrm>
          <a:off x="9339795" y="97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68063</xdr:rowOff>
    </xdr:from>
    <xdr:to>
      <xdr:col>46</xdr:col>
      <xdr:colOff>38100</xdr:colOff>
      <xdr:row>58</xdr:row>
      <xdr:rowOff>169663</xdr:rowOff>
    </xdr:to>
    <xdr:sp macro="" textlink="">
      <xdr:nvSpPr>
        <xdr:cNvPr id="370" name="楕円 369"/>
        <xdr:cNvSpPr/>
      </xdr:nvSpPr>
      <xdr:spPr>
        <a:xfrm>
          <a:off x="8699500" y="100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160790</xdr:rowOff>
    </xdr:from>
    <xdr:ext cx="599010" cy="259045"/>
    <xdr:sp macro="" textlink="">
      <xdr:nvSpPr>
        <xdr:cNvPr id="371" name="テキスト ボックス 370"/>
        <xdr:cNvSpPr txBox="1"/>
      </xdr:nvSpPr>
      <xdr:spPr>
        <a:xfrm>
          <a:off x="8450795" y="1010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28801</xdr:rowOff>
    </xdr:from>
    <xdr:to>
      <xdr:col>41</xdr:col>
      <xdr:colOff>101600</xdr:colOff>
      <xdr:row>58</xdr:row>
      <xdr:rowOff>130401</xdr:rowOff>
    </xdr:to>
    <xdr:sp macro="" textlink="">
      <xdr:nvSpPr>
        <xdr:cNvPr id="372" name="楕円 371"/>
        <xdr:cNvSpPr/>
      </xdr:nvSpPr>
      <xdr:spPr>
        <a:xfrm>
          <a:off x="7810500" y="997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146928</xdr:rowOff>
    </xdr:from>
    <xdr:ext cx="599010" cy="259045"/>
    <xdr:sp macro="" textlink="">
      <xdr:nvSpPr>
        <xdr:cNvPr id="373" name="テキスト ボックス 372"/>
        <xdr:cNvSpPr txBox="1"/>
      </xdr:nvSpPr>
      <xdr:spPr>
        <a:xfrm>
          <a:off x="7561795" y="974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84345</xdr:rowOff>
    </xdr:from>
    <xdr:to>
      <xdr:col>36</xdr:col>
      <xdr:colOff>165100</xdr:colOff>
      <xdr:row>59</xdr:row>
      <xdr:rowOff>14495</xdr:rowOff>
    </xdr:to>
    <xdr:sp macro="" textlink="">
      <xdr:nvSpPr>
        <xdr:cNvPr id="374" name="楕円 373"/>
        <xdr:cNvSpPr/>
      </xdr:nvSpPr>
      <xdr:spPr>
        <a:xfrm>
          <a:off x="6921500" y="1002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5622</xdr:rowOff>
    </xdr:from>
    <xdr:ext cx="599010" cy="259045"/>
    <xdr:sp macro="" textlink="">
      <xdr:nvSpPr>
        <xdr:cNvPr id="375" name="テキスト ボックス 374"/>
        <xdr:cNvSpPr txBox="1"/>
      </xdr:nvSpPr>
      <xdr:spPr>
        <a:xfrm>
          <a:off x="6672795" y="1012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156862</xdr:rowOff>
    </xdr:from>
    <xdr:to>
      <xdr:col>55</xdr:col>
      <xdr:colOff>0</xdr:colOff>
      <xdr:row>77</xdr:row>
      <xdr:rowOff>110465</xdr:rowOff>
    </xdr:to>
    <xdr:cxnSp macro="">
      <xdr:nvCxnSpPr>
        <xdr:cNvPr id="402" name="直線コネクタ 401"/>
        <xdr:cNvCxnSpPr/>
      </xdr:nvCxnSpPr>
      <xdr:spPr>
        <a:xfrm>
          <a:off x="9639300" y="13015612"/>
          <a:ext cx="838200" cy="29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156862</xdr:rowOff>
    </xdr:from>
    <xdr:to>
      <xdr:col>50</xdr:col>
      <xdr:colOff>114300</xdr:colOff>
      <xdr:row>77</xdr:row>
      <xdr:rowOff>65709</xdr:rowOff>
    </xdr:to>
    <xdr:cxnSp macro="">
      <xdr:nvCxnSpPr>
        <xdr:cNvPr id="405" name="直線コネクタ 404"/>
        <xdr:cNvCxnSpPr/>
      </xdr:nvCxnSpPr>
      <xdr:spPr>
        <a:xfrm flipV="1">
          <a:off x="8750300" y="13015612"/>
          <a:ext cx="889000" cy="25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65709</xdr:rowOff>
    </xdr:from>
    <xdr:to>
      <xdr:col>45</xdr:col>
      <xdr:colOff>177800</xdr:colOff>
      <xdr:row>77</xdr:row>
      <xdr:rowOff>123405</xdr:rowOff>
    </xdr:to>
    <xdr:cxnSp macro="">
      <xdr:nvCxnSpPr>
        <xdr:cNvPr id="408" name="直線コネクタ 407"/>
        <xdr:cNvCxnSpPr/>
      </xdr:nvCxnSpPr>
      <xdr:spPr>
        <a:xfrm flipV="1">
          <a:off x="7861300" y="13267359"/>
          <a:ext cx="889000" cy="5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123405</xdr:rowOff>
    </xdr:from>
    <xdr:to>
      <xdr:col>41</xdr:col>
      <xdr:colOff>50800</xdr:colOff>
      <xdr:row>78</xdr:row>
      <xdr:rowOff>3173</xdr:rowOff>
    </xdr:to>
    <xdr:cxnSp macro="">
      <xdr:nvCxnSpPr>
        <xdr:cNvPr id="411" name="直線コネクタ 410"/>
        <xdr:cNvCxnSpPr/>
      </xdr:nvCxnSpPr>
      <xdr:spPr>
        <a:xfrm flipV="1">
          <a:off x="6972300" y="13325055"/>
          <a:ext cx="889000" cy="5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5" name="テキスト ボックス 414"/>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59665</xdr:rowOff>
    </xdr:from>
    <xdr:to>
      <xdr:col>55</xdr:col>
      <xdr:colOff>50800</xdr:colOff>
      <xdr:row>77</xdr:row>
      <xdr:rowOff>161265</xdr:rowOff>
    </xdr:to>
    <xdr:sp macro="" textlink="">
      <xdr:nvSpPr>
        <xdr:cNvPr id="421" name="楕円 420"/>
        <xdr:cNvSpPr/>
      </xdr:nvSpPr>
      <xdr:spPr>
        <a:xfrm>
          <a:off x="10426700" y="132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82542</xdr:rowOff>
    </xdr:from>
    <xdr:ext cx="534377" cy="259045"/>
    <xdr:sp macro="" textlink="">
      <xdr:nvSpPr>
        <xdr:cNvPr id="422" name="商工費該当値テキスト"/>
        <xdr:cNvSpPr txBox="1"/>
      </xdr:nvSpPr>
      <xdr:spPr>
        <a:xfrm>
          <a:off x="10528300" y="1311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106061</xdr:rowOff>
    </xdr:from>
    <xdr:to>
      <xdr:col>50</xdr:col>
      <xdr:colOff>165100</xdr:colOff>
      <xdr:row>76</xdr:row>
      <xdr:rowOff>36212</xdr:rowOff>
    </xdr:to>
    <xdr:sp macro="" textlink="">
      <xdr:nvSpPr>
        <xdr:cNvPr id="423" name="楕円 422"/>
        <xdr:cNvSpPr/>
      </xdr:nvSpPr>
      <xdr:spPr>
        <a:xfrm>
          <a:off x="9588500" y="129648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52738</xdr:rowOff>
    </xdr:from>
    <xdr:ext cx="599010" cy="259045"/>
    <xdr:sp macro="" textlink="">
      <xdr:nvSpPr>
        <xdr:cNvPr id="424" name="テキスト ボックス 423"/>
        <xdr:cNvSpPr txBox="1"/>
      </xdr:nvSpPr>
      <xdr:spPr>
        <a:xfrm>
          <a:off x="9339795" y="1274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14909</xdr:rowOff>
    </xdr:from>
    <xdr:to>
      <xdr:col>46</xdr:col>
      <xdr:colOff>38100</xdr:colOff>
      <xdr:row>77</xdr:row>
      <xdr:rowOff>116509</xdr:rowOff>
    </xdr:to>
    <xdr:sp macro="" textlink="">
      <xdr:nvSpPr>
        <xdr:cNvPr id="425" name="楕円 424"/>
        <xdr:cNvSpPr/>
      </xdr:nvSpPr>
      <xdr:spPr>
        <a:xfrm>
          <a:off x="8699500" y="1321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133036</xdr:rowOff>
    </xdr:from>
    <xdr:ext cx="599010" cy="259045"/>
    <xdr:sp macro="" textlink="">
      <xdr:nvSpPr>
        <xdr:cNvPr id="426" name="テキスト ボックス 425"/>
        <xdr:cNvSpPr txBox="1"/>
      </xdr:nvSpPr>
      <xdr:spPr>
        <a:xfrm>
          <a:off x="8450795" y="1299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72605</xdr:rowOff>
    </xdr:from>
    <xdr:to>
      <xdr:col>41</xdr:col>
      <xdr:colOff>101600</xdr:colOff>
      <xdr:row>78</xdr:row>
      <xdr:rowOff>2755</xdr:rowOff>
    </xdr:to>
    <xdr:sp macro="" textlink="">
      <xdr:nvSpPr>
        <xdr:cNvPr id="427" name="楕円 426"/>
        <xdr:cNvSpPr/>
      </xdr:nvSpPr>
      <xdr:spPr>
        <a:xfrm>
          <a:off x="7810500" y="1327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19282</xdr:rowOff>
    </xdr:from>
    <xdr:ext cx="534377" cy="259045"/>
    <xdr:sp macro="" textlink="">
      <xdr:nvSpPr>
        <xdr:cNvPr id="428" name="テキスト ボックス 427"/>
        <xdr:cNvSpPr txBox="1"/>
      </xdr:nvSpPr>
      <xdr:spPr>
        <a:xfrm>
          <a:off x="7594111" y="130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123823</xdr:rowOff>
    </xdr:from>
    <xdr:to>
      <xdr:col>36</xdr:col>
      <xdr:colOff>165100</xdr:colOff>
      <xdr:row>78</xdr:row>
      <xdr:rowOff>53973</xdr:rowOff>
    </xdr:to>
    <xdr:sp macro="" textlink="">
      <xdr:nvSpPr>
        <xdr:cNvPr id="429" name="楕円 428"/>
        <xdr:cNvSpPr/>
      </xdr:nvSpPr>
      <xdr:spPr>
        <a:xfrm>
          <a:off x="6921500" y="1332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70500</xdr:rowOff>
    </xdr:from>
    <xdr:ext cx="534377" cy="259045"/>
    <xdr:sp macro="" textlink="">
      <xdr:nvSpPr>
        <xdr:cNvPr id="430" name="テキスト ボックス 429"/>
        <xdr:cNvSpPr txBox="1"/>
      </xdr:nvSpPr>
      <xdr:spPr>
        <a:xfrm>
          <a:off x="6705111" y="1310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58065</xdr:rowOff>
    </xdr:from>
    <xdr:to>
      <xdr:col>55</xdr:col>
      <xdr:colOff>0</xdr:colOff>
      <xdr:row>97</xdr:row>
      <xdr:rowOff>67847</xdr:rowOff>
    </xdr:to>
    <xdr:cxnSp macro="">
      <xdr:nvCxnSpPr>
        <xdr:cNvPr id="455" name="直線コネクタ 454"/>
        <xdr:cNvCxnSpPr/>
      </xdr:nvCxnSpPr>
      <xdr:spPr>
        <a:xfrm flipV="1">
          <a:off x="9639300" y="16688715"/>
          <a:ext cx="838200" cy="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67847</xdr:rowOff>
    </xdr:from>
    <xdr:to>
      <xdr:col>50</xdr:col>
      <xdr:colOff>114300</xdr:colOff>
      <xdr:row>97</xdr:row>
      <xdr:rowOff>75040</xdr:rowOff>
    </xdr:to>
    <xdr:cxnSp macro="">
      <xdr:nvCxnSpPr>
        <xdr:cNvPr id="458" name="直線コネクタ 457"/>
        <xdr:cNvCxnSpPr/>
      </xdr:nvCxnSpPr>
      <xdr:spPr>
        <a:xfrm flipV="1">
          <a:off x="8750300" y="16698497"/>
          <a:ext cx="889000" cy="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75040</xdr:rowOff>
    </xdr:from>
    <xdr:to>
      <xdr:col>45</xdr:col>
      <xdr:colOff>177800</xdr:colOff>
      <xdr:row>97</xdr:row>
      <xdr:rowOff>82660</xdr:rowOff>
    </xdr:to>
    <xdr:cxnSp macro="">
      <xdr:nvCxnSpPr>
        <xdr:cNvPr id="461" name="直線コネクタ 460"/>
        <xdr:cNvCxnSpPr/>
      </xdr:nvCxnSpPr>
      <xdr:spPr>
        <a:xfrm flipV="1">
          <a:off x="7861300" y="167056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161572</xdr:rowOff>
    </xdr:from>
    <xdr:to>
      <xdr:col>41</xdr:col>
      <xdr:colOff>50800</xdr:colOff>
      <xdr:row>97</xdr:row>
      <xdr:rowOff>82660</xdr:rowOff>
    </xdr:to>
    <xdr:cxnSp macro="">
      <xdr:nvCxnSpPr>
        <xdr:cNvPr id="464" name="直線コネクタ 463"/>
        <xdr:cNvCxnSpPr/>
      </xdr:nvCxnSpPr>
      <xdr:spPr>
        <a:xfrm>
          <a:off x="6972300" y="16620772"/>
          <a:ext cx="889000" cy="9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8" name="テキスト ボックス 467"/>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7265</xdr:rowOff>
    </xdr:from>
    <xdr:to>
      <xdr:col>55</xdr:col>
      <xdr:colOff>50800</xdr:colOff>
      <xdr:row>97</xdr:row>
      <xdr:rowOff>108865</xdr:rowOff>
    </xdr:to>
    <xdr:sp macro="" textlink="">
      <xdr:nvSpPr>
        <xdr:cNvPr id="474" name="楕円 473"/>
        <xdr:cNvSpPr/>
      </xdr:nvSpPr>
      <xdr:spPr>
        <a:xfrm>
          <a:off x="10426700" y="1663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138092</xdr:rowOff>
    </xdr:from>
    <xdr:ext cx="599010" cy="259045"/>
    <xdr:sp macro="" textlink="">
      <xdr:nvSpPr>
        <xdr:cNvPr id="475" name="土木費該当値テキスト"/>
        <xdr:cNvSpPr txBox="1"/>
      </xdr:nvSpPr>
      <xdr:spPr>
        <a:xfrm>
          <a:off x="10528300" y="1642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17047</xdr:rowOff>
    </xdr:from>
    <xdr:to>
      <xdr:col>50</xdr:col>
      <xdr:colOff>165100</xdr:colOff>
      <xdr:row>97</xdr:row>
      <xdr:rowOff>118647</xdr:rowOff>
    </xdr:to>
    <xdr:sp macro="" textlink="">
      <xdr:nvSpPr>
        <xdr:cNvPr id="476" name="楕円 475"/>
        <xdr:cNvSpPr/>
      </xdr:nvSpPr>
      <xdr:spPr>
        <a:xfrm>
          <a:off x="9588500" y="1664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135174</xdr:rowOff>
    </xdr:from>
    <xdr:ext cx="599010" cy="259045"/>
    <xdr:sp macro="" textlink="">
      <xdr:nvSpPr>
        <xdr:cNvPr id="477" name="テキスト ボックス 476"/>
        <xdr:cNvSpPr txBox="1"/>
      </xdr:nvSpPr>
      <xdr:spPr>
        <a:xfrm>
          <a:off x="9339795" y="1642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24240</xdr:rowOff>
    </xdr:from>
    <xdr:to>
      <xdr:col>46</xdr:col>
      <xdr:colOff>38100</xdr:colOff>
      <xdr:row>97</xdr:row>
      <xdr:rowOff>125840</xdr:rowOff>
    </xdr:to>
    <xdr:sp macro="" textlink="">
      <xdr:nvSpPr>
        <xdr:cNvPr id="478" name="楕円 477"/>
        <xdr:cNvSpPr/>
      </xdr:nvSpPr>
      <xdr:spPr>
        <a:xfrm>
          <a:off x="8699500" y="1665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142367</xdr:rowOff>
    </xdr:from>
    <xdr:ext cx="599010" cy="259045"/>
    <xdr:sp macro="" textlink="">
      <xdr:nvSpPr>
        <xdr:cNvPr id="479" name="テキスト ボックス 478"/>
        <xdr:cNvSpPr txBox="1"/>
      </xdr:nvSpPr>
      <xdr:spPr>
        <a:xfrm>
          <a:off x="8450795" y="1643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31860</xdr:rowOff>
    </xdr:from>
    <xdr:to>
      <xdr:col>41</xdr:col>
      <xdr:colOff>101600</xdr:colOff>
      <xdr:row>97</xdr:row>
      <xdr:rowOff>133460</xdr:rowOff>
    </xdr:to>
    <xdr:sp macro="" textlink="">
      <xdr:nvSpPr>
        <xdr:cNvPr id="480" name="楕円 479"/>
        <xdr:cNvSpPr/>
      </xdr:nvSpPr>
      <xdr:spPr>
        <a:xfrm>
          <a:off x="7810500" y="166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149987</xdr:rowOff>
    </xdr:from>
    <xdr:ext cx="599010" cy="259045"/>
    <xdr:sp macro="" textlink="">
      <xdr:nvSpPr>
        <xdr:cNvPr id="481" name="テキスト ボックス 480"/>
        <xdr:cNvSpPr txBox="1"/>
      </xdr:nvSpPr>
      <xdr:spPr>
        <a:xfrm>
          <a:off x="7561795" y="16437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110772</xdr:rowOff>
    </xdr:from>
    <xdr:to>
      <xdr:col>36</xdr:col>
      <xdr:colOff>165100</xdr:colOff>
      <xdr:row>97</xdr:row>
      <xdr:rowOff>40922</xdr:rowOff>
    </xdr:to>
    <xdr:sp macro="" textlink="">
      <xdr:nvSpPr>
        <xdr:cNvPr id="482" name="楕円 481"/>
        <xdr:cNvSpPr/>
      </xdr:nvSpPr>
      <xdr:spPr>
        <a:xfrm>
          <a:off x="6921500" y="1656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57449</xdr:rowOff>
    </xdr:from>
    <xdr:ext cx="599010" cy="259045"/>
    <xdr:sp macro="" textlink="">
      <xdr:nvSpPr>
        <xdr:cNvPr id="483" name="テキスト ボックス 482"/>
        <xdr:cNvSpPr txBox="1"/>
      </xdr:nvSpPr>
      <xdr:spPr>
        <a:xfrm>
          <a:off x="6672795" y="16345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153455</xdr:rowOff>
    </xdr:from>
    <xdr:to>
      <xdr:col>85</xdr:col>
      <xdr:colOff>127000</xdr:colOff>
      <xdr:row>38</xdr:row>
      <xdr:rowOff>42934</xdr:rowOff>
    </xdr:to>
    <xdr:cxnSp macro="">
      <xdr:nvCxnSpPr>
        <xdr:cNvPr id="514" name="直線コネクタ 513"/>
        <xdr:cNvCxnSpPr/>
      </xdr:nvCxnSpPr>
      <xdr:spPr>
        <a:xfrm>
          <a:off x="15481300" y="6154205"/>
          <a:ext cx="838200" cy="40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153455</xdr:rowOff>
    </xdr:from>
    <xdr:to>
      <xdr:col>81</xdr:col>
      <xdr:colOff>50800</xdr:colOff>
      <xdr:row>38</xdr:row>
      <xdr:rowOff>34841</xdr:rowOff>
    </xdr:to>
    <xdr:cxnSp macro="">
      <xdr:nvCxnSpPr>
        <xdr:cNvPr id="517" name="直線コネクタ 516"/>
        <xdr:cNvCxnSpPr/>
      </xdr:nvCxnSpPr>
      <xdr:spPr>
        <a:xfrm flipV="1">
          <a:off x="14592300" y="6154205"/>
          <a:ext cx="889000" cy="39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34841</xdr:rowOff>
    </xdr:from>
    <xdr:to>
      <xdr:col>76</xdr:col>
      <xdr:colOff>114300</xdr:colOff>
      <xdr:row>38</xdr:row>
      <xdr:rowOff>82031</xdr:rowOff>
    </xdr:to>
    <xdr:cxnSp macro="">
      <xdr:nvCxnSpPr>
        <xdr:cNvPr id="520" name="直線コネクタ 519"/>
        <xdr:cNvCxnSpPr/>
      </xdr:nvCxnSpPr>
      <xdr:spPr>
        <a:xfrm flipV="1">
          <a:off x="13703300" y="6549941"/>
          <a:ext cx="889000" cy="4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79366</xdr:rowOff>
    </xdr:from>
    <xdr:to>
      <xdr:col>71</xdr:col>
      <xdr:colOff>177800</xdr:colOff>
      <xdr:row>38</xdr:row>
      <xdr:rowOff>82031</xdr:rowOff>
    </xdr:to>
    <xdr:cxnSp macro="">
      <xdr:nvCxnSpPr>
        <xdr:cNvPr id="523" name="直線コネクタ 522"/>
        <xdr:cNvCxnSpPr/>
      </xdr:nvCxnSpPr>
      <xdr:spPr>
        <a:xfrm>
          <a:off x="12814300" y="6594466"/>
          <a:ext cx="889000" cy="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163584</xdr:rowOff>
    </xdr:from>
    <xdr:to>
      <xdr:col>85</xdr:col>
      <xdr:colOff>177800</xdr:colOff>
      <xdr:row>38</xdr:row>
      <xdr:rowOff>93734</xdr:rowOff>
    </xdr:to>
    <xdr:sp macro="" textlink="">
      <xdr:nvSpPr>
        <xdr:cNvPr id="533" name="楕円 532"/>
        <xdr:cNvSpPr/>
      </xdr:nvSpPr>
      <xdr:spPr>
        <a:xfrm>
          <a:off x="16268700" y="650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15011</xdr:rowOff>
    </xdr:from>
    <xdr:ext cx="534377" cy="259045"/>
    <xdr:sp macro="" textlink="">
      <xdr:nvSpPr>
        <xdr:cNvPr id="534" name="消防費該当値テキスト"/>
        <xdr:cNvSpPr txBox="1"/>
      </xdr:nvSpPr>
      <xdr:spPr>
        <a:xfrm>
          <a:off x="16370300" y="635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102655</xdr:rowOff>
    </xdr:from>
    <xdr:to>
      <xdr:col>81</xdr:col>
      <xdr:colOff>101600</xdr:colOff>
      <xdr:row>36</xdr:row>
      <xdr:rowOff>32805</xdr:rowOff>
    </xdr:to>
    <xdr:sp macro="" textlink="">
      <xdr:nvSpPr>
        <xdr:cNvPr id="535" name="楕円 534"/>
        <xdr:cNvSpPr/>
      </xdr:nvSpPr>
      <xdr:spPr>
        <a:xfrm>
          <a:off x="15430500" y="61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49332</xdr:rowOff>
    </xdr:from>
    <xdr:ext cx="599010" cy="259045"/>
    <xdr:sp macro="" textlink="">
      <xdr:nvSpPr>
        <xdr:cNvPr id="536" name="テキスト ボックス 535"/>
        <xdr:cNvSpPr txBox="1"/>
      </xdr:nvSpPr>
      <xdr:spPr>
        <a:xfrm>
          <a:off x="15181795" y="587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155491</xdr:rowOff>
    </xdr:from>
    <xdr:to>
      <xdr:col>76</xdr:col>
      <xdr:colOff>165100</xdr:colOff>
      <xdr:row>38</xdr:row>
      <xdr:rowOff>85641</xdr:rowOff>
    </xdr:to>
    <xdr:sp macro="" textlink="">
      <xdr:nvSpPr>
        <xdr:cNvPr id="537" name="楕円 536"/>
        <xdr:cNvSpPr/>
      </xdr:nvSpPr>
      <xdr:spPr>
        <a:xfrm>
          <a:off x="14541500" y="64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102168</xdr:rowOff>
    </xdr:from>
    <xdr:ext cx="534377" cy="259045"/>
    <xdr:sp macro="" textlink="">
      <xdr:nvSpPr>
        <xdr:cNvPr id="538" name="テキスト ボックス 537"/>
        <xdr:cNvSpPr txBox="1"/>
      </xdr:nvSpPr>
      <xdr:spPr>
        <a:xfrm>
          <a:off x="14325111" y="627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31231</xdr:rowOff>
    </xdr:from>
    <xdr:to>
      <xdr:col>72</xdr:col>
      <xdr:colOff>38100</xdr:colOff>
      <xdr:row>38</xdr:row>
      <xdr:rowOff>132831</xdr:rowOff>
    </xdr:to>
    <xdr:sp macro="" textlink="">
      <xdr:nvSpPr>
        <xdr:cNvPr id="539" name="楕円 538"/>
        <xdr:cNvSpPr/>
      </xdr:nvSpPr>
      <xdr:spPr>
        <a:xfrm>
          <a:off x="13652500" y="654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149358</xdr:rowOff>
    </xdr:from>
    <xdr:ext cx="534377" cy="259045"/>
    <xdr:sp macro="" textlink="">
      <xdr:nvSpPr>
        <xdr:cNvPr id="540" name="テキスト ボックス 539"/>
        <xdr:cNvSpPr txBox="1"/>
      </xdr:nvSpPr>
      <xdr:spPr>
        <a:xfrm>
          <a:off x="13436111" y="632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28566</xdr:rowOff>
    </xdr:from>
    <xdr:to>
      <xdr:col>67</xdr:col>
      <xdr:colOff>101600</xdr:colOff>
      <xdr:row>38</xdr:row>
      <xdr:rowOff>130166</xdr:rowOff>
    </xdr:to>
    <xdr:sp macro="" textlink="">
      <xdr:nvSpPr>
        <xdr:cNvPr id="541" name="楕円 540"/>
        <xdr:cNvSpPr/>
      </xdr:nvSpPr>
      <xdr:spPr>
        <a:xfrm>
          <a:off x="12763500" y="65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121293</xdr:rowOff>
    </xdr:from>
    <xdr:ext cx="534377" cy="259045"/>
    <xdr:sp macro="" textlink="">
      <xdr:nvSpPr>
        <xdr:cNvPr id="542" name="テキスト ボックス 541"/>
        <xdr:cNvSpPr txBox="1"/>
      </xdr:nvSpPr>
      <xdr:spPr>
        <a:xfrm>
          <a:off x="12547111" y="66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46660</xdr:rowOff>
    </xdr:from>
    <xdr:to>
      <xdr:col>85</xdr:col>
      <xdr:colOff>127000</xdr:colOff>
      <xdr:row>57</xdr:row>
      <xdr:rowOff>71772</xdr:rowOff>
    </xdr:to>
    <xdr:cxnSp macro="">
      <xdr:nvCxnSpPr>
        <xdr:cNvPr id="569" name="直線コネクタ 568"/>
        <xdr:cNvCxnSpPr/>
      </xdr:nvCxnSpPr>
      <xdr:spPr>
        <a:xfrm>
          <a:off x="15481300" y="9819310"/>
          <a:ext cx="838200" cy="2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46660</xdr:rowOff>
    </xdr:from>
    <xdr:to>
      <xdr:col>81</xdr:col>
      <xdr:colOff>50800</xdr:colOff>
      <xdr:row>57</xdr:row>
      <xdr:rowOff>59018</xdr:rowOff>
    </xdr:to>
    <xdr:cxnSp macro="">
      <xdr:nvCxnSpPr>
        <xdr:cNvPr id="572" name="直線コネクタ 571"/>
        <xdr:cNvCxnSpPr/>
      </xdr:nvCxnSpPr>
      <xdr:spPr>
        <a:xfrm flipV="1">
          <a:off x="14592300" y="9819310"/>
          <a:ext cx="889000" cy="1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59018</xdr:rowOff>
    </xdr:from>
    <xdr:to>
      <xdr:col>76</xdr:col>
      <xdr:colOff>114300</xdr:colOff>
      <xdr:row>57</xdr:row>
      <xdr:rowOff>80915</xdr:rowOff>
    </xdr:to>
    <xdr:cxnSp macro="">
      <xdr:nvCxnSpPr>
        <xdr:cNvPr id="575" name="直線コネクタ 574"/>
        <xdr:cNvCxnSpPr/>
      </xdr:nvCxnSpPr>
      <xdr:spPr>
        <a:xfrm flipV="1">
          <a:off x="13703300" y="9831668"/>
          <a:ext cx="889000" cy="2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80915</xdr:rowOff>
    </xdr:from>
    <xdr:to>
      <xdr:col>71</xdr:col>
      <xdr:colOff>177800</xdr:colOff>
      <xdr:row>57</xdr:row>
      <xdr:rowOff>84747</xdr:rowOff>
    </xdr:to>
    <xdr:cxnSp macro="">
      <xdr:nvCxnSpPr>
        <xdr:cNvPr id="578" name="直線コネクタ 577"/>
        <xdr:cNvCxnSpPr/>
      </xdr:nvCxnSpPr>
      <xdr:spPr>
        <a:xfrm flipV="1">
          <a:off x="12814300" y="9853565"/>
          <a:ext cx="8890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20972</xdr:rowOff>
    </xdr:from>
    <xdr:to>
      <xdr:col>85</xdr:col>
      <xdr:colOff>177800</xdr:colOff>
      <xdr:row>57</xdr:row>
      <xdr:rowOff>122572</xdr:rowOff>
    </xdr:to>
    <xdr:sp macro="" textlink="">
      <xdr:nvSpPr>
        <xdr:cNvPr id="588" name="楕円 587"/>
        <xdr:cNvSpPr/>
      </xdr:nvSpPr>
      <xdr:spPr>
        <a:xfrm>
          <a:off x="16268700" y="97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170849</xdr:rowOff>
    </xdr:from>
    <xdr:ext cx="599010" cy="259045"/>
    <xdr:sp macro="" textlink="">
      <xdr:nvSpPr>
        <xdr:cNvPr id="589" name="教育費該当値テキスト"/>
        <xdr:cNvSpPr txBox="1"/>
      </xdr:nvSpPr>
      <xdr:spPr>
        <a:xfrm>
          <a:off x="16370300" y="977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167310</xdr:rowOff>
    </xdr:from>
    <xdr:to>
      <xdr:col>81</xdr:col>
      <xdr:colOff>101600</xdr:colOff>
      <xdr:row>57</xdr:row>
      <xdr:rowOff>97460</xdr:rowOff>
    </xdr:to>
    <xdr:sp macro="" textlink="">
      <xdr:nvSpPr>
        <xdr:cNvPr id="590" name="楕円 589"/>
        <xdr:cNvSpPr/>
      </xdr:nvSpPr>
      <xdr:spPr>
        <a:xfrm>
          <a:off x="15430500" y="97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88587</xdr:rowOff>
    </xdr:from>
    <xdr:ext cx="599010" cy="259045"/>
    <xdr:sp macro="" textlink="">
      <xdr:nvSpPr>
        <xdr:cNvPr id="591" name="テキスト ボックス 590"/>
        <xdr:cNvSpPr txBox="1"/>
      </xdr:nvSpPr>
      <xdr:spPr>
        <a:xfrm>
          <a:off x="15181795" y="98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8218</xdr:rowOff>
    </xdr:from>
    <xdr:to>
      <xdr:col>76</xdr:col>
      <xdr:colOff>165100</xdr:colOff>
      <xdr:row>57</xdr:row>
      <xdr:rowOff>109818</xdr:rowOff>
    </xdr:to>
    <xdr:sp macro="" textlink="">
      <xdr:nvSpPr>
        <xdr:cNvPr id="592" name="楕円 591"/>
        <xdr:cNvSpPr/>
      </xdr:nvSpPr>
      <xdr:spPr>
        <a:xfrm>
          <a:off x="14541500" y="97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100945</xdr:rowOff>
    </xdr:from>
    <xdr:ext cx="599010" cy="259045"/>
    <xdr:sp macro="" textlink="">
      <xdr:nvSpPr>
        <xdr:cNvPr id="593" name="テキスト ボックス 592"/>
        <xdr:cNvSpPr txBox="1"/>
      </xdr:nvSpPr>
      <xdr:spPr>
        <a:xfrm>
          <a:off x="14292795" y="987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30115</xdr:rowOff>
    </xdr:from>
    <xdr:to>
      <xdr:col>72</xdr:col>
      <xdr:colOff>38100</xdr:colOff>
      <xdr:row>57</xdr:row>
      <xdr:rowOff>131715</xdr:rowOff>
    </xdr:to>
    <xdr:sp macro="" textlink="">
      <xdr:nvSpPr>
        <xdr:cNvPr id="594" name="楕円 593"/>
        <xdr:cNvSpPr/>
      </xdr:nvSpPr>
      <xdr:spPr>
        <a:xfrm>
          <a:off x="13652500" y="98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122842</xdr:rowOff>
    </xdr:from>
    <xdr:ext cx="599010" cy="259045"/>
    <xdr:sp macro="" textlink="">
      <xdr:nvSpPr>
        <xdr:cNvPr id="595" name="テキスト ボックス 594"/>
        <xdr:cNvSpPr txBox="1"/>
      </xdr:nvSpPr>
      <xdr:spPr>
        <a:xfrm>
          <a:off x="13403795" y="989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33947</xdr:rowOff>
    </xdr:from>
    <xdr:to>
      <xdr:col>67</xdr:col>
      <xdr:colOff>101600</xdr:colOff>
      <xdr:row>57</xdr:row>
      <xdr:rowOff>135547</xdr:rowOff>
    </xdr:to>
    <xdr:sp macro="" textlink="">
      <xdr:nvSpPr>
        <xdr:cNvPr id="596" name="楕円 595"/>
        <xdr:cNvSpPr/>
      </xdr:nvSpPr>
      <xdr:spPr>
        <a:xfrm>
          <a:off x="12763500" y="980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126674</xdr:rowOff>
    </xdr:from>
    <xdr:ext cx="534377" cy="259045"/>
    <xdr:sp macro="" textlink="">
      <xdr:nvSpPr>
        <xdr:cNvPr id="597" name="テキスト ボックス 596"/>
        <xdr:cNvSpPr txBox="1"/>
      </xdr:nvSpPr>
      <xdr:spPr>
        <a:xfrm>
          <a:off x="12547111" y="98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31062</xdr:rowOff>
    </xdr:from>
    <xdr:to>
      <xdr:col>85</xdr:col>
      <xdr:colOff>127000</xdr:colOff>
      <xdr:row>79</xdr:row>
      <xdr:rowOff>44450</xdr:rowOff>
    </xdr:to>
    <xdr:cxnSp macro="">
      <xdr:nvCxnSpPr>
        <xdr:cNvPr id="626" name="直線コネクタ 625"/>
        <xdr:cNvCxnSpPr/>
      </xdr:nvCxnSpPr>
      <xdr:spPr>
        <a:xfrm>
          <a:off x="15481300" y="13575612"/>
          <a:ext cx="838200" cy="1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103898</xdr:rowOff>
    </xdr:from>
    <xdr:to>
      <xdr:col>81</xdr:col>
      <xdr:colOff>50800</xdr:colOff>
      <xdr:row>79</xdr:row>
      <xdr:rowOff>31062</xdr:rowOff>
    </xdr:to>
    <xdr:cxnSp macro="">
      <xdr:nvCxnSpPr>
        <xdr:cNvPr id="629" name="直線コネクタ 628"/>
        <xdr:cNvCxnSpPr/>
      </xdr:nvCxnSpPr>
      <xdr:spPr>
        <a:xfrm>
          <a:off x="14592300" y="13305548"/>
          <a:ext cx="889000" cy="27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103898</xdr:rowOff>
    </xdr:from>
    <xdr:to>
      <xdr:col>76</xdr:col>
      <xdr:colOff>114300</xdr:colOff>
      <xdr:row>78</xdr:row>
      <xdr:rowOff>123065</xdr:rowOff>
    </xdr:to>
    <xdr:cxnSp macro="">
      <xdr:nvCxnSpPr>
        <xdr:cNvPr id="632" name="直線コネクタ 631"/>
        <xdr:cNvCxnSpPr/>
      </xdr:nvCxnSpPr>
      <xdr:spPr>
        <a:xfrm flipV="1">
          <a:off x="13703300" y="13305548"/>
          <a:ext cx="889000" cy="19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15481</xdr:rowOff>
    </xdr:from>
    <xdr:ext cx="534377" cy="259045"/>
    <xdr:sp macro="" textlink="">
      <xdr:nvSpPr>
        <xdr:cNvPr id="634" name="テキスト ボックス 633"/>
        <xdr:cNvSpPr txBox="1"/>
      </xdr:nvSpPr>
      <xdr:spPr>
        <a:xfrm>
          <a:off x="14325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123065</xdr:rowOff>
    </xdr:from>
    <xdr:to>
      <xdr:col>71</xdr:col>
      <xdr:colOff>177800</xdr:colOff>
      <xdr:row>79</xdr:row>
      <xdr:rowOff>38083</xdr:rowOff>
    </xdr:to>
    <xdr:cxnSp macro="">
      <xdr:nvCxnSpPr>
        <xdr:cNvPr id="635" name="直線コネクタ 634"/>
        <xdr:cNvCxnSpPr/>
      </xdr:nvCxnSpPr>
      <xdr:spPr>
        <a:xfrm flipV="1">
          <a:off x="12814300" y="13496165"/>
          <a:ext cx="889000" cy="8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7" name="テキスト ボックス 636"/>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151712</xdr:rowOff>
    </xdr:from>
    <xdr:to>
      <xdr:col>81</xdr:col>
      <xdr:colOff>101600</xdr:colOff>
      <xdr:row>79</xdr:row>
      <xdr:rowOff>81862</xdr:rowOff>
    </xdr:to>
    <xdr:sp macro="" textlink="">
      <xdr:nvSpPr>
        <xdr:cNvPr id="647" name="楕円 646"/>
        <xdr:cNvSpPr/>
      </xdr:nvSpPr>
      <xdr:spPr>
        <a:xfrm>
          <a:off x="15430500" y="1352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72989</xdr:rowOff>
    </xdr:from>
    <xdr:ext cx="469744" cy="259045"/>
    <xdr:sp macro="" textlink="">
      <xdr:nvSpPr>
        <xdr:cNvPr id="648" name="テキスト ボックス 647"/>
        <xdr:cNvSpPr txBox="1"/>
      </xdr:nvSpPr>
      <xdr:spPr>
        <a:xfrm>
          <a:off x="15246428" y="1361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53098</xdr:rowOff>
    </xdr:from>
    <xdr:to>
      <xdr:col>76</xdr:col>
      <xdr:colOff>165100</xdr:colOff>
      <xdr:row>77</xdr:row>
      <xdr:rowOff>154698</xdr:rowOff>
    </xdr:to>
    <xdr:sp macro="" textlink="">
      <xdr:nvSpPr>
        <xdr:cNvPr id="649" name="楕円 648"/>
        <xdr:cNvSpPr/>
      </xdr:nvSpPr>
      <xdr:spPr>
        <a:xfrm>
          <a:off x="14541500" y="1325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171225</xdr:rowOff>
    </xdr:from>
    <xdr:ext cx="534377" cy="259045"/>
    <xdr:sp macro="" textlink="">
      <xdr:nvSpPr>
        <xdr:cNvPr id="650" name="テキスト ボックス 649"/>
        <xdr:cNvSpPr txBox="1"/>
      </xdr:nvSpPr>
      <xdr:spPr>
        <a:xfrm>
          <a:off x="14325111" y="1302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72265</xdr:rowOff>
    </xdr:from>
    <xdr:to>
      <xdr:col>72</xdr:col>
      <xdr:colOff>38100</xdr:colOff>
      <xdr:row>79</xdr:row>
      <xdr:rowOff>2415</xdr:rowOff>
    </xdr:to>
    <xdr:sp macro="" textlink="">
      <xdr:nvSpPr>
        <xdr:cNvPr id="651" name="楕円 650"/>
        <xdr:cNvSpPr/>
      </xdr:nvSpPr>
      <xdr:spPr>
        <a:xfrm>
          <a:off x="13652500" y="1344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18942</xdr:rowOff>
    </xdr:from>
    <xdr:ext cx="534377" cy="259045"/>
    <xdr:sp macro="" textlink="">
      <xdr:nvSpPr>
        <xdr:cNvPr id="652" name="テキスト ボックス 651"/>
        <xdr:cNvSpPr txBox="1"/>
      </xdr:nvSpPr>
      <xdr:spPr>
        <a:xfrm>
          <a:off x="13436111" y="1322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158733</xdr:rowOff>
    </xdr:from>
    <xdr:to>
      <xdr:col>67</xdr:col>
      <xdr:colOff>101600</xdr:colOff>
      <xdr:row>79</xdr:row>
      <xdr:rowOff>88883</xdr:rowOff>
    </xdr:to>
    <xdr:sp macro="" textlink="">
      <xdr:nvSpPr>
        <xdr:cNvPr id="653" name="楕円 652"/>
        <xdr:cNvSpPr/>
      </xdr:nvSpPr>
      <xdr:spPr>
        <a:xfrm>
          <a:off x="12763500" y="1353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80010</xdr:rowOff>
    </xdr:from>
    <xdr:ext cx="469744" cy="259045"/>
    <xdr:sp macro="" textlink="">
      <xdr:nvSpPr>
        <xdr:cNvPr id="654" name="テキスト ボックス 653"/>
        <xdr:cNvSpPr txBox="1"/>
      </xdr:nvSpPr>
      <xdr:spPr>
        <a:xfrm>
          <a:off x="12579428" y="1362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165993</xdr:rowOff>
    </xdr:from>
    <xdr:to>
      <xdr:col>85</xdr:col>
      <xdr:colOff>127000</xdr:colOff>
      <xdr:row>98</xdr:row>
      <xdr:rowOff>10105</xdr:rowOff>
    </xdr:to>
    <xdr:cxnSp macro="">
      <xdr:nvCxnSpPr>
        <xdr:cNvPr id="683" name="直線コネクタ 682"/>
        <xdr:cNvCxnSpPr/>
      </xdr:nvCxnSpPr>
      <xdr:spPr>
        <a:xfrm flipV="1">
          <a:off x="15481300" y="16796643"/>
          <a:ext cx="838200" cy="1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10105</xdr:rowOff>
    </xdr:from>
    <xdr:to>
      <xdr:col>81</xdr:col>
      <xdr:colOff>50800</xdr:colOff>
      <xdr:row>98</xdr:row>
      <xdr:rowOff>26632</xdr:rowOff>
    </xdr:to>
    <xdr:cxnSp macro="">
      <xdr:nvCxnSpPr>
        <xdr:cNvPr id="686" name="直線コネクタ 685"/>
        <xdr:cNvCxnSpPr/>
      </xdr:nvCxnSpPr>
      <xdr:spPr>
        <a:xfrm flipV="1">
          <a:off x="14592300" y="16812205"/>
          <a:ext cx="889000" cy="1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26632</xdr:rowOff>
    </xdr:from>
    <xdr:to>
      <xdr:col>76</xdr:col>
      <xdr:colOff>114300</xdr:colOff>
      <xdr:row>98</xdr:row>
      <xdr:rowOff>34692</xdr:rowOff>
    </xdr:to>
    <xdr:cxnSp macro="">
      <xdr:nvCxnSpPr>
        <xdr:cNvPr id="689" name="直線コネクタ 688"/>
        <xdr:cNvCxnSpPr/>
      </xdr:nvCxnSpPr>
      <xdr:spPr>
        <a:xfrm flipV="1">
          <a:off x="13703300" y="16828732"/>
          <a:ext cx="889000" cy="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34692</xdr:rowOff>
    </xdr:from>
    <xdr:to>
      <xdr:col>71</xdr:col>
      <xdr:colOff>177800</xdr:colOff>
      <xdr:row>98</xdr:row>
      <xdr:rowOff>35917</xdr:rowOff>
    </xdr:to>
    <xdr:cxnSp macro="">
      <xdr:nvCxnSpPr>
        <xdr:cNvPr id="692" name="直線コネクタ 691"/>
        <xdr:cNvCxnSpPr/>
      </xdr:nvCxnSpPr>
      <xdr:spPr>
        <a:xfrm flipV="1">
          <a:off x="12814300" y="16836792"/>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115193</xdr:rowOff>
    </xdr:from>
    <xdr:to>
      <xdr:col>85</xdr:col>
      <xdr:colOff>177800</xdr:colOff>
      <xdr:row>98</xdr:row>
      <xdr:rowOff>45343</xdr:rowOff>
    </xdr:to>
    <xdr:sp macro="" textlink="">
      <xdr:nvSpPr>
        <xdr:cNvPr id="702" name="楕円 701"/>
        <xdr:cNvSpPr/>
      </xdr:nvSpPr>
      <xdr:spPr>
        <a:xfrm>
          <a:off x="16268700" y="1674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93620</xdr:rowOff>
    </xdr:from>
    <xdr:ext cx="599010" cy="259045"/>
    <xdr:sp macro="" textlink="">
      <xdr:nvSpPr>
        <xdr:cNvPr id="703" name="公債費該当値テキスト"/>
        <xdr:cNvSpPr txBox="1"/>
      </xdr:nvSpPr>
      <xdr:spPr>
        <a:xfrm>
          <a:off x="16370300" y="1672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130755</xdr:rowOff>
    </xdr:from>
    <xdr:to>
      <xdr:col>81</xdr:col>
      <xdr:colOff>101600</xdr:colOff>
      <xdr:row>98</xdr:row>
      <xdr:rowOff>60905</xdr:rowOff>
    </xdr:to>
    <xdr:sp macro="" textlink="">
      <xdr:nvSpPr>
        <xdr:cNvPr id="704" name="楕円 703"/>
        <xdr:cNvSpPr/>
      </xdr:nvSpPr>
      <xdr:spPr>
        <a:xfrm>
          <a:off x="15430500" y="167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52032</xdr:rowOff>
    </xdr:from>
    <xdr:ext cx="599010" cy="259045"/>
    <xdr:sp macro="" textlink="">
      <xdr:nvSpPr>
        <xdr:cNvPr id="705" name="テキスト ボックス 704"/>
        <xdr:cNvSpPr txBox="1"/>
      </xdr:nvSpPr>
      <xdr:spPr>
        <a:xfrm>
          <a:off x="15181795" y="1685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147282</xdr:rowOff>
    </xdr:from>
    <xdr:to>
      <xdr:col>76</xdr:col>
      <xdr:colOff>165100</xdr:colOff>
      <xdr:row>98</xdr:row>
      <xdr:rowOff>77432</xdr:rowOff>
    </xdr:to>
    <xdr:sp macro="" textlink="">
      <xdr:nvSpPr>
        <xdr:cNvPr id="706" name="楕円 705"/>
        <xdr:cNvSpPr/>
      </xdr:nvSpPr>
      <xdr:spPr>
        <a:xfrm>
          <a:off x="14541500" y="167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68559</xdr:rowOff>
    </xdr:from>
    <xdr:ext cx="534377" cy="259045"/>
    <xdr:sp macro="" textlink="">
      <xdr:nvSpPr>
        <xdr:cNvPr id="707" name="テキスト ボックス 706"/>
        <xdr:cNvSpPr txBox="1"/>
      </xdr:nvSpPr>
      <xdr:spPr>
        <a:xfrm>
          <a:off x="14325111" y="1687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155342</xdr:rowOff>
    </xdr:from>
    <xdr:to>
      <xdr:col>72</xdr:col>
      <xdr:colOff>38100</xdr:colOff>
      <xdr:row>98</xdr:row>
      <xdr:rowOff>85492</xdr:rowOff>
    </xdr:to>
    <xdr:sp macro="" textlink="">
      <xdr:nvSpPr>
        <xdr:cNvPr id="708" name="楕円 707"/>
        <xdr:cNvSpPr/>
      </xdr:nvSpPr>
      <xdr:spPr>
        <a:xfrm>
          <a:off x="13652500" y="1678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76619</xdr:rowOff>
    </xdr:from>
    <xdr:ext cx="534377" cy="259045"/>
    <xdr:sp macro="" textlink="">
      <xdr:nvSpPr>
        <xdr:cNvPr id="709" name="テキスト ボックス 708"/>
        <xdr:cNvSpPr txBox="1"/>
      </xdr:nvSpPr>
      <xdr:spPr>
        <a:xfrm>
          <a:off x="13436111" y="1687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156567</xdr:rowOff>
    </xdr:from>
    <xdr:to>
      <xdr:col>67</xdr:col>
      <xdr:colOff>101600</xdr:colOff>
      <xdr:row>98</xdr:row>
      <xdr:rowOff>86717</xdr:rowOff>
    </xdr:to>
    <xdr:sp macro="" textlink="">
      <xdr:nvSpPr>
        <xdr:cNvPr id="710" name="楕円 709"/>
        <xdr:cNvSpPr/>
      </xdr:nvSpPr>
      <xdr:spPr>
        <a:xfrm>
          <a:off x="12763500" y="1678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77844</xdr:rowOff>
    </xdr:from>
    <xdr:ext cx="534377" cy="259045"/>
    <xdr:sp macro="" textlink="">
      <xdr:nvSpPr>
        <xdr:cNvPr id="711" name="テキスト ボックス 710"/>
        <xdr:cNvSpPr txBox="1"/>
      </xdr:nvSpPr>
      <xdr:spPr>
        <a:xfrm>
          <a:off x="12547111" y="1687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商工費については、観光施設等の修繕料が減少している。消防費は、昨年度実施した防災行政無線デジタル改修事業の工事が減少している。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財政調整基金残高については、不足財源の補填分として取崩ししたため減少している。今後も減少する見込みである。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年度への繰越があったため、実質単年度収支がマイナスとなっている。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一般会計等において黒字額が増加しているが、主なものでは大規模事業において不用額が発生したことが要因である。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12304;&#36001;&#25919;&#29366;&#27841;&#36039;&#26009;&#38598;&#12305;_074462_&#26157;&#21644;&#26449;_2018(2&#22238;&#3044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56.8</v>
          </cell>
        </row>
        <row r="55">
          <cell r="AN55" t="str">
            <v>類似団体内平均値</v>
          </cell>
          <cell r="BX55">
            <v>0</v>
          </cell>
        </row>
        <row r="57">
          <cell r="BX57">
            <v>54.2</v>
          </cell>
        </row>
        <row r="72">
          <cell r="BP72" t="str">
            <v>H26</v>
          </cell>
          <cell r="BX72" t="str">
            <v>H27</v>
          </cell>
          <cell r="CF72" t="str">
            <v>H28</v>
          </cell>
          <cell r="CN72" t="str">
            <v>H29</v>
          </cell>
          <cell r="CV72" t="str">
            <v>H30</v>
          </cell>
        </row>
        <row r="73">
          <cell r="AN73" t="str">
            <v>当該団体値</v>
          </cell>
        </row>
        <row r="75">
          <cell r="BP75">
            <v>5</v>
          </cell>
          <cell r="BX75">
            <v>4.4000000000000004</v>
          </cell>
          <cell r="CF75">
            <v>3.7</v>
          </cell>
          <cell r="CN75">
            <v>3.7</v>
          </cell>
          <cell r="CV75">
            <v>4.4000000000000004</v>
          </cell>
        </row>
        <row r="77">
          <cell r="AN77" t="str">
            <v>類似団体内平均値</v>
          </cell>
          <cell r="BP77">
            <v>0</v>
          </cell>
          <cell r="BX77">
            <v>0</v>
          </cell>
          <cell r="CF77">
            <v>0</v>
          </cell>
          <cell r="CN77">
            <v>0</v>
          </cell>
          <cell r="CV77">
            <v>0</v>
          </cell>
        </row>
        <row r="79">
          <cell r="BP79">
            <v>8.1999999999999993</v>
          </cell>
          <cell r="BX79">
            <v>7.8</v>
          </cell>
          <cell r="CF79">
            <v>7.4</v>
          </cell>
          <cell r="CN79">
            <v>7.1</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 sqref="B1:DI1"/>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2058069</v>
      </c>
      <c r="BO4" s="423"/>
      <c r="BP4" s="423"/>
      <c r="BQ4" s="423"/>
      <c r="BR4" s="423"/>
      <c r="BS4" s="423"/>
      <c r="BT4" s="423"/>
      <c r="BU4" s="424"/>
      <c r="BV4" s="422">
        <v>2395439</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6.7</v>
      </c>
      <c r="CU4" s="604"/>
      <c r="CV4" s="604"/>
      <c r="CW4" s="604"/>
      <c r="CX4" s="604"/>
      <c r="CY4" s="604"/>
      <c r="CZ4" s="604"/>
      <c r="DA4" s="605"/>
      <c r="DB4" s="603">
        <v>5.6</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1858297</v>
      </c>
      <c r="BO5" s="428"/>
      <c r="BP5" s="428"/>
      <c r="BQ5" s="428"/>
      <c r="BR5" s="428"/>
      <c r="BS5" s="428"/>
      <c r="BT5" s="428"/>
      <c r="BU5" s="429"/>
      <c r="BV5" s="427">
        <v>2296804</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88.8</v>
      </c>
      <c r="CU5" s="398"/>
      <c r="CV5" s="398"/>
      <c r="CW5" s="398"/>
      <c r="CX5" s="398"/>
      <c r="CY5" s="398"/>
      <c r="CZ5" s="398"/>
      <c r="DA5" s="399"/>
      <c r="DB5" s="397">
        <v>92.8</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199772</v>
      </c>
      <c r="BO6" s="428"/>
      <c r="BP6" s="428"/>
      <c r="BQ6" s="428"/>
      <c r="BR6" s="428"/>
      <c r="BS6" s="428"/>
      <c r="BT6" s="428"/>
      <c r="BU6" s="429"/>
      <c r="BV6" s="427">
        <v>98635</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92</v>
      </c>
      <c r="CU6" s="578"/>
      <c r="CV6" s="578"/>
      <c r="CW6" s="578"/>
      <c r="CX6" s="578"/>
      <c r="CY6" s="578"/>
      <c r="CZ6" s="578"/>
      <c r="DA6" s="579"/>
      <c r="DB6" s="577">
        <v>96.3</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94</v>
      </c>
      <c r="AV7" s="485"/>
      <c r="AW7" s="485"/>
      <c r="AX7" s="485"/>
      <c r="AY7" s="407" t="s">
        <v>105</v>
      </c>
      <c r="AZ7" s="408"/>
      <c r="BA7" s="408"/>
      <c r="BB7" s="408"/>
      <c r="BC7" s="408"/>
      <c r="BD7" s="408"/>
      <c r="BE7" s="408"/>
      <c r="BF7" s="408"/>
      <c r="BG7" s="408"/>
      <c r="BH7" s="408"/>
      <c r="BI7" s="408"/>
      <c r="BJ7" s="408"/>
      <c r="BK7" s="408"/>
      <c r="BL7" s="408"/>
      <c r="BM7" s="409"/>
      <c r="BN7" s="427">
        <v>113106</v>
      </c>
      <c r="BO7" s="428"/>
      <c r="BP7" s="428"/>
      <c r="BQ7" s="428"/>
      <c r="BR7" s="428"/>
      <c r="BS7" s="428"/>
      <c r="BT7" s="428"/>
      <c r="BU7" s="429"/>
      <c r="BV7" s="427">
        <v>23600</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1288549</v>
      </c>
      <c r="CU7" s="428"/>
      <c r="CV7" s="428"/>
      <c r="CW7" s="428"/>
      <c r="CX7" s="428"/>
      <c r="CY7" s="428"/>
      <c r="CZ7" s="428"/>
      <c r="DA7" s="429"/>
      <c r="DB7" s="427">
        <v>1336810</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94</v>
      </c>
      <c r="AV8" s="485"/>
      <c r="AW8" s="485"/>
      <c r="AX8" s="485"/>
      <c r="AY8" s="407" t="s">
        <v>108</v>
      </c>
      <c r="AZ8" s="408"/>
      <c r="BA8" s="408"/>
      <c r="BB8" s="408"/>
      <c r="BC8" s="408"/>
      <c r="BD8" s="408"/>
      <c r="BE8" s="408"/>
      <c r="BF8" s="408"/>
      <c r="BG8" s="408"/>
      <c r="BH8" s="408"/>
      <c r="BI8" s="408"/>
      <c r="BJ8" s="408"/>
      <c r="BK8" s="408"/>
      <c r="BL8" s="408"/>
      <c r="BM8" s="409"/>
      <c r="BN8" s="427">
        <v>86666</v>
      </c>
      <c r="BO8" s="428"/>
      <c r="BP8" s="428"/>
      <c r="BQ8" s="428"/>
      <c r="BR8" s="428"/>
      <c r="BS8" s="428"/>
      <c r="BT8" s="428"/>
      <c r="BU8" s="429"/>
      <c r="BV8" s="427">
        <v>75035</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0.09</v>
      </c>
      <c r="CU8" s="541"/>
      <c r="CV8" s="541"/>
      <c r="CW8" s="541"/>
      <c r="CX8" s="541"/>
      <c r="CY8" s="541"/>
      <c r="CZ8" s="541"/>
      <c r="DA8" s="542"/>
      <c r="DB8" s="540">
        <v>0.09</v>
      </c>
      <c r="DC8" s="541"/>
      <c r="DD8" s="541"/>
      <c r="DE8" s="541"/>
      <c r="DF8" s="541"/>
      <c r="DG8" s="541"/>
      <c r="DH8" s="541"/>
      <c r="DI8" s="542"/>
      <c r="DJ8" s="185"/>
      <c r="DK8" s="185"/>
      <c r="DL8" s="185"/>
      <c r="DM8" s="185"/>
      <c r="DN8" s="185"/>
      <c r="DO8" s="185"/>
    </row>
    <row r="9" spans="1:119" ht="18.75" customHeight="1" thickBot="1" x14ac:dyDescent="0.2">
      <c r="A9" s="186"/>
      <c r="B9" s="566" t="s">
        <v>110</v>
      </c>
      <c r="C9" s="567"/>
      <c r="D9" s="567"/>
      <c r="E9" s="567"/>
      <c r="F9" s="567"/>
      <c r="G9" s="567"/>
      <c r="H9" s="567"/>
      <c r="I9" s="567"/>
      <c r="J9" s="567"/>
      <c r="K9" s="490"/>
      <c r="L9" s="568" t="s">
        <v>111</v>
      </c>
      <c r="M9" s="569"/>
      <c r="N9" s="569"/>
      <c r="O9" s="569"/>
      <c r="P9" s="569"/>
      <c r="Q9" s="570"/>
      <c r="R9" s="571">
        <v>1322</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114</v>
      </c>
      <c r="AV9" s="485"/>
      <c r="AW9" s="485"/>
      <c r="AX9" s="485"/>
      <c r="AY9" s="407" t="s">
        <v>115</v>
      </c>
      <c r="AZ9" s="408"/>
      <c r="BA9" s="408"/>
      <c r="BB9" s="408"/>
      <c r="BC9" s="408"/>
      <c r="BD9" s="408"/>
      <c r="BE9" s="408"/>
      <c r="BF9" s="408"/>
      <c r="BG9" s="408"/>
      <c r="BH9" s="408"/>
      <c r="BI9" s="408"/>
      <c r="BJ9" s="408"/>
      <c r="BK9" s="408"/>
      <c r="BL9" s="408"/>
      <c r="BM9" s="409"/>
      <c r="BN9" s="427">
        <v>11631</v>
      </c>
      <c r="BO9" s="428"/>
      <c r="BP9" s="428"/>
      <c r="BQ9" s="428"/>
      <c r="BR9" s="428"/>
      <c r="BS9" s="428"/>
      <c r="BT9" s="428"/>
      <c r="BU9" s="429"/>
      <c r="BV9" s="427">
        <v>-9131</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9.1</v>
      </c>
      <c r="CU9" s="398"/>
      <c r="CV9" s="398"/>
      <c r="CW9" s="398"/>
      <c r="CX9" s="398"/>
      <c r="CY9" s="398"/>
      <c r="CZ9" s="398"/>
      <c r="DA9" s="399"/>
      <c r="DB9" s="397">
        <v>7.7</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117</v>
      </c>
      <c r="M10" s="401"/>
      <c r="N10" s="401"/>
      <c r="O10" s="401"/>
      <c r="P10" s="401"/>
      <c r="Q10" s="402"/>
      <c r="R10" s="403">
        <v>1500</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29</v>
      </c>
      <c r="BO10" s="428"/>
      <c r="BP10" s="428"/>
      <c r="BQ10" s="428"/>
      <c r="BR10" s="428"/>
      <c r="BS10" s="428"/>
      <c r="BT10" s="428"/>
      <c r="BU10" s="429"/>
      <c r="BV10" s="427">
        <v>30</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125</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1275</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134</v>
      </c>
      <c r="AV12" s="485"/>
      <c r="AW12" s="485"/>
      <c r="AX12" s="485"/>
      <c r="AY12" s="407" t="s">
        <v>135</v>
      </c>
      <c r="AZ12" s="408"/>
      <c r="BA12" s="408"/>
      <c r="BB12" s="408"/>
      <c r="BC12" s="408"/>
      <c r="BD12" s="408"/>
      <c r="BE12" s="408"/>
      <c r="BF12" s="408"/>
      <c r="BG12" s="408"/>
      <c r="BH12" s="408"/>
      <c r="BI12" s="408"/>
      <c r="BJ12" s="408"/>
      <c r="BK12" s="408"/>
      <c r="BL12" s="408"/>
      <c r="BM12" s="409"/>
      <c r="BN12" s="427">
        <v>60000</v>
      </c>
      <c r="BO12" s="428"/>
      <c r="BP12" s="428"/>
      <c r="BQ12" s="428"/>
      <c r="BR12" s="428"/>
      <c r="BS12" s="428"/>
      <c r="BT12" s="428"/>
      <c r="BU12" s="429"/>
      <c r="BV12" s="427">
        <v>90367</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138</v>
      </c>
      <c r="N13" s="528"/>
      <c r="O13" s="528"/>
      <c r="P13" s="528"/>
      <c r="Q13" s="529"/>
      <c r="R13" s="530">
        <v>1271</v>
      </c>
      <c r="S13" s="531"/>
      <c r="T13" s="531"/>
      <c r="U13" s="531"/>
      <c r="V13" s="532"/>
      <c r="W13" s="518" t="s">
        <v>139</v>
      </c>
      <c r="X13" s="440"/>
      <c r="Y13" s="440"/>
      <c r="Z13" s="440"/>
      <c r="AA13" s="440"/>
      <c r="AB13" s="441"/>
      <c r="AC13" s="403">
        <v>253</v>
      </c>
      <c r="AD13" s="404"/>
      <c r="AE13" s="404"/>
      <c r="AF13" s="404"/>
      <c r="AG13" s="405"/>
      <c r="AH13" s="403">
        <v>276</v>
      </c>
      <c r="AI13" s="404"/>
      <c r="AJ13" s="404"/>
      <c r="AK13" s="404"/>
      <c r="AL13" s="406"/>
      <c r="AM13" s="496" t="s">
        <v>140</v>
      </c>
      <c r="AN13" s="401"/>
      <c r="AO13" s="401"/>
      <c r="AP13" s="401"/>
      <c r="AQ13" s="401"/>
      <c r="AR13" s="401"/>
      <c r="AS13" s="401"/>
      <c r="AT13" s="402"/>
      <c r="AU13" s="484" t="s">
        <v>141</v>
      </c>
      <c r="AV13" s="485"/>
      <c r="AW13" s="485"/>
      <c r="AX13" s="485"/>
      <c r="AY13" s="407" t="s">
        <v>142</v>
      </c>
      <c r="AZ13" s="408"/>
      <c r="BA13" s="408"/>
      <c r="BB13" s="408"/>
      <c r="BC13" s="408"/>
      <c r="BD13" s="408"/>
      <c r="BE13" s="408"/>
      <c r="BF13" s="408"/>
      <c r="BG13" s="408"/>
      <c r="BH13" s="408"/>
      <c r="BI13" s="408"/>
      <c r="BJ13" s="408"/>
      <c r="BK13" s="408"/>
      <c r="BL13" s="408"/>
      <c r="BM13" s="409"/>
      <c r="BN13" s="427">
        <v>-48340</v>
      </c>
      <c r="BO13" s="428"/>
      <c r="BP13" s="428"/>
      <c r="BQ13" s="428"/>
      <c r="BR13" s="428"/>
      <c r="BS13" s="428"/>
      <c r="BT13" s="428"/>
      <c r="BU13" s="429"/>
      <c r="BV13" s="427">
        <v>-99468</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4.4000000000000004</v>
      </c>
      <c r="CU13" s="398"/>
      <c r="CV13" s="398"/>
      <c r="CW13" s="398"/>
      <c r="CX13" s="398"/>
      <c r="CY13" s="398"/>
      <c r="CZ13" s="398"/>
      <c r="DA13" s="399"/>
      <c r="DB13" s="397">
        <v>3.7</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144</v>
      </c>
      <c r="M14" s="561"/>
      <c r="N14" s="561"/>
      <c r="O14" s="561"/>
      <c r="P14" s="561"/>
      <c r="Q14" s="562"/>
      <c r="R14" s="530">
        <v>1294</v>
      </c>
      <c r="S14" s="531"/>
      <c r="T14" s="531"/>
      <c r="U14" s="531"/>
      <c r="V14" s="532"/>
      <c r="W14" s="533"/>
      <c r="X14" s="443"/>
      <c r="Y14" s="443"/>
      <c r="Z14" s="443"/>
      <c r="AA14" s="443"/>
      <c r="AB14" s="444"/>
      <c r="AC14" s="523">
        <v>39.799999999999997</v>
      </c>
      <c r="AD14" s="524"/>
      <c r="AE14" s="524"/>
      <c r="AF14" s="524"/>
      <c r="AG14" s="525"/>
      <c r="AH14" s="523">
        <v>40.9</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t="s">
        <v>146</v>
      </c>
      <c r="CU14" s="535"/>
      <c r="CV14" s="535"/>
      <c r="CW14" s="535"/>
      <c r="CX14" s="535"/>
      <c r="CY14" s="535"/>
      <c r="CZ14" s="535"/>
      <c r="DA14" s="536"/>
      <c r="DB14" s="534" t="s">
        <v>137</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138</v>
      </c>
      <c r="N15" s="528"/>
      <c r="O15" s="528"/>
      <c r="P15" s="528"/>
      <c r="Q15" s="529"/>
      <c r="R15" s="530">
        <v>1290</v>
      </c>
      <c r="S15" s="531"/>
      <c r="T15" s="531"/>
      <c r="U15" s="531"/>
      <c r="V15" s="532"/>
      <c r="W15" s="518" t="s">
        <v>147</v>
      </c>
      <c r="X15" s="440"/>
      <c r="Y15" s="440"/>
      <c r="Z15" s="440"/>
      <c r="AA15" s="440"/>
      <c r="AB15" s="441"/>
      <c r="AC15" s="403">
        <v>89</v>
      </c>
      <c r="AD15" s="404"/>
      <c r="AE15" s="404"/>
      <c r="AF15" s="404"/>
      <c r="AG15" s="405"/>
      <c r="AH15" s="403">
        <v>92</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122692</v>
      </c>
      <c r="BO15" s="423"/>
      <c r="BP15" s="423"/>
      <c r="BQ15" s="423"/>
      <c r="BR15" s="423"/>
      <c r="BS15" s="423"/>
      <c r="BT15" s="423"/>
      <c r="BU15" s="424"/>
      <c r="BV15" s="422">
        <v>118615</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14</v>
      </c>
      <c r="AD16" s="524"/>
      <c r="AE16" s="524"/>
      <c r="AF16" s="524"/>
      <c r="AG16" s="525"/>
      <c r="AH16" s="523">
        <v>13.6</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1219005</v>
      </c>
      <c r="BO16" s="428"/>
      <c r="BP16" s="428"/>
      <c r="BQ16" s="428"/>
      <c r="BR16" s="428"/>
      <c r="BS16" s="428"/>
      <c r="BT16" s="428"/>
      <c r="BU16" s="429"/>
      <c r="BV16" s="427">
        <v>1266077</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153</v>
      </c>
      <c r="N17" s="513"/>
      <c r="O17" s="513"/>
      <c r="P17" s="513"/>
      <c r="Q17" s="514"/>
      <c r="R17" s="515" t="s">
        <v>151</v>
      </c>
      <c r="S17" s="516"/>
      <c r="T17" s="516"/>
      <c r="U17" s="516"/>
      <c r="V17" s="517"/>
      <c r="W17" s="518" t="s">
        <v>154</v>
      </c>
      <c r="X17" s="440"/>
      <c r="Y17" s="440"/>
      <c r="Z17" s="440"/>
      <c r="AA17" s="440"/>
      <c r="AB17" s="441"/>
      <c r="AC17" s="403">
        <v>294</v>
      </c>
      <c r="AD17" s="404"/>
      <c r="AE17" s="404"/>
      <c r="AF17" s="404"/>
      <c r="AG17" s="405"/>
      <c r="AH17" s="403">
        <v>307</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147213</v>
      </c>
      <c r="BO17" s="428"/>
      <c r="BP17" s="428"/>
      <c r="BQ17" s="428"/>
      <c r="BR17" s="428"/>
      <c r="BS17" s="428"/>
      <c r="BT17" s="428"/>
      <c r="BU17" s="429"/>
      <c r="BV17" s="427">
        <v>142349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156</v>
      </c>
      <c r="C18" s="490"/>
      <c r="D18" s="490"/>
      <c r="E18" s="491"/>
      <c r="F18" s="491"/>
      <c r="G18" s="491"/>
      <c r="H18" s="491"/>
      <c r="I18" s="491"/>
      <c r="J18" s="491"/>
      <c r="K18" s="491"/>
      <c r="L18" s="492">
        <v>209.46</v>
      </c>
      <c r="M18" s="492"/>
      <c r="N18" s="492"/>
      <c r="O18" s="492"/>
      <c r="P18" s="492"/>
      <c r="Q18" s="492"/>
      <c r="R18" s="493"/>
      <c r="S18" s="493"/>
      <c r="T18" s="493"/>
      <c r="U18" s="493"/>
      <c r="V18" s="494"/>
      <c r="W18" s="508"/>
      <c r="X18" s="509"/>
      <c r="Y18" s="509"/>
      <c r="Z18" s="509"/>
      <c r="AA18" s="509"/>
      <c r="AB18" s="519"/>
      <c r="AC18" s="391">
        <v>46.2</v>
      </c>
      <c r="AD18" s="392"/>
      <c r="AE18" s="392"/>
      <c r="AF18" s="392"/>
      <c r="AG18" s="495"/>
      <c r="AH18" s="391">
        <v>45.5</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1152618</v>
      </c>
      <c r="BO18" s="428"/>
      <c r="BP18" s="428"/>
      <c r="BQ18" s="428"/>
      <c r="BR18" s="428"/>
      <c r="BS18" s="428"/>
      <c r="BT18" s="428"/>
      <c r="BU18" s="429"/>
      <c r="BV18" s="427">
        <v>1251727</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158</v>
      </c>
      <c r="C19" s="490"/>
      <c r="D19" s="490"/>
      <c r="E19" s="491"/>
      <c r="F19" s="491"/>
      <c r="G19" s="491"/>
      <c r="H19" s="491"/>
      <c r="I19" s="491"/>
      <c r="J19" s="491"/>
      <c r="K19" s="491"/>
      <c r="L19" s="497">
        <v>6</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1570907</v>
      </c>
      <c r="BO19" s="428"/>
      <c r="BP19" s="428"/>
      <c r="BQ19" s="428"/>
      <c r="BR19" s="428"/>
      <c r="BS19" s="428"/>
      <c r="BT19" s="428"/>
      <c r="BU19" s="429"/>
      <c r="BV19" s="427">
        <v>1758377</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160</v>
      </c>
      <c r="C20" s="490"/>
      <c r="D20" s="490"/>
      <c r="E20" s="491"/>
      <c r="F20" s="491"/>
      <c r="G20" s="491"/>
      <c r="H20" s="491"/>
      <c r="I20" s="491"/>
      <c r="J20" s="491"/>
      <c r="K20" s="491"/>
      <c r="L20" s="497">
        <v>616</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2031224</v>
      </c>
      <c r="BO23" s="428"/>
      <c r="BP23" s="428"/>
      <c r="BQ23" s="428"/>
      <c r="BR23" s="428"/>
      <c r="BS23" s="428"/>
      <c r="BT23" s="428"/>
      <c r="BU23" s="429"/>
      <c r="BV23" s="427">
        <v>2012073</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169</v>
      </c>
      <c r="F24" s="401"/>
      <c r="G24" s="401"/>
      <c r="H24" s="401"/>
      <c r="I24" s="401"/>
      <c r="J24" s="401"/>
      <c r="K24" s="402"/>
      <c r="L24" s="403">
        <v>1</v>
      </c>
      <c r="M24" s="404"/>
      <c r="N24" s="404"/>
      <c r="O24" s="404"/>
      <c r="P24" s="405"/>
      <c r="Q24" s="403">
        <v>6940</v>
      </c>
      <c r="R24" s="404"/>
      <c r="S24" s="404"/>
      <c r="T24" s="404"/>
      <c r="U24" s="404"/>
      <c r="V24" s="405"/>
      <c r="W24" s="469"/>
      <c r="X24" s="460"/>
      <c r="Y24" s="461"/>
      <c r="Z24" s="400" t="s">
        <v>170</v>
      </c>
      <c r="AA24" s="401"/>
      <c r="AB24" s="401"/>
      <c r="AC24" s="401"/>
      <c r="AD24" s="401"/>
      <c r="AE24" s="401"/>
      <c r="AF24" s="401"/>
      <c r="AG24" s="402"/>
      <c r="AH24" s="403">
        <v>37</v>
      </c>
      <c r="AI24" s="404"/>
      <c r="AJ24" s="404"/>
      <c r="AK24" s="404"/>
      <c r="AL24" s="405"/>
      <c r="AM24" s="403">
        <v>99456</v>
      </c>
      <c r="AN24" s="404"/>
      <c r="AO24" s="404"/>
      <c r="AP24" s="404"/>
      <c r="AQ24" s="404"/>
      <c r="AR24" s="405"/>
      <c r="AS24" s="403">
        <v>2688</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1602450</v>
      </c>
      <c r="BO24" s="428"/>
      <c r="BP24" s="428"/>
      <c r="BQ24" s="428"/>
      <c r="BR24" s="428"/>
      <c r="BS24" s="428"/>
      <c r="BT24" s="428"/>
      <c r="BU24" s="429"/>
      <c r="BV24" s="427">
        <v>1556572</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172</v>
      </c>
      <c r="F25" s="401"/>
      <c r="G25" s="401"/>
      <c r="H25" s="401"/>
      <c r="I25" s="401"/>
      <c r="J25" s="401"/>
      <c r="K25" s="402"/>
      <c r="L25" s="403">
        <v>1</v>
      </c>
      <c r="M25" s="404"/>
      <c r="N25" s="404"/>
      <c r="O25" s="404"/>
      <c r="P25" s="405"/>
      <c r="Q25" s="403">
        <v>5590</v>
      </c>
      <c r="R25" s="404"/>
      <c r="S25" s="404"/>
      <c r="T25" s="404"/>
      <c r="U25" s="404"/>
      <c r="V25" s="405"/>
      <c r="W25" s="469"/>
      <c r="X25" s="460"/>
      <c r="Y25" s="461"/>
      <c r="Z25" s="400" t="s">
        <v>173</v>
      </c>
      <c r="AA25" s="401"/>
      <c r="AB25" s="401"/>
      <c r="AC25" s="401"/>
      <c r="AD25" s="401"/>
      <c r="AE25" s="401"/>
      <c r="AF25" s="401"/>
      <c r="AG25" s="402"/>
      <c r="AH25" s="403" t="s">
        <v>137</v>
      </c>
      <c r="AI25" s="404"/>
      <c r="AJ25" s="404"/>
      <c r="AK25" s="404"/>
      <c r="AL25" s="405"/>
      <c r="AM25" s="403" t="s">
        <v>146</v>
      </c>
      <c r="AN25" s="404"/>
      <c r="AO25" s="404"/>
      <c r="AP25" s="404"/>
      <c r="AQ25" s="404"/>
      <c r="AR25" s="405"/>
      <c r="AS25" s="403" t="s">
        <v>137</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v>53727</v>
      </c>
      <c r="BO25" s="423"/>
      <c r="BP25" s="423"/>
      <c r="BQ25" s="423"/>
      <c r="BR25" s="423"/>
      <c r="BS25" s="423"/>
      <c r="BT25" s="423"/>
      <c r="BU25" s="424"/>
      <c r="BV25" s="422">
        <v>82740</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175</v>
      </c>
      <c r="F26" s="401"/>
      <c r="G26" s="401"/>
      <c r="H26" s="401"/>
      <c r="I26" s="401"/>
      <c r="J26" s="401"/>
      <c r="K26" s="402"/>
      <c r="L26" s="403">
        <v>1</v>
      </c>
      <c r="M26" s="404"/>
      <c r="N26" s="404"/>
      <c r="O26" s="404"/>
      <c r="P26" s="405"/>
      <c r="Q26" s="403">
        <v>5270</v>
      </c>
      <c r="R26" s="404"/>
      <c r="S26" s="404"/>
      <c r="T26" s="404"/>
      <c r="U26" s="404"/>
      <c r="V26" s="405"/>
      <c r="W26" s="469"/>
      <c r="X26" s="460"/>
      <c r="Y26" s="461"/>
      <c r="Z26" s="400" t="s">
        <v>176</v>
      </c>
      <c r="AA26" s="482"/>
      <c r="AB26" s="482"/>
      <c r="AC26" s="482"/>
      <c r="AD26" s="482"/>
      <c r="AE26" s="482"/>
      <c r="AF26" s="482"/>
      <c r="AG26" s="483"/>
      <c r="AH26" s="403" t="s">
        <v>146</v>
      </c>
      <c r="AI26" s="404"/>
      <c r="AJ26" s="404"/>
      <c r="AK26" s="404"/>
      <c r="AL26" s="405"/>
      <c r="AM26" s="403" t="s">
        <v>177</v>
      </c>
      <c r="AN26" s="404"/>
      <c r="AO26" s="404"/>
      <c r="AP26" s="404"/>
      <c r="AQ26" s="404"/>
      <c r="AR26" s="405"/>
      <c r="AS26" s="403" t="s">
        <v>146</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137</v>
      </c>
      <c r="BO26" s="428"/>
      <c r="BP26" s="428"/>
      <c r="BQ26" s="428"/>
      <c r="BR26" s="428"/>
      <c r="BS26" s="428"/>
      <c r="BT26" s="428"/>
      <c r="BU26" s="429"/>
      <c r="BV26" s="427" t="s">
        <v>128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179</v>
      </c>
      <c r="F27" s="401"/>
      <c r="G27" s="401"/>
      <c r="H27" s="401"/>
      <c r="I27" s="401"/>
      <c r="J27" s="401"/>
      <c r="K27" s="402"/>
      <c r="L27" s="403">
        <v>1</v>
      </c>
      <c r="M27" s="404"/>
      <c r="N27" s="404"/>
      <c r="O27" s="404"/>
      <c r="P27" s="405"/>
      <c r="Q27" s="403">
        <v>2240</v>
      </c>
      <c r="R27" s="404"/>
      <c r="S27" s="404"/>
      <c r="T27" s="404"/>
      <c r="U27" s="404"/>
      <c r="V27" s="405"/>
      <c r="W27" s="469"/>
      <c r="X27" s="460"/>
      <c r="Y27" s="461"/>
      <c r="Z27" s="400" t="s">
        <v>180</v>
      </c>
      <c r="AA27" s="401"/>
      <c r="AB27" s="401"/>
      <c r="AC27" s="401"/>
      <c r="AD27" s="401"/>
      <c r="AE27" s="401"/>
      <c r="AF27" s="401"/>
      <c r="AG27" s="402"/>
      <c r="AH27" s="403" t="s">
        <v>146</v>
      </c>
      <c r="AI27" s="404"/>
      <c r="AJ27" s="404"/>
      <c r="AK27" s="404"/>
      <c r="AL27" s="405"/>
      <c r="AM27" s="403" t="s">
        <v>177</v>
      </c>
      <c r="AN27" s="404"/>
      <c r="AO27" s="404"/>
      <c r="AP27" s="404"/>
      <c r="AQ27" s="404"/>
      <c r="AR27" s="405"/>
      <c r="AS27" s="403" t="s">
        <v>177</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v>38411</v>
      </c>
      <c r="BO27" s="431"/>
      <c r="BP27" s="431"/>
      <c r="BQ27" s="431"/>
      <c r="BR27" s="431"/>
      <c r="BS27" s="431"/>
      <c r="BT27" s="431"/>
      <c r="BU27" s="432"/>
      <c r="BV27" s="430">
        <v>38407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182</v>
      </c>
      <c r="F28" s="401"/>
      <c r="G28" s="401"/>
      <c r="H28" s="401"/>
      <c r="I28" s="401"/>
      <c r="J28" s="401"/>
      <c r="K28" s="402"/>
      <c r="L28" s="403">
        <v>1</v>
      </c>
      <c r="M28" s="404"/>
      <c r="N28" s="404"/>
      <c r="O28" s="404"/>
      <c r="P28" s="405"/>
      <c r="Q28" s="403">
        <v>1830</v>
      </c>
      <c r="R28" s="404"/>
      <c r="S28" s="404"/>
      <c r="T28" s="404"/>
      <c r="U28" s="404"/>
      <c r="V28" s="405"/>
      <c r="W28" s="469"/>
      <c r="X28" s="460"/>
      <c r="Y28" s="461"/>
      <c r="Z28" s="400" t="s">
        <v>183</v>
      </c>
      <c r="AA28" s="401"/>
      <c r="AB28" s="401"/>
      <c r="AC28" s="401"/>
      <c r="AD28" s="401"/>
      <c r="AE28" s="401"/>
      <c r="AF28" s="401"/>
      <c r="AG28" s="402"/>
      <c r="AH28" s="403" t="s">
        <v>137</v>
      </c>
      <c r="AI28" s="404"/>
      <c r="AJ28" s="404"/>
      <c r="AK28" s="404"/>
      <c r="AL28" s="405"/>
      <c r="AM28" s="403" t="s">
        <v>137</v>
      </c>
      <c r="AN28" s="404"/>
      <c r="AO28" s="404"/>
      <c r="AP28" s="404"/>
      <c r="AQ28" s="404"/>
      <c r="AR28" s="405"/>
      <c r="AS28" s="403" t="s">
        <v>177</v>
      </c>
      <c r="AT28" s="404"/>
      <c r="AU28" s="404"/>
      <c r="AV28" s="404"/>
      <c r="AW28" s="404"/>
      <c r="AX28" s="406"/>
      <c r="AY28" s="410" t="s">
        <v>184</v>
      </c>
      <c r="AZ28" s="411"/>
      <c r="BA28" s="411"/>
      <c r="BB28" s="412"/>
      <c r="BC28" s="419" t="s">
        <v>48</v>
      </c>
      <c r="BD28" s="420"/>
      <c r="BE28" s="420"/>
      <c r="BF28" s="420"/>
      <c r="BG28" s="420"/>
      <c r="BH28" s="420"/>
      <c r="BI28" s="420"/>
      <c r="BJ28" s="420"/>
      <c r="BK28" s="420"/>
      <c r="BL28" s="420"/>
      <c r="BM28" s="421"/>
      <c r="BN28" s="422">
        <v>279813</v>
      </c>
      <c r="BO28" s="423"/>
      <c r="BP28" s="423"/>
      <c r="BQ28" s="423"/>
      <c r="BR28" s="423"/>
      <c r="BS28" s="423"/>
      <c r="BT28" s="423"/>
      <c r="BU28" s="424"/>
      <c r="BV28" s="422">
        <v>301784</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185</v>
      </c>
      <c r="F29" s="401"/>
      <c r="G29" s="401"/>
      <c r="H29" s="401"/>
      <c r="I29" s="401"/>
      <c r="J29" s="401"/>
      <c r="K29" s="402"/>
      <c r="L29" s="403">
        <v>6</v>
      </c>
      <c r="M29" s="404"/>
      <c r="N29" s="404"/>
      <c r="O29" s="404"/>
      <c r="P29" s="405"/>
      <c r="Q29" s="403">
        <v>1650</v>
      </c>
      <c r="R29" s="404"/>
      <c r="S29" s="404"/>
      <c r="T29" s="404"/>
      <c r="U29" s="404"/>
      <c r="V29" s="405"/>
      <c r="W29" s="470"/>
      <c r="X29" s="471"/>
      <c r="Y29" s="472"/>
      <c r="Z29" s="400" t="s">
        <v>186</v>
      </c>
      <c r="AA29" s="401"/>
      <c r="AB29" s="401"/>
      <c r="AC29" s="401"/>
      <c r="AD29" s="401"/>
      <c r="AE29" s="401"/>
      <c r="AF29" s="401"/>
      <c r="AG29" s="402"/>
      <c r="AH29" s="403">
        <v>37</v>
      </c>
      <c r="AI29" s="404"/>
      <c r="AJ29" s="404"/>
      <c r="AK29" s="404"/>
      <c r="AL29" s="405"/>
      <c r="AM29" s="403">
        <v>99456</v>
      </c>
      <c r="AN29" s="404"/>
      <c r="AO29" s="404"/>
      <c r="AP29" s="404"/>
      <c r="AQ29" s="404"/>
      <c r="AR29" s="405"/>
      <c r="AS29" s="403">
        <v>2688</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189809</v>
      </c>
      <c r="BO29" s="428"/>
      <c r="BP29" s="428"/>
      <c r="BQ29" s="428"/>
      <c r="BR29" s="428"/>
      <c r="BS29" s="428"/>
      <c r="BT29" s="428"/>
      <c r="BU29" s="429"/>
      <c r="BV29" s="427">
        <v>189791</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188</v>
      </c>
      <c r="X30" s="480"/>
      <c r="Y30" s="480"/>
      <c r="Z30" s="480"/>
      <c r="AA30" s="480"/>
      <c r="AB30" s="480"/>
      <c r="AC30" s="480"/>
      <c r="AD30" s="480"/>
      <c r="AE30" s="480"/>
      <c r="AF30" s="480"/>
      <c r="AG30" s="481"/>
      <c r="AH30" s="391">
        <v>89.9</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1998464</v>
      </c>
      <c r="BO30" s="431"/>
      <c r="BP30" s="431"/>
      <c r="BQ30" s="431"/>
      <c r="BR30" s="431"/>
      <c r="BS30" s="431"/>
      <c r="BT30" s="431"/>
      <c r="BU30" s="432"/>
      <c r="BV30" s="430">
        <v>2129876</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195</v>
      </c>
      <c r="V33" s="390"/>
      <c r="W33" s="389" t="s">
        <v>197</v>
      </c>
      <c r="X33" s="389"/>
      <c r="Y33" s="389"/>
      <c r="Z33" s="389"/>
      <c r="AA33" s="389"/>
      <c r="AB33" s="389"/>
      <c r="AC33" s="389"/>
      <c r="AD33" s="389"/>
      <c r="AE33" s="389"/>
      <c r="AF33" s="389"/>
      <c r="AG33" s="389"/>
      <c r="AH33" s="389"/>
      <c r="AI33" s="389"/>
      <c r="AJ33" s="389"/>
      <c r="AK33" s="389"/>
      <c r="AL33" s="215"/>
      <c r="AM33" s="390" t="s">
        <v>198</v>
      </c>
      <c r="AN33" s="390"/>
      <c r="AO33" s="389" t="s">
        <v>199</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203</v>
      </c>
      <c r="CP33" s="390"/>
      <c r="CQ33" s="389" t="s">
        <v>204</v>
      </c>
      <c r="CR33" s="389"/>
      <c r="CS33" s="389"/>
      <c r="CT33" s="389"/>
      <c r="CU33" s="389"/>
      <c r="CV33" s="389"/>
      <c r="CW33" s="389"/>
      <c r="CX33" s="389"/>
      <c r="CY33" s="389"/>
      <c r="CZ33" s="389"/>
      <c r="DA33" s="389"/>
      <c r="DB33" s="389"/>
      <c r="DC33" s="389"/>
      <c r="DD33" s="389"/>
      <c r="DE33" s="389"/>
      <c r="DF33" s="215"/>
      <c r="DG33" s="388" t="s">
        <v>205</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国民健康保険事業（事業勘定）</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IF('各会計、関係団体の財政状況及び健全化判断比率'!B32="","",'各会計、関係団体の財政状況及び健全化判断比率'!B32)</f>
        <v>簡易水道事業</v>
      </c>
      <c r="BH34" s="385"/>
      <c r="BI34" s="385"/>
      <c r="BJ34" s="385"/>
      <c r="BK34" s="385"/>
      <c r="BL34" s="385"/>
      <c r="BM34" s="385"/>
      <c r="BN34" s="385"/>
      <c r="BO34" s="385"/>
      <c r="BP34" s="385"/>
      <c r="BQ34" s="385"/>
      <c r="BR34" s="385"/>
      <c r="BS34" s="385"/>
      <c r="BT34" s="385"/>
      <c r="BU34" s="385"/>
      <c r="BV34" s="213"/>
      <c r="BW34" s="386">
        <f>IF(BY34="","",MAX(C34:D43,U34:V43,AM34:AN43,BE34:BF43)+1)</f>
        <v>10</v>
      </c>
      <c r="BX34" s="386"/>
      <c r="BY34" s="385" t="str">
        <f>IF('各会計、関係団体の財政状況及び健全化判断比率'!B68="","",'各会計、関係団体の財政状況及び健全化判断比率'!B68)</f>
        <v>会津若松地方広域市町村圏整備組合一般会計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19</v>
      </c>
      <c r="CP34" s="386"/>
      <c r="CQ34" s="385" t="str">
        <f>IF('各会計、関係団体の財政状況及び健全化判断比率'!BS7="","",'各会計、関係団体の財政状況及び健全化判断比率'!BS7)</f>
        <v>㈱奥会津昭和村振興公社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国民健康保険事業（施設勘定）</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7</v>
      </c>
      <c r="BF35" s="386"/>
      <c r="BG35" s="385" t="str">
        <f>IF('各会計、関係団体の財政状況及び健全化判断比率'!B33="","",'各会計、関係団体の財政状況及び健全化判断比率'!B33)</f>
        <v>下水道事業（特定環境保全）</v>
      </c>
      <c r="BH35" s="385"/>
      <c r="BI35" s="385"/>
      <c r="BJ35" s="385"/>
      <c r="BK35" s="385"/>
      <c r="BL35" s="385"/>
      <c r="BM35" s="385"/>
      <c r="BN35" s="385"/>
      <c r="BO35" s="385"/>
      <c r="BP35" s="385"/>
      <c r="BQ35" s="385"/>
      <c r="BR35" s="385"/>
      <c r="BS35" s="385"/>
      <c r="BT35" s="385"/>
      <c r="BU35" s="385"/>
      <c r="BV35" s="213"/>
      <c r="BW35" s="386">
        <f t="shared" ref="BW35:BW43" si="2">IF(BY35="","",BW34+1)</f>
        <v>11</v>
      </c>
      <c r="BX35" s="386"/>
      <c r="BY35" s="385" t="str">
        <f>IF('各会計、関係団体の財政状況及び健全化判断比率'!B69="","",'各会計、関係団体の財政状況及び健全化判断比率'!B69)</f>
        <v>会津若松地方広域市町村圏整備組合水道用水供給事業会計</v>
      </c>
      <c r="BZ35" s="385"/>
      <c r="CA35" s="385"/>
      <c r="CB35" s="385"/>
      <c r="CC35" s="385"/>
      <c r="CD35" s="385"/>
      <c r="CE35" s="385"/>
      <c r="CF35" s="385"/>
      <c r="CG35" s="385"/>
      <c r="CH35" s="385"/>
      <c r="CI35" s="385"/>
      <c r="CJ35" s="385"/>
      <c r="CK35" s="385"/>
      <c r="CL35" s="385"/>
      <c r="CM35" s="385"/>
      <c r="CN35" s="213"/>
      <c r="CO35" s="386">
        <f t="shared" ref="CO35:CO43" si="3">IF(CQ35="","",CO34+1)</f>
        <v>20</v>
      </c>
      <c r="CP35" s="386"/>
      <c r="CQ35" s="385" t="str">
        <f>IF('各会計、関係団体の財政状況及び健全化判断比率'!BS8="","",'各会計、関係団体の財政状況及び健全化判断比率'!BS8)</f>
        <v>㈲グリーンファーム</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介護保険事業</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8</v>
      </c>
      <c r="BF36" s="386"/>
      <c r="BG36" s="385" t="str">
        <f>IF('各会計、関係団体の財政状況及び健全化判断比率'!B34="","",'各会計、関係団体の財政状況及び健全化判断比率'!B34)</f>
        <v>下水道事業（農業集落排水）</v>
      </c>
      <c r="BH36" s="385"/>
      <c r="BI36" s="385"/>
      <c r="BJ36" s="385"/>
      <c r="BK36" s="385"/>
      <c r="BL36" s="385"/>
      <c r="BM36" s="385"/>
      <c r="BN36" s="385"/>
      <c r="BO36" s="385"/>
      <c r="BP36" s="385"/>
      <c r="BQ36" s="385"/>
      <c r="BR36" s="385"/>
      <c r="BS36" s="385"/>
      <c r="BT36" s="385"/>
      <c r="BU36" s="385"/>
      <c r="BV36" s="213"/>
      <c r="BW36" s="386">
        <f t="shared" si="2"/>
        <v>12</v>
      </c>
      <c r="BX36" s="386"/>
      <c r="BY36" s="385" t="str">
        <f>IF('各会計、関係団体の財政状況及び健全化判断比率'!B70="","",'各会計、関係団体の財政状況及び健全化判断比率'!B70)</f>
        <v>福島県市町村総合事務組合一般会計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5</v>
      </c>
      <c r="V37" s="386"/>
      <c r="W37" s="385" t="str">
        <f>IF('各会計、関係団体の財政状況及び健全化判断比率'!B31="","",'各会計、関係団体の財政状況及び健全化判断比率'!B31)</f>
        <v>後期高齢者医療事業</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9</v>
      </c>
      <c r="BF37" s="386"/>
      <c r="BG37" s="385" t="str">
        <f>IF('各会計、関係団体の財政状況及び健全化判断比率'!B35="","",'各会計、関係団体の財政状況及び健全化判断比率'!B35)</f>
        <v>下水道事業（特定地域生活排水）</v>
      </c>
      <c r="BH37" s="385"/>
      <c r="BI37" s="385"/>
      <c r="BJ37" s="385"/>
      <c r="BK37" s="385"/>
      <c r="BL37" s="385"/>
      <c r="BM37" s="385"/>
      <c r="BN37" s="385"/>
      <c r="BO37" s="385"/>
      <c r="BP37" s="385"/>
      <c r="BQ37" s="385"/>
      <c r="BR37" s="385"/>
      <c r="BS37" s="385"/>
      <c r="BT37" s="385"/>
      <c r="BU37" s="385"/>
      <c r="BV37" s="213"/>
      <c r="BW37" s="386">
        <f t="shared" si="2"/>
        <v>13</v>
      </c>
      <c r="BX37" s="386"/>
      <c r="BY37" s="385" t="str">
        <f>IF('各会計、関係団体の財政状況及び健全化判断比率'!B71="","",'各会計、関係団体の財政状況及び健全化判断比率'!B71)</f>
        <v>福島県市町村総合事務組合消防補償等特別会計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14</v>
      </c>
      <c r="BX38" s="386"/>
      <c r="BY38" s="385" t="str">
        <f>IF('各会計、関係団体の財政状況及び健全化判断比率'!B72="","",'各会計、関係団体の財政状況及び健全化判断比率'!B72)</f>
        <v>福島県市町村総合事務組合消防賞じゅつ金特別会計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15</v>
      </c>
      <c r="BX39" s="386"/>
      <c r="BY39" s="385" t="str">
        <f>IF('各会計、関係団体の財政状況及び健全化判断比率'!B73="","",'各会計、関係団体の財政状況及び健全化判断比率'!B73)</f>
        <v>福島県市町村総合事務組合非常勤職員公務災害補償特別会計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16</v>
      </c>
      <c r="BX40" s="386"/>
      <c r="BY40" s="385" t="str">
        <f>IF('各会計、関係団体の財政状況及び健全化判断比率'!B74="","",'各会計、関係団体の財政状況及び健全化判断比率'!B74)</f>
        <v>福島県市町村総合事務組合自治会館管理特別会計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17</v>
      </c>
      <c r="BX41" s="386"/>
      <c r="BY41" s="385" t="str">
        <f>IF('各会計、関係団体の財政状況及び健全化判断比率'!B75="","",'各会計、関係団体の財政状況及び健全化判断比率'!B75)</f>
        <v>福島県後期高齢者医療広域連合一般会計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18</v>
      </c>
      <c r="BX42" s="386"/>
      <c r="BY42" s="385" t="str">
        <f>IF('各会計、関係団体の財政状況及び健全化判断比率'!B76="","",'各会計、関係団体の財政状況及び健全化判断比率'!B76)</f>
        <v>福島県後期高齢者医療広域連合後期高齢者医療特別会計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WAyN6ckcu/6G118vnrUcDS+LwjM41cpAdQG9OA28caqh7a5sXGPMsxEwgBockbIHhMeuevYCOlGj44JpEvSGw==" saltValue="rFD49RlmnYlU0hLXw+oK6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0" zoomScaleNormal="70" zoomScaleSheetLayoutView="100" workbookViewId="0">
      <selection activeCell="M44" sqref="M4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06" t="s">
        <v>561</v>
      </c>
      <c r="D34" s="1206"/>
      <c r="E34" s="1207"/>
      <c r="F34" s="32">
        <v>4.0999999999999996</v>
      </c>
      <c r="G34" s="33">
        <v>4.03</v>
      </c>
      <c r="H34" s="33">
        <v>5.96</v>
      </c>
      <c r="I34" s="33">
        <v>5.61</v>
      </c>
      <c r="J34" s="34">
        <v>6.72</v>
      </c>
      <c r="K34" s="22"/>
      <c r="L34" s="22"/>
      <c r="M34" s="22"/>
      <c r="N34" s="22"/>
      <c r="O34" s="22"/>
      <c r="P34" s="22"/>
    </row>
    <row r="35" spans="1:16" ht="39" customHeight="1" x14ac:dyDescent="0.15">
      <c r="A35" s="22"/>
      <c r="B35" s="35"/>
      <c r="C35" s="1200" t="s">
        <v>562</v>
      </c>
      <c r="D35" s="1201"/>
      <c r="E35" s="1202"/>
      <c r="F35" s="36">
        <v>3.6</v>
      </c>
      <c r="G35" s="37">
        <v>2.34</v>
      </c>
      <c r="H35" s="37">
        <v>2.92</v>
      </c>
      <c r="I35" s="37">
        <v>2.15</v>
      </c>
      <c r="J35" s="38">
        <v>1.1599999999999999</v>
      </c>
      <c r="K35" s="22"/>
      <c r="L35" s="22"/>
      <c r="M35" s="22"/>
      <c r="N35" s="22"/>
      <c r="O35" s="22"/>
      <c r="P35" s="22"/>
    </row>
    <row r="36" spans="1:16" ht="39" customHeight="1" x14ac:dyDescent="0.15">
      <c r="A36" s="22"/>
      <c r="B36" s="35"/>
      <c r="C36" s="1200" t="s">
        <v>563</v>
      </c>
      <c r="D36" s="1201"/>
      <c r="E36" s="1202"/>
      <c r="F36" s="36">
        <v>0.89</v>
      </c>
      <c r="G36" s="37">
        <v>0.56999999999999995</v>
      </c>
      <c r="H36" s="37">
        <v>0.25</v>
      </c>
      <c r="I36" s="37">
        <v>0.43</v>
      </c>
      <c r="J36" s="38">
        <v>0.42</v>
      </c>
      <c r="K36" s="22"/>
      <c r="L36" s="22"/>
      <c r="M36" s="22"/>
      <c r="N36" s="22"/>
      <c r="O36" s="22"/>
      <c r="P36" s="22"/>
    </row>
    <row r="37" spans="1:16" ht="39" customHeight="1" x14ac:dyDescent="0.15">
      <c r="A37" s="22"/>
      <c r="B37" s="35"/>
      <c r="C37" s="1200" t="s">
        <v>564</v>
      </c>
      <c r="D37" s="1201"/>
      <c r="E37" s="1202"/>
      <c r="F37" s="36">
        <v>0.06</v>
      </c>
      <c r="G37" s="37">
        <v>0.15</v>
      </c>
      <c r="H37" s="37">
        <v>0.06</v>
      </c>
      <c r="I37" s="37">
        <v>0.01</v>
      </c>
      <c r="J37" s="38">
        <v>0.4</v>
      </c>
      <c r="K37" s="22"/>
      <c r="L37" s="22"/>
      <c r="M37" s="22"/>
      <c r="N37" s="22"/>
      <c r="O37" s="22"/>
      <c r="P37" s="22"/>
    </row>
    <row r="38" spans="1:16" ht="39" customHeight="1" x14ac:dyDescent="0.15">
      <c r="A38" s="22"/>
      <c r="B38" s="35"/>
      <c r="C38" s="1200" t="s">
        <v>565</v>
      </c>
      <c r="D38" s="1201"/>
      <c r="E38" s="1202"/>
      <c r="F38" s="36">
        <v>0.81</v>
      </c>
      <c r="G38" s="37">
        <v>0</v>
      </c>
      <c r="H38" s="37">
        <v>0.6</v>
      </c>
      <c r="I38" s="37">
        <v>0.53</v>
      </c>
      <c r="J38" s="38">
        <v>0.36</v>
      </c>
      <c r="K38" s="22"/>
      <c r="L38" s="22"/>
      <c r="M38" s="22"/>
      <c r="N38" s="22"/>
      <c r="O38" s="22"/>
      <c r="P38" s="22"/>
    </row>
    <row r="39" spans="1:16" ht="39" customHeight="1" x14ac:dyDescent="0.15">
      <c r="A39" s="22"/>
      <c r="B39" s="35"/>
      <c r="C39" s="1200" t="s">
        <v>566</v>
      </c>
      <c r="D39" s="1201"/>
      <c r="E39" s="1202"/>
      <c r="F39" s="36">
        <v>7.0000000000000007E-2</v>
      </c>
      <c r="G39" s="37">
        <v>0.06</v>
      </c>
      <c r="H39" s="37">
        <v>0.04</v>
      </c>
      <c r="I39" s="37">
        <v>0.11</v>
      </c>
      <c r="J39" s="38">
        <v>0.2</v>
      </c>
      <c r="K39" s="22"/>
      <c r="L39" s="22"/>
      <c r="M39" s="22"/>
      <c r="N39" s="22"/>
      <c r="O39" s="22"/>
      <c r="P39" s="22"/>
    </row>
    <row r="40" spans="1:16" ht="39" customHeight="1" x14ac:dyDescent="0.15">
      <c r="A40" s="22"/>
      <c r="B40" s="35"/>
      <c r="C40" s="1200" t="s">
        <v>567</v>
      </c>
      <c r="D40" s="1201"/>
      <c r="E40" s="1202"/>
      <c r="F40" s="36">
        <v>7.0000000000000007E-2</v>
      </c>
      <c r="G40" s="37">
        <v>0.03</v>
      </c>
      <c r="H40" s="37">
        <v>0.03</v>
      </c>
      <c r="I40" s="37">
        <v>0.14000000000000001</v>
      </c>
      <c r="J40" s="38">
        <v>0.13</v>
      </c>
      <c r="K40" s="22"/>
      <c r="L40" s="22"/>
      <c r="M40" s="22"/>
      <c r="N40" s="22"/>
      <c r="O40" s="22"/>
      <c r="P40" s="22"/>
    </row>
    <row r="41" spans="1:16" ht="39" customHeight="1" x14ac:dyDescent="0.15">
      <c r="A41" s="22"/>
      <c r="B41" s="35"/>
      <c r="C41" s="1200" t="s">
        <v>568</v>
      </c>
      <c r="D41" s="1201"/>
      <c r="E41" s="1202"/>
      <c r="F41" s="36">
        <v>0.01</v>
      </c>
      <c r="G41" s="37">
        <v>0.02</v>
      </c>
      <c r="H41" s="37">
        <v>0.02</v>
      </c>
      <c r="I41" s="37">
        <v>0.03</v>
      </c>
      <c r="J41" s="38">
        <v>7.0000000000000007E-2</v>
      </c>
      <c r="K41" s="22"/>
      <c r="L41" s="22"/>
      <c r="M41" s="22"/>
      <c r="N41" s="22"/>
      <c r="O41" s="22"/>
      <c r="P41" s="22"/>
    </row>
    <row r="42" spans="1:16" ht="39" customHeight="1" x14ac:dyDescent="0.15">
      <c r="A42" s="22"/>
      <c r="B42" s="39"/>
      <c r="C42" s="1200" t="s">
        <v>569</v>
      </c>
      <c r="D42" s="1201"/>
      <c r="E42" s="1202"/>
      <c r="F42" s="36" t="s">
        <v>509</v>
      </c>
      <c r="G42" s="37" t="s">
        <v>509</v>
      </c>
      <c r="H42" s="37" t="s">
        <v>509</v>
      </c>
      <c r="I42" s="37" t="s">
        <v>509</v>
      </c>
      <c r="J42" s="38" t="s">
        <v>509</v>
      </c>
      <c r="K42" s="22"/>
      <c r="L42" s="22"/>
      <c r="M42" s="22"/>
      <c r="N42" s="22"/>
      <c r="O42" s="22"/>
      <c r="P42" s="22"/>
    </row>
    <row r="43" spans="1:16" ht="39" customHeight="1" thickBot="1" x14ac:dyDescent="0.2">
      <c r="A43" s="22"/>
      <c r="B43" s="40"/>
      <c r="C43" s="1203" t="s">
        <v>570</v>
      </c>
      <c r="D43" s="1204"/>
      <c r="E43" s="1205"/>
      <c r="F43" s="41">
        <v>0.13</v>
      </c>
      <c r="G43" s="42">
        <v>0.05</v>
      </c>
      <c r="H43" s="42">
        <v>0.03</v>
      </c>
      <c r="I43" s="42">
        <v>0.03</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XpIELhxj4Lf6or93stidbGdOro9dHGwaOQhZ3H/6Q3TSmUWphqBWqxVijPZdqXj10M6MgXpYIoYR11wSnkCJQ==" saltValue="T4Sf2KyRwI5dhp51N6jq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55" zoomScale="70" zoomScaleNormal="7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131</v>
      </c>
      <c r="L45" s="60">
        <v>128</v>
      </c>
      <c r="M45" s="60">
        <v>132</v>
      </c>
      <c r="N45" s="60">
        <v>140</v>
      </c>
      <c r="O45" s="61">
        <v>148</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509</v>
      </c>
      <c r="L46" s="64" t="s">
        <v>509</v>
      </c>
      <c r="M46" s="64" t="s">
        <v>509</v>
      </c>
      <c r="N46" s="64" t="s">
        <v>509</v>
      </c>
      <c r="O46" s="65" t="s">
        <v>509</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509</v>
      </c>
      <c r="L47" s="64" t="s">
        <v>509</v>
      </c>
      <c r="M47" s="64" t="s">
        <v>509</v>
      </c>
      <c r="N47" s="64" t="s">
        <v>509</v>
      </c>
      <c r="O47" s="65" t="s">
        <v>509</v>
      </c>
      <c r="P47" s="48"/>
      <c r="Q47" s="48"/>
      <c r="R47" s="48"/>
      <c r="S47" s="48"/>
      <c r="T47" s="48"/>
      <c r="U47" s="48"/>
    </row>
    <row r="48" spans="1:21" ht="30.75" customHeight="1" x14ac:dyDescent="0.15">
      <c r="A48" s="48"/>
      <c r="B48" s="1228"/>
      <c r="C48" s="1229"/>
      <c r="D48" s="62"/>
      <c r="E48" s="1210" t="s">
        <v>15</v>
      </c>
      <c r="F48" s="1210"/>
      <c r="G48" s="1210"/>
      <c r="H48" s="1210"/>
      <c r="I48" s="1210"/>
      <c r="J48" s="1211"/>
      <c r="K48" s="63">
        <v>105</v>
      </c>
      <c r="L48" s="64">
        <v>101</v>
      </c>
      <c r="M48" s="64">
        <v>93</v>
      </c>
      <c r="N48" s="64">
        <v>101</v>
      </c>
      <c r="O48" s="65">
        <v>100</v>
      </c>
      <c r="P48" s="48"/>
      <c r="Q48" s="48"/>
      <c r="R48" s="48"/>
      <c r="S48" s="48"/>
      <c r="T48" s="48"/>
      <c r="U48" s="48"/>
    </row>
    <row r="49" spans="1:21" ht="30.75" customHeight="1" x14ac:dyDescent="0.15">
      <c r="A49" s="48"/>
      <c r="B49" s="1228"/>
      <c r="C49" s="1229"/>
      <c r="D49" s="62"/>
      <c r="E49" s="1210" t="s">
        <v>16</v>
      </c>
      <c r="F49" s="1210"/>
      <c r="G49" s="1210"/>
      <c r="H49" s="1210"/>
      <c r="I49" s="1210"/>
      <c r="J49" s="1211"/>
      <c r="K49" s="63">
        <v>1</v>
      </c>
      <c r="L49" s="64">
        <v>1</v>
      </c>
      <c r="M49" s="64">
        <v>1</v>
      </c>
      <c r="N49" s="64">
        <v>1</v>
      </c>
      <c r="O49" s="65">
        <v>1</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509</v>
      </c>
      <c r="L50" s="64" t="s">
        <v>509</v>
      </c>
      <c r="M50" s="64" t="s">
        <v>509</v>
      </c>
      <c r="N50" s="64" t="s">
        <v>509</v>
      </c>
      <c r="O50" s="65" t="s">
        <v>509</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509</v>
      </c>
      <c r="L51" s="64" t="s">
        <v>509</v>
      </c>
      <c r="M51" s="64" t="s">
        <v>509</v>
      </c>
      <c r="N51" s="64" t="s">
        <v>509</v>
      </c>
      <c r="O51" s="65" t="s">
        <v>509</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185</v>
      </c>
      <c r="L52" s="64">
        <v>185</v>
      </c>
      <c r="M52" s="64">
        <v>184</v>
      </c>
      <c r="N52" s="64">
        <v>190</v>
      </c>
      <c r="O52" s="65">
        <v>188</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52</v>
      </c>
      <c r="L53" s="69">
        <v>45</v>
      </c>
      <c r="M53" s="69">
        <v>42</v>
      </c>
      <c r="N53" s="69">
        <v>52</v>
      </c>
      <c r="O53" s="70">
        <v>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588</v>
      </c>
      <c r="L57" s="83" t="s">
        <v>588</v>
      </c>
      <c r="M57" s="83" t="s">
        <v>589</v>
      </c>
      <c r="N57" s="83" t="s">
        <v>588</v>
      </c>
      <c r="O57" s="84" t="s">
        <v>588</v>
      </c>
    </row>
    <row r="58" spans="1:21" ht="31.5" customHeight="1" thickBot="1" x14ac:dyDescent="0.2">
      <c r="B58" s="1218"/>
      <c r="C58" s="1219"/>
      <c r="D58" s="1223" t="s">
        <v>27</v>
      </c>
      <c r="E58" s="1224"/>
      <c r="F58" s="1224"/>
      <c r="G58" s="1224"/>
      <c r="H58" s="1224"/>
      <c r="I58" s="1224"/>
      <c r="J58" s="1225"/>
      <c r="K58" s="85" t="s">
        <v>588</v>
      </c>
      <c r="L58" s="86" t="s">
        <v>588</v>
      </c>
      <c r="M58" s="86" t="s">
        <v>588</v>
      </c>
      <c r="N58" s="86" t="s">
        <v>588</v>
      </c>
      <c r="O58" s="87" t="s">
        <v>588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7+DP3btNyl/3Q2zG/W4PmM69nZ9zX6L1JdVnsCk8nL2ceeoPdqKtnnQ3VZprPueHupLyXvn4W2uHyC43WTGzQ==" saltValue="XnpQfdmSVYFJ9E/V6DHo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70" zoomScaleNormal="70" zoomScaleSheetLayoutView="100" workbookViewId="0">
      <selection activeCell="M50" sqref="M50:M52"/>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551</v>
      </c>
      <c r="J40" s="99" t="s">
        <v>552</v>
      </c>
      <c r="K40" s="99" t="s">
        <v>553</v>
      </c>
      <c r="L40" s="99" t="s">
        <v>554</v>
      </c>
      <c r="M40" s="100" t="s">
        <v>555</v>
      </c>
    </row>
    <row r="41" spans="2:13" ht="27.75" customHeight="1" x14ac:dyDescent="0.15">
      <c r="B41" s="1246" t="s">
        <v>30</v>
      </c>
      <c r="C41" s="1247"/>
      <c r="D41" s="101"/>
      <c r="E41" s="1248" t="s">
        <v>31</v>
      </c>
      <c r="F41" s="1248"/>
      <c r="G41" s="1248"/>
      <c r="H41" s="1249"/>
      <c r="I41" s="102">
        <v>1600</v>
      </c>
      <c r="J41" s="103">
        <v>1756</v>
      </c>
      <c r="K41" s="103">
        <v>1785</v>
      </c>
      <c r="L41" s="103">
        <v>2039</v>
      </c>
      <c r="M41" s="104">
        <v>1900</v>
      </c>
    </row>
    <row r="42" spans="2:13" ht="27.75" customHeight="1" x14ac:dyDescent="0.15">
      <c r="B42" s="1236"/>
      <c r="C42" s="1237"/>
      <c r="D42" s="105"/>
      <c r="E42" s="1240" t="s">
        <v>32</v>
      </c>
      <c r="F42" s="1240"/>
      <c r="G42" s="1240"/>
      <c r="H42" s="1241"/>
      <c r="I42" s="106" t="s">
        <v>509</v>
      </c>
      <c r="J42" s="107" t="s">
        <v>509</v>
      </c>
      <c r="K42" s="107" t="s">
        <v>509</v>
      </c>
      <c r="L42" s="107" t="s">
        <v>509</v>
      </c>
      <c r="M42" s="108" t="s">
        <v>509</v>
      </c>
    </row>
    <row r="43" spans="2:13" ht="27.75" customHeight="1" x14ac:dyDescent="0.15">
      <c r="B43" s="1236"/>
      <c r="C43" s="1237"/>
      <c r="D43" s="105"/>
      <c r="E43" s="1240" t="s">
        <v>33</v>
      </c>
      <c r="F43" s="1240"/>
      <c r="G43" s="1240"/>
      <c r="H43" s="1241"/>
      <c r="I43" s="106">
        <v>1068</v>
      </c>
      <c r="J43" s="107">
        <v>1022</v>
      </c>
      <c r="K43" s="107">
        <v>964</v>
      </c>
      <c r="L43" s="107">
        <v>952</v>
      </c>
      <c r="M43" s="108">
        <v>933</v>
      </c>
    </row>
    <row r="44" spans="2:13" ht="27.75" customHeight="1" x14ac:dyDescent="0.15">
      <c r="B44" s="1236"/>
      <c r="C44" s="1237"/>
      <c r="D44" s="105"/>
      <c r="E44" s="1240" t="s">
        <v>34</v>
      </c>
      <c r="F44" s="1240"/>
      <c r="G44" s="1240"/>
      <c r="H44" s="1241"/>
      <c r="I44" s="106">
        <v>3</v>
      </c>
      <c r="J44" s="107">
        <v>3</v>
      </c>
      <c r="K44" s="107">
        <v>4</v>
      </c>
      <c r="L44" s="107">
        <v>3</v>
      </c>
      <c r="M44" s="108">
        <v>4</v>
      </c>
    </row>
    <row r="45" spans="2:13" ht="27.75" customHeight="1" x14ac:dyDescent="0.15">
      <c r="B45" s="1236"/>
      <c r="C45" s="1237"/>
      <c r="D45" s="105"/>
      <c r="E45" s="1240" t="s">
        <v>35</v>
      </c>
      <c r="F45" s="1240"/>
      <c r="G45" s="1240"/>
      <c r="H45" s="1241"/>
      <c r="I45" s="106">
        <v>418</v>
      </c>
      <c r="J45" s="107">
        <v>388</v>
      </c>
      <c r="K45" s="107">
        <v>323</v>
      </c>
      <c r="L45" s="107">
        <v>319</v>
      </c>
      <c r="M45" s="108">
        <v>292</v>
      </c>
    </row>
    <row r="46" spans="2:13" ht="27.75" customHeight="1" x14ac:dyDescent="0.15">
      <c r="B46" s="1236"/>
      <c r="C46" s="1237"/>
      <c r="D46" s="109"/>
      <c r="E46" s="1240" t="s">
        <v>36</v>
      </c>
      <c r="F46" s="1240"/>
      <c r="G46" s="1240"/>
      <c r="H46" s="1241"/>
      <c r="I46" s="106" t="s">
        <v>509</v>
      </c>
      <c r="J46" s="107" t="s">
        <v>509</v>
      </c>
      <c r="K46" s="107" t="s">
        <v>509</v>
      </c>
      <c r="L46" s="107" t="s">
        <v>509</v>
      </c>
      <c r="M46" s="108" t="s">
        <v>509</v>
      </c>
    </row>
    <row r="47" spans="2:13" ht="27.75" customHeight="1" x14ac:dyDescent="0.15">
      <c r="B47" s="1236"/>
      <c r="C47" s="1237"/>
      <c r="D47" s="110"/>
      <c r="E47" s="1250" t="s">
        <v>37</v>
      </c>
      <c r="F47" s="1251"/>
      <c r="G47" s="1251"/>
      <c r="H47" s="1252"/>
      <c r="I47" s="106" t="s">
        <v>509</v>
      </c>
      <c r="J47" s="107" t="s">
        <v>509</v>
      </c>
      <c r="K47" s="107" t="s">
        <v>509</v>
      </c>
      <c r="L47" s="107" t="s">
        <v>509</v>
      </c>
      <c r="M47" s="108" t="s">
        <v>509</v>
      </c>
    </row>
    <row r="48" spans="2:13" ht="27.75" customHeight="1" x14ac:dyDescent="0.15">
      <c r="B48" s="1236"/>
      <c r="C48" s="1237"/>
      <c r="D48" s="105"/>
      <c r="E48" s="1240" t="s">
        <v>38</v>
      </c>
      <c r="F48" s="1240"/>
      <c r="G48" s="1240"/>
      <c r="H48" s="1241"/>
      <c r="I48" s="106" t="s">
        <v>509</v>
      </c>
      <c r="J48" s="107" t="s">
        <v>509</v>
      </c>
      <c r="K48" s="107" t="s">
        <v>509</v>
      </c>
      <c r="L48" s="107" t="s">
        <v>509</v>
      </c>
      <c r="M48" s="108" t="s">
        <v>509</v>
      </c>
    </row>
    <row r="49" spans="2:13" ht="27.75" customHeight="1" x14ac:dyDescent="0.15">
      <c r="B49" s="1238"/>
      <c r="C49" s="1239"/>
      <c r="D49" s="105"/>
      <c r="E49" s="1240" t="s">
        <v>39</v>
      </c>
      <c r="F49" s="1240"/>
      <c r="G49" s="1240"/>
      <c r="H49" s="1241"/>
      <c r="I49" s="106" t="s">
        <v>509</v>
      </c>
      <c r="J49" s="107" t="s">
        <v>509</v>
      </c>
      <c r="K49" s="107" t="s">
        <v>509</v>
      </c>
      <c r="L49" s="107" t="s">
        <v>509</v>
      </c>
      <c r="M49" s="108" t="s">
        <v>509</v>
      </c>
    </row>
    <row r="50" spans="2:13" ht="27.75" customHeight="1" x14ac:dyDescent="0.15">
      <c r="B50" s="1234" t="s">
        <v>40</v>
      </c>
      <c r="C50" s="1235"/>
      <c r="D50" s="111"/>
      <c r="E50" s="1240" t="s">
        <v>41</v>
      </c>
      <c r="F50" s="1240"/>
      <c r="G50" s="1240"/>
      <c r="H50" s="1241"/>
      <c r="I50" s="106">
        <v>2803</v>
      </c>
      <c r="J50" s="107">
        <v>2745</v>
      </c>
      <c r="K50" s="107">
        <v>2791</v>
      </c>
      <c r="L50" s="107">
        <v>2817</v>
      </c>
      <c r="M50" s="108">
        <v>2671</v>
      </c>
    </row>
    <row r="51" spans="2:13" ht="27.75" customHeight="1" x14ac:dyDescent="0.15">
      <c r="B51" s="1236"/>
      <c r="C51" s="1237"/>
      <c r="D51" s="105"/>
      <c r="E51" s="1240" t="s">
        <v>42</v>
      </c>
      <c r="F51" s="1240"/>
      <c r="G51" s="1240"/>
      <c r="H51" s="1241"/>
      <c r="I51" s="106">
        <v>13</v>
      </c>
      <c r="J51" s="107">
        <v>17</v>
      </c>
      <c r="K51" s="107">
        <v>20</v>
      </c>
      <c r="L51" s="107">
        <v>19</v>
      </c>
      <c r="M51" s="108">
        <v>14</v>
      </c>
    </row>
    <row r="52" spans="2:13" ht="27.75" customHeight="1" x14ac:dyDescent="0.15">
      <c r="B52" s="1238"/>
      <c r="C52" s="1239"/>
      <c r="D52" s="105"/>
      <c r="E52" s="1240" t="s">
        <v>43</v>
      </c>
      <c r="F52" s="1240"/>
      <c r="G52" s="1240"/>
      <c r="H52" s="1241"/>
      <c r="I52" s="106">
        <v>1916</v>
      </c>
      <c r="J52" s="107">
        <v>1870</v>
      </c>
      <c r="K52" s="107">
        <v>2088</v>
      </c>
      <c r="L52" s="107">
        <v>2162</v>
      </c>
      <c r="M52" s="108">
        <v>2145</v>
      </c>
    </row>
    <row r="53" spans="2:13" ht="27.75" customHeight="1" thickBot="1" x14ac:dyDescent="0.2">
      <c r="B53" s="1242" t="s">
        <v>44</v>
      </c>
      <c r="C53" s="1243"/>
      <c r="D53" s="112"/>
      <c r="E53" s="1244" t="s">
        <v>45</v>
      </c>
      <c r="F53" s="1244"/>
      <c r="G53" s="1244"/>
      <c r="H53" s="1245"/>
      <c r="I53" s="113">
        <v>-1643</v>
      </c>
      <c r="J53" s="114">
        <v>-1462</v>
      </c>
      <c r="K53" s="114">
        <v>-1823</v>
      </c>
      <c r="L53" s="114">
        <v>-1685</v>
      </c>
      <c r="M53" s="115">
        <v>-1702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GI16Jku5W8SqnIL6YZyzovwtNlO82FdlT6EidMhRe84QNyzu16iEy/8vgw4pJbOQMnWcDuzKFlGIUsxHYEkzQ==" saltValue="sc4XY41f4l7XOj9a22lZ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8" zoomScale="70" zoomScaleNormal="70" zoomScaleSheetLayoutView="100" workbookViewId="0">
      <selection activeCell="L44" sqref="L4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261" t="s">
        <v>48</v>
      </c>
      <c r="D55" s="1261"/>
      <c r="E55" s="1262"/>
      <c r="F55" s="127">
        <v>349</v>
      </c>
      <c r="G55" s="127">
        <v>302</v>
      </c>
      <c r="H55" s="128">
        <v>280</v>
      </c>
    </row>
    <row r="56" spans="2:8" ht="52.5" customHeight="1" x14ac:dyDescent="0.15">
      <c r="B56" s="129"/>
      <c r="C56" s="1263" t="s">
        <v>49</v>
      </c>
      <c r="D56" s="1263"/>
      <c r="E56" s="1264"/>
      <c r="F56" s="130">
        <v>190</v>
      </c>
      <c r="G56" s="130">
        <v>190</v>
      </c>
      <c r="H56" s="131">
        <v>190</v>
      </c>
    </row>
    <row r="57" spans="2:8" ht="53.25" customHeight="1" x14ac:dyDescent="0.15">
      <c r="B57" s="129"/>
      <c r="C57" s="1265" t="s">
        <v>50</v>
      </c>
      <c r="D57" s="1265"/>
      <c r="E57" s="1266"/>
      <c r="F57" s="132">
        <v>2057</v>
      </c>
      <c r="G57" s="132">
        <v>2130</v>
      </c>
      <c r="H57" s="133">
        <v>1998</v>
      </c>
    </row>
    <row r="58" spans="2:8" ht="45.75" customHeight="1" x14ac:dyDescent="0.15">
      <c r="B58" s="134"/>
      <c r="C58" s="1253" t="s">
        <v>590</v>
      </c>
      <c r="D58" s="1254"/>
      <c r="E58" s="1255"/>
      <c r="F58" s="135">
        <v>932</v>
      </c>
      <c r="G58" s="135">
        <v>932</v>
      </c>
      <c r="H58" s="136">
        <v>876</v>
      </c>
    </row>
    <row r="59" spans="2:8" ht="45.75" customHeight="1" x14ac:dyDescent="0.15">
      <c r="B59" s="134"/>
      <c r="C59" s="1253" t="s">
        <v>591</v>
      </c>
      <c r="D59" s="1254"/>
      <c r="E59" s="1255"/>
      <c r="F59" s="135">
        <v>420</v>
      </c>
      <c r="G59" s="135">
        <v>522</v>
      </c>
      <c r="H59" s="136">
        <v>498</v>
      </c>
    </row>
    <row r="60" spans="2:8" ht="45.75" customHeight="1" x14ac:dyDescent="0.15">
      <c r="B60" s="134"/>
      <c r="C60" s="1253" t="s">
        <v>592</v>
      </c>
      <c r="D60" s="1254"/>
      <c r="E60" s="1255"/>
      <c r="F60" s="135">
        <v>395</v>
      </c>
      <c r="G60" s="135">
        <v>306</v>
      </c>
      <c r="H60" s="136">
        <v>252</v>
      </c>
    </row>
    <row r="61" spans="2:8" ht="45.75" customHeight="1" x14ac:dyDescent="0.15">
      <c r="B61" s="134"/>
      <c r="C61" s="1253" t="s">
        <v>593</v>
      </c>
      <c r="D61" s="1254"/>
      <c r="E61" s="1255"/>
      <c r="F61" s="135">
        <v>213</v>
      </c>
      <c r="G61" s="135">
        <v>263</v>
      </c>
      <c r="H61" s="136">
        <v>263</v>
      </c>
    </row>
    <row r="62" spans="2:8" ht="45.75" customHeight="1" thickBot="1" x14ac:dyDescent="0.2">
      <c r="B62" s="137"/>
      <c r="C62" s="1256" t="s">
        <v>594</v>
      </c>
      <c r="D62" s="1257"/>
      <c r="E62" s="1258"/>
      <c r="F62" s="138">
        <v>39</v>
      </c>
      <c r="G62" s="138">
        <v>39</v>
      </c>
      <c r="H62" s="139">
        <v>39</v>
      </c>
    </row>
    <row r="63" spans="2:8" ht="52.5" customHeight="1" thickBot="1" x14ac:dyDescent="0.2">
      <c r="B63" s="140"/>
      <c r="C63" s="1259" t="s">
        <v>51</v>
      </c>
      <c r="D63" s="1259"/>
      <c r="E63" s="1260"/>
      <c r="F63" s="141">
        <v>2596</v>
      </c>
      <c r="G63" s="141">
        <v>2621</v>
      </c>
      <c r="H63" s="142">
        <v>2468</v>
      </c>
    </row>
    <row r="64" spans="2:8" ht="15" customHeight="1" x14ac:dyDescent="0.15"/>
    <row r="65" ht="0" hidden="1" customHeight="1" x14ac:dyDescent="0.15"/>
    <row r="66" ht="0" hidden="1" customHeight="1" x14ac:dyDescent="0.15"/>
  </sheetData>
  <sheetProtection algorithmName="SHA-512" hashValue="yheLDCxKECuibKKqUF/Hlp0w1/FRtP1oMcNPqVwQ5XQ/7gjNo8e+ABynbWAB1556Kp5SULSktgND+UcnNmr3zA==" saltValue="B3LvjQgWCnALSOVbw2oe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AN70" sqref="AN70"/>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595</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595</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596</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597</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598</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551</v>
      </c>
      <c r="BQ50" s="1301"/>
      <c r="BR50" s="1301"/>
      <c r="BS50" s="1301"/>
      <c r="BT50" s="1301"/>
      <c r="BU50" s="1301"/>
      <c r="BV50" s="1301"/>
      <c r="BW50" s="1301"/>
      <c r="BX50" s="1301" t="s">
        <v>552</v>
      </c>
      <c r="BY50" s="1301"/>
      <c r="BZ50" s="1301"/>
      <c r="CA50" s="1301"/>
      <c r="CB50" s="1301"/>
      <c r="CC50" s="1301"/>
      <c r="CD50" s="1301"/>
      <c r="CE50" s="1301"/>
      <c r="CF50" s="1301" t="s">
        <v>553</v>
      </c>
      <c r="CG50" s="1301"/>
      <c r="CH50" s="1301"/>
      <c r="CI50" s="1301"/>
      <c r="CJ50" s="1301"/>
      <c r="CK50" s="1301"/>
      <c r="CL50" s="1301"/>
      <c r="CM50" s="1301"/>
      <c r="CN50" s="1301" t="s">
        <v>554</v>
      </c>
      <c r="CO50" s="1301"/>
      <c r="CP50" s="1301"/>
      <c r="CQ50" s="1301"/>
      <c r="CR50" s="1301"/>
      <c r="CS50" s="1301"/>
      <c r="CT50" s="1301"/>
      <c r="CU50" s="1301"/>
      <c r="CV50" s="1301" t="s">
        <v>555</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599</v>
      </c>
      <c r="AO51" s="1305"/>
      <c r="AP51" s="1305"/>
      <c r="AQ51" s="1305"/>
      <c r="AR51" s="1305"/>
      <c r="AS51" s="1305"/>
      <c r="AT51" s="1305"/>
      <c r="AU51" s="1305"/>
      <c r="AV51" s="1305"/>
      <c r="AW51" s="1305"/>
      <c r="AX51" s="1305"/>
      <c r="AY51" s="1305"/>
      <c r="AZ51" s="1305"/>
      <c r="BA51" s="1305"/>
      <c r="BB51" s="1305" t="s">
        <v>600</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6"/>
      <c r="CG51" s="1307"/>
      <c r="CH51" s="1307"/>
      <c r="CI51" s="1307"/>
      <c r="CJ51" s="1307"/>
      <c r="CK51" s="1307"/>
      <c r="CL51" s="1307"/>
      <c r="CM51" s="1307"/>
      <c r="CN51" s="1306"/>
      <c r="CO51" s="1307"/>
      <c r="CP51" s="1307"/>
      <c r="CQ51" s="1307"/>
      <c r="CR51" s="1307"/>
      <c r="CS51" s="1307"/>
      <c r="CT51" s="1307"/>
      <c r="CU51" s="1307"/>
      <c r="CV51" s="1306"/>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601</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56.8</v>
      </c>
      <c r="BY53" s="1307"/>
      <c r="BZ53" s="1307"/>
      <c r="CA53" s="1307"/>
      <c r="CB53" s="1307"/>
      <c r="CC53" s="1307"/>
      <c r="CD53" s="1307"/>
      <c r="CE53" s="1307"/>
      <c r="CF53" s="1306"/>
      <c r="CG53" s="1307"/>
      <c r="CH53" s="1307"/>
      <c r="CI53" s="1307"/>
      <c r="CJ53" s="1307"/>
      <c r="CK53" s="1307"/>
      <c r="CL53" s="1307"/>
      <c r="CM53" s="1307"/>
      <c r="CN53" s="1306"/>
      <c r="CO53" s="1307"/>
      <c r="CP53" s="1307"/>
      <c r="CQ53" s="1307"/>
      <c r="CR53" s="1307"/>
      <c r="CS53" s="1307"/>
      <c r="CT53" s="1307"/>
      <c r="CU53" s="1307"/>
      <c r="CV53" s="1306"/>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602</v>
      </c>
      <c r="AO55" s="1301"/>
      <c r="AP55" s="1301"/>
      <c r="AQ55" s="1301"/>
      <c r="AR55" s="1301"/>
      <c r="AS55" s="1301"/>
      <c r="AT55" s="1301"/>
      <c r="AU55" s="1301"/>
      <c r="AV55" s="1301"/>
      <c r="AW55" s="1301"/>
      <c r="AX55" s="1301"/>
      <c r="AY55" s="1301"/>
      <c r="AZ55" s="1301"/>
      <c r="BA55" s="1301"/>
      <c r="BB55" s="1305" t="s">
        <v>603</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0</v>
      </c>
      <c r="BY55" s="1307"/>
      <c r="BZ55" s="1307"/>
      <c r="CA55" s="1307"/>
      <c r="CB55" s="1307"/>
      <c r="CC55" s="1307"/>
      <c r="CD55" s="1307"/>
      <c r="CE55" s="1307"/>
      <c r="CF55" s="1306"/>
      <c r="CG55" s="1307"/>
      <c r="CH55" s="1307"/>
      <c r="CI55" s="1307"/>
      <c r="CJ55" s="1307"/>
      <c r="CK55" s="1307"/>
      <c r="CL55" s="1307"/>
      <c r="CM55" s="1307"/>
      <c r="CN55" s="1306"/>
      <c r="CO55" s="1307"/>
      <c r="CP55" s="1307"/>
      <c r="CQ55" s="1307"/>
      <c r="CR55" s="1307"/>
      <c r="CS55" s="1307"/>
      <c r="CT55" s="1307"/>
      <c r="CU55" s="1307"/>
      <c r="CV55" s="1306"/>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601</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54.2</v>
      </c>
      <c r="BY57" s="1307"/>
      <c r="BZ57" s="1307"/>
      <c r="CA57" s="1307"/>
      <c r="CB57" s="1307"/>
      <c r="CC57" s="1307"/>
      <c r="CD57" s="1307"/>
      <c r="CE57" s="1307"/>
      <c r="CF57" s="1306"/>
      <c r="CG57" s="1307"/>
      <c r="CH57" s="1307"/>
      <c r="CI57" s="1307"/>
      <c r="CJ57" s="1307"/>
      <c r="CK57" s="1307"/>
      <c r="CL57" s="1307"/>
      <c r="CM57" s="1307"/>
      <c r="CN57" s="1306"/>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604</v>
      </c>
    </row>
    <row r="64" spans="1:109" x14ac:dyDescent="0.15">
      <c r="B64" s="1276"/>
      <c r="G64" s="1283"/>
      <c r="I64" s="1317"/>
      <c r="J64" s="1317"/>
      <c r="K64" s="1317"/>
      <c r="L64" s="1317"/>
      <c r="M64" s="1317"/>
      <c r="N64" s="1318"/>
      <c r="AM64" s="1283"/>
      <c r="AN64" s="1283" t="s">
        <v>597</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598</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551</v>
      </c>
      <c r="BQ72" s="1301"/>
      <c r="BR72" s="1301"/>
      <c r="BS72" s="1301"/>
      <c r="BT72" s="1301"/>
      <c r="BU72" s="1301"/>
      <c r="BV72" s="1301"/>
      <c r="BW72" s="1301"/>
      <c r="BX72" s="1301" t="s">
        <v>552</v>
      </c>
      <c r="BY72" s="1301"/>
      <c r="BZ72" s="1301"/>
      <c r="CA72" s="1301"/>
      <c r="CB72" s="1301"/>
      <c r="CC72" s="1301"/>
      <c r="CD72" s="1301"/>
      <c r="CE72" s="1301"/>
      <c r="CF72" s="1301" t="s">
        <v>553</v>
      </c>
      <c r="CG72" s="1301"/>
      <c r="CH72" s="1301"/>
      <c r="CI72" s="1301"/>
      <c r="CJ72" s="1301"/>
      <c r="CK72" s="1301"/>
      <c r="CL72" s="1301"/>
      <c r="CM72" s="1301"/>
      <c r="CN72" s="1301" t="s">
        <v>554</v>
      </c>
      <c r="CO72" s="1301"/>
      <c r="CP72" s="1301"/>
      <c r="CQ72" s="1301"/>
      <c r="CR72" s="1301"/>
      <c r="CS72" s="1301"/>
      <c r="CT72" s="1301"/>
      <c r="CU72" s="1301"/>
      <c r="CV72" s="1301" t="s">
        <v>555</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599</v>
      </c>
      <c r="AO73" s="1305"/>
      <c r="AP73" s="1305"/>
      <c r="AQ73" s="1305"/>
      <c r="AR73" s="1305"/>
      <c r="AS73" s="1305"/>
      <c r="AT73" s="1305"/>
      <c r="AU73" s="1305"/>
      <c r="AV73" s="1305"/>
      <c r="AW73" s="1305"/>
      <c r="AX73" s="1305"/>
      <c r="AY73" s="1305"/>
      <c r="AZ73" s="1305"/>
      <c r="BA73" s="1305"/>
      <c r="BB73" s="1305" t="s">
        <v>605</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606</v>
      </c>
      <c r="BC75" s="1305"/>
      <c r="BD75" s="1305"/>
      <c r="BE75" s="1305"/>
      <c r="BF75" s="1305"/>
      <c r="BG75" s="1305"/>
      <c r="BH75" s="1305"/>
      <c r="BI75" s="1305"/>
      <c r="BJ75" s="1305"/>
      <c r="BK75" s="1305"/>
      <c r="BL75" s="1305"/>
      <c r="BM75" s="1305"/>
      <c r="BN75" s="1305"/>
      <c r="BO75" s="1305"/>
      <c r="BP75" s="1307">
        <v>5</v>
      </c>
      <c r="BQ75" s="1307"/>
      <c r="BR75" s="1307"/>
      <c r="BS75" s="1307"/>
      <c r="BT75" s="1307"/>
      <c r="BU75" s="1307"/>
      <c r="BV75" s="1307"/>
      <c r="BW75" s="1307"/>
      <c r="BX75" s="1307">
        <v>4.4000000000000004</v>
      </c>
      <c r="BY75" s="1307"/>
      <c r="BZ75" s="1307"/>
      <c r="CA75" s="1307"/>
      <c r="CB75" s="1307"/>
      <c r="CC75" s="1307"/>
      <c r="CD75" s="1307"/>
      <c r="CE75" s="1307"/>
      <c r="CF75" s="1307">
        <v>3.7</v>
      </c>
      <c r="CG75" s="1307"/>
      <c r="CH75" s="1307"/>
      <c r="CI75" s="1307"/>
      <c r="CJ75" s="1307"/>
      <c r="CK75" s="1307"/>
      <c r="CL75" s="1307"/>
      <c r="CM75" s="1307"/>
      <c r="CN75" s="1307">
        <v>3.7</v>
      </c>
      <c r="CO75" s="1307"/>
      <c r="CP75" s="1307"/>
      <c r="CQ75" s="1307"/>
      <c r="CR75" s="1307"/>
      <c r="CS75" s="1307"/>
      <c r="CT75" s="1307"/>
      <c r="CU75" s="1307"/>
      <c r="CV75" s="1307">
        <v>4.4000000000000004</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602</v>
      </c>
      <c r="AO77" s="1301"/>
      <c r="AP77" s="1301"/>
      <c r="AQ77" s="1301"/>
      <c r="AR77" s="1301"/>
      <c r="AS77" s="1301"/>
      <c r="AT77" s="1301"/>
      <c r="AU77" s="1301"/>
      <c r="AV77" s="1301"/>
      <c r="AW77" s="1301"/>
      <c r="AX77" s="1301"/>
      <c r="AY77" s="1301"/>
      <c r="AZ77" s="1301"/>
      <c r="BA77" s="1301"/>
      <c r="BB77" s="1305" t="s">
        <v>600</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607</v>
      </c>
      <c r="BC79" s="1305"/>
      <c r="BD79" s="1305"/>
      <c r="BE79" s="1305"/>
      <c r="BF79" s="1305"/>
      <c r="BG79" s="1305"/>
      <c r="BH79" s="1305"/>
      <c r="BI79" s="1305"/>
      <c r="BJ79" s="1305"/>
      <c r="BK79" s="1305"/>
      <c r="BL79" s="1305"/>
      <c r="BM79" s="1305"/>
      <c r="BN79" s="1305"/>
      <c r="BO79" s="1305"/>
      <c r="BP79" s="1307">
        <v>8.1999999999999993</v>
      </c>
      <c r="BQ79" s="1307"/>
      <c r="BR79" s="1307"/>
      <c r="BS79" s="1307"/>
      <c r="BT79" s="1307"/>
      <c r="BU79" s="1307"/>
      <c r="BV79" s="1307"/>
      <c r="BW79" s="1307"/>
      <c r="BX79" s="1307">
        <v>7.8</v>
      </c>
      <c r="BY79" s="1307"/>
      <c r="BZ79" s="1307"/>
      <c r="CA79" s="1307"/>
      <c r="CB79" s="1307"/>
      <c r="CC79" s="1307"/>
      <c r="CD79" s="1307"/>
      <c r="CE79" s="1307"/>
      <c r="CF79" s="1307">
        <v>7.4</v>
      </c>
      <c r="CG79" s="1307"/>
      <c r="CH79" s="1307"/>
      <c r="CI79" s="1307"/>
      <c r="CJ79" s="1307"/>
      <c r="CK79" s="1307"/>
      <c r="CL79" s="1307"/>
      <c r="CM79" s="1307"/>
      <c r="CN79" s="1307">
        <v>7.1</v>
      </c>
      <c r="CO79" s="1307"/>
      <c r="CP79" s="1307"/>
      <c r="CQ79" s="1307"/>
      <c r="CR79" s="1307"/>
      <c r="CS79" s="1307"/>
      <c r="CT79" s="1307"/>
      <c r="CU79" s="1307"/>
      <c r="CV79" s="1307">
        <v>7.1</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VjVmV7dW9qNJcxzhOzFIFWclkmQ/+k6cCe3vN+KYP27vclwvp+KaE7Qy4ayqZ15SM5H9+1YajhZ8f5PLtFw1A==" saltValue="1LToOewcaMRO/9XiJdaTG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jexLEVdl/XN4puwTDGvOZCjyQ2q4zPujL3Pb9mye7OwID2Drcn2OGQ2+MivW50XaepUIUfrnug5m6xCqKmVTw==" saltValue="vjA7gApyBhyvC6oei0K8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fwI2r9D7QLqa7/ere2Z5nnUvLk0yDfcUpg56Wjg8HxWE1KDHWqHCYWj20B+ja/fFgBOQUSCNDYky1WqXIzxfA==" saltValue="HUyVLoNgSQZQ8J2pp1NDZ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548</v>
      </c>
      <c r="G2" s="156"/>
      <c r="H2" s="157"/>
    </row>
    <row r="3" spans="1:8" x14ac:dyDescent="0.15">
      <c r="A3" s="153" t="s">
        <v>541</v>
      </c>
      <c r="B3" s="158"/>
      <c r="C3" s="159"/>
      <c r="D3" s="160">
        <v>468116</v>
      </c>
      <c r="E3" s="161"/>
      <c r="F3" s="162">
        <v>333013</v>
      </c>
      <c r="G3" s="163"/>
      <c r="H3" s="164"/>
    </row>
    <row r="4" spans="1:8" x14ac:dyDescent="0.15">
      <c r="A4" s="165"/>
      <c r="B4" s="166"/>
      <c r="C4" s="167"/>
      <c r="D4" s="168">
        <v>234199</v>
      </c>
      <c r="E4" s="169"/>
      <c r="F4" s="170">
        <v>126732</v>
      </c>
      <c r="G4" s="171"/>
      <c r="H4" s="172"/>
    </row>
    <row r="5" spans="1:8" x14ac:dyDescent="0.15">
      <c r="A5" s="153" t="s">
        <v>543</v>
      </c>
      <c r="B5" s="158"/>
      <c r="C5" s="159"/>
      <c r="D5" s="160">
        <v>549586</v>
      </c>
      <c r="E5" s="161"/>
      <c r="F5" s="162">
        <v>280458</v>
      </c>
      <c r="G5" s="163"/>
      <c r="H5" s="164"/>
    </row>
    <row r="6" spans="1:8" x14ac:dyDescent="0.15">
      <c r="A6" s="165"/>
      <c r="B6" s="166"/>
      <c r="C6" s="167"/>
      <c r="D6" s="168">
        <v>434516</v>
      </c>
      <c r="E6" s="169"/>
      <c r="F6" s="170">
        <v>127286</v>
      </c>
      <c r="G6" s="171"/>
      <c r="H6" s="172"/>
    </row>
    <row r="7" spans="1:8" x14ac:dyDescent="0.15">
      <c r="A7" s="153" t="s">
        <v>544</v>
      </c>
      <c r="B7" s="158"/>
      <c r="C7" s="159"/>
      <c r="D7" s="160">
        <v>279133</v>
      </c>
      <c r="E7" s="161"/>
      <c r="F7" s="162">
        <v>291945</v>
      </c>
      <c r="G7" s="163"/>
      <c r="H7" s="164"/>
    </row>
    <row r="8" spans="1:8" x14ac:dyDescent="0.15">
      <c r="A8" s="165"/>
      <c r="B8" s="166"/>
      <c r="C8" s="167"/>
      <c r="D8" s="168">
        <v>180053</v>
      </c>
      <c r="E8" s="169"/>
      <c r="F8" s="170">
        <v>127651</v>
      </c>
      <c r="G8" s="171"/>
      <c r="H8" s="172"/>
    </row>
    <row r="9" spans="1:8" x14ac:dyDescent="0.15">
      <c r="A9" s="153" t="s">
        <v>545</v>
      </c>
      <c r="B9" s="158"/>
      <c r="C9" s="159"/>
      <c r="D9" s="160">
        <v>440705</v>
      </c>
      <c r="E9" s="161"/>
      <c r="F9" s="162">
        <v>291173</v>
      </c>
      <c r="G9" s="163"/>
      <c r="H9" s="164"/>
    </row>
    <row r="10" spans="1:8" x14ac:dyDescent="0.15">
      <c r="A10" s="165"/>
      <c r="B10" s="166"/>
      <c r="C10" s="167"/>
      <c r="D10" s="168">
        <v>286114</v>
      </c>
      <c r="E10" s="169"/>
      <c r="F10" s="170">
        <v>119071</v>
      </c>
      <c r="G10" s="171"/>
      <c r="H10" s="172"/>
    </row>
    <row r="11" spans="1:8" x14ac:dyDescent="0.15">
      <c r="A11" s="153" t="s">
        <v>546</v>
      </c>
      <c r="B11" s="158"/>
      <c r="C11" s="159"/>
      <c r="D11" s="160">
        <v>196293</v>
      </c>
      <c r="E11" s="161"/>
      <c r="F11" s="162">
        <v>271581</v>
      </c>
      <c r="G11" s="163"/>
      <c r="H11" s="164"/>
    </row>
    <row r="12" spans="1:8" x14ac:dyDescent="0.15">
      <c r="A12" s="165"/>
      <c r="B12" s="166"/>
      <c r="C12" s="173"/>
      <c r="D12" s="168">
        <v>158045</v>
      </c>
      <c r="E12" s="169"/>
      <c r="F12" s="170">
        <v>117844</v>
      </c>
      <c r="G12" s="171"/>
      <c r="H12" s="172"/>
    </row>
    <row r="13" spans="1:8" x14ac:dyDescent="0.15">
      <c r="A13" s="153"/>
      <c r="B13" s="158"/>
      <c r="C13" s="174"/>
      <c r="D13" s="175">
        <v>386767</v>
      </c>
      <c r="E13" s="176"/>
      <c r="F13" s="177">
        <v>293634</v>
      </c>
      <c r="G13" s="178"/>
      <c r="H13" s="164"/>
    </row>
    <row r="14" spans="1:8" x14ac:dyDescent="0.15">
      <c r="A14" s="165"/>
      <c r="B14" s="166"/>
      <c r="C14" s="167"/>
      <c r="D14" s="168">
        <v>258585</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4.0999999999999996</v>
      </c>
      <c r="C19" s="179">
        <f>ROUND(VALUE(SUBSTITUTE(実質収支比率等に係る経年分析!G$48,"▲","-")),2)</f>
        <v>4.03</v>
      </c>
      <c r="D19" s="179">
        <f>ROUND(VALUE(SUBSTITUTE(実質収支比率等に係る経年分析!H$48,"▲","-")),2)</f>
        <v>5.97</v>
      </c>
      <c r="E19" s="179">
        <f>ROUND(VALUE(SUBSTITUTE(実質収支比率等に係る経年分析!I$48,"▲","-")),2)</f>
        <v>5.61</v>
      </c>
      <c r="F19" s="179">
        <f>ROUND(VALUE(SUBSTITUTE(実質収支比率等に係る経年分析!J$48,"▲","-")),2)</f>
        <v>6.73</v>
      </c>
    </row>
    <row r="20" spans="1:11" x14ac:dyDescent="0.15">
      <c r="A20" s="179" t="s">
        <v>55</v>
      </c>
      <c r="B20" s="179">
        <f>ROUND(VALUE(SUBSTITUTE(実質収支比率等に係る経年分析!F$47,"▲","-")),2)</f>
        <v>56.72</v>
      </c>
      <c r="C20" s="179">
        <f>ROUND(VALUE(SUBSTITUTE(実質収支比率等に係る経年分析!G$47,"▲","-")),2)</f>
        <v>40.35</v>
      </c>
      <c r="D20" s="179">
        <f>ROUND(VALUE(SUBSTITUTE(実質収支比率等に係る経年分析!H$47,"▲","-")),2)</f>
        <v>24.76</v>
      </c>
      <c r="E20" s="179">
        <f>ROUND(VALUE(SUBSTITUTE(実質収支比率等に係る経年分析!I$47,"▲","-")),2)</f>
        <v>22.57</v>
      </c>
      <c r="F20" s="179">
        <f>ROUND(VALUE(SUBSTITUTE(実質収支比率等に係る経年分析!J$47,"▲","-")),2)</f>
        <v>21.72</v>
      </c>
    </row>
    <row r="21" spans="1:11" x14ac:dyDescent="0.15">
      <c r="A21" s="179" t="s">
        <v>56</v>
      </c>
      <c r="B21" s="179">
        <f>IF(ISNUMBER(VALUE(SUBSTITUTE(実質収支比率等に係る経年分析!F$49,"▲","-"))),ROUND(VALUE(SUBSTITUTE(実質収支比率等に係る経年分析!F$49,"▲","-")),2),NA())</f>
        <v>-19.62</v>
      </c>
      <c r="C21" s="179">
        <f>IF(ISNUMBER(VALUE(SUBSTITUTE(実質収支比率等に係る経年分析!G$49,"▲","-"))),ROUND(VALUE(SUBSTITUTE(実質収支比率等に係る経年分析!G$49,"▲","-")),2),NA())</f>
        <v>-13.24</v>
      </c>
      <c r="D21" s="179">
        <f>IF(ISNUMBER(VALUE(SUBSTITUTE(実質収支比率等に係る経年分析!H$49,"▲","-"))),ROUND(VALUE(SUBSTITUTE(実質収支比率等に係る経年分析!H$49,"▲","-")),2),NA())</f>
        <v>-18.2</v>
      </c>
      <c r="E21" s="179">
        <f>IF(ISNUMBER(VALUE(SUBSTITUTE(実質収支比率等に係る経年分析!I$49,"▲","-"))),ROUND(VALUE(SUBSTITUTE(実質収支比率等に係る経年分析!I$49,"▲","-")),2),NA())</f>
        <v>-7.44</v>
      </c>
      <c r="F21" s="179">
        <f>IF(ISNUMBER(VALUE(SUBSTITUTE(実質収支比率等に係る経年分析!J$49,"▲","-"))),ROUND(VALUE(SUBSTITUTE(実質収支比率等に係る経年分析!J$49,"▲","-")),2),NA())</f>
        <v>-3.75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下水道事業（特定地域生活排水）</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7.0000000000000007E-2</v>
      </c>
    </row>
    <row r="30" spans="1:11" x14ac:dyDescent="0.15">
      <c r="A30" s="180" t="str">
        <f>IF(連結実質赤字比率に係る赤字・黒字の構成分析!C$40="",NA(),連結実質赤字比率に係る赤字・黒字の構成分析!C$40)</f>
        <v>下水道事業（農業集落排水）</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7.0000000000000007E-2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0.14000000000000001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0.13</v>
      </c>
    </row>
    <row r="31" spans="1:11" x14ac:dyDescent="0.15">
      <c r="A31" s="180" t="str">
        <f>IF(連結実質赤字比率に係る赤字・黒字の構成分析!C$39="",NA(),連結実質赤字比率に係る赤字・黒字の構成分析!C$39)</f>
        <v>下水道事業（特定環境保全）</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7.0000000000000007E-2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v>
      </c>
    </row>
    <row r="32" spans="1:11" x14ac:dyDescent="0.15">
      <c r="A32" s="180" t="str">
        <f>IF(連結実質赤字比率に係る赤字・黒字の構成分析!C$38="",NA(),連結実質赤字比率に係る赤字・黒字の構成分析!C$38)</f>
        <v>国民健康保険事業（事業勘定）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0.81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0.36</v>
      </c>
    </row>
    <row r="33" spans="1:16" x14ac:dyDescent="0.15">
      <c r="A33" s="180" t="str">
        <f>IF(連結実質赤字比率に係る赤字・黒字の構成分析!C$37="",NA(),連結実質赤字比率に係る赤字・黒字の構成分析!C$37)</f>
        <v>簡易水道事業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v>
      </c>
    </row>
    <row r="34" spans="1:16" x14ac:dyDescent="0.15">
      <c r="A34" s="180" t="str">
        <f>IF(連結実質赤字比率に係る赤字・黒字の構成分析!C$36="",NA(),連結実質赤字比率に係る赤字・黒字の構成分析!C$36)</f>
        <v>国民健康保険事業（施設勘定）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0.56999999999999995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0.43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0.42</v>
      </c>
    </row>
    <row r="35" spans="1:16" x14ac:dyDescent="0.15">
      <c r="A35" s="180" t="str">
        <f>IF(連結実質赤字比率に係る赤字・黒字の構成分析!C$35="",NA(),連結実質赤字比率に係る赤字・黒字の構成分析!C$35)</f>
        <v>介護保険事業</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2.34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2.92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2.15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1.1599999999999999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4.0999999999999996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4.03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5.61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6.72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185</v>
      </c>
      <c r="E42" s="181"/>
      <c r="F42" s="181"/>
      <c r="G42" s="181">
        <f>'実質公債費比率（分子）の構造'!L$52</f>
        <v>185</v>
      </c>
      <c r="H42" s="181"/>
      <c r="I42" s="181"/>
      <c r="J42" s="181">
        <f>'実質公債費比率（分子）の構造'!M$52</f>
        <v>184</v>
      </c>
      <c r="K42" s="181"/>
      <c r="L42" s="181"/>
      <c r="M42" s="181">
        <f>'実質公債費比率（分子）の構造'!N$52</f>
        <v>190</v>
      </c>
      <c r="N42" s="181"/>
      <c r="O42" s="181"/>
      <c r="P42" s="181">
        <f>'実質公債費比率（分子）の構造'!O$52</f>
        <v>188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v>
      </c>
      <c r="C45" s="181"/>
      <c r="D45" s="181"/>
      <c r="E45" s="181">
        <f>'実質公債費比率（分子）の構造'!L$49</f>
        <v>1</v>
      </c>
      <c r="F45" s="181"/>
      <c r="G45" s="181"/>
      <c r="H45" s="181">
        <f>'実質公債費比率（分子）の構造'!M$49</f>
        <v>1</v>
      </c>
      <c r="I45" s="181"/>
      <c r="J45" s="181"/>
      <c r="K45" s="181">
        <f>'実質公債費比率（分子）の構造'!N$49</f>
        <v>1</v>
      </c>
      <c r="L45" s="181"/>
      <c r="M45" s="181"/>
      <c r="N45" s="181">
        <f>'実質公債費比率（分子）の構造'!O$49</f>
        <v>1</v>
      </c>
      <c r="O45" s="181"/>
      <c r="P45" s="181"/>
    </row>
    <row r="46" spans="1:16" x14ac:dyDescent="0.15">
      <c r="A46" s="181" t="s">
        <v>67</v>
      </c>
      <c r="B46" s="181">
        <f>'実質公債費比率（分子）の構造'!K$48</f>
        <v>105</v>
      </c>
      <c r="C46" s="181"/>
      <c r="D46" s="181"/>
      <c r="E46" s="181">
        <f>'実質公債費比率（分子）の構造'!L$48</f>
        <v>101</v>
      </c>
      <c r="F46" s="181"/>
      <c r="G46" s="181"/>
      <c r="H46" s="181">
        <f>'実質公債費比率（分子）の構造'!M$48</f>
        <v>93</v>
      </c>
      <c r="I46" s="181"/>
      <c r="J46" s="181"/>
      <c r="K46" s="181">
        <f>'実質公債費比率（分子）の構造'!N$48</f>
        <v>101</v>
      </c>
      <c r="L46" s="181"/>
      <c r="M46" s="181"/>
      <c r="N46" s="181">
        <f>'実質公債費比率（分子）の構造'!O$48</f>
        <v>100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131</v>
      </c>
      <c r="C49" s="181"/>
      <c r="D49" s="181"/>
      <c r="E49" s="181">
        <f>'実質公債費比率（分子）の構造'!L$45</f>
        <v>128</v>
      </c>
      <c r="F49" s="181"/>
      <c r="G49" s="181"/>
      <c r="H49" s="181">
        <f>'実質公債費比率（分子）の構造'!M$45</f>
        <v>132</v>
      </c>
      <c r="I49" s="181"/>
      <c r="J49" s="181"/>
      <c r="K49" s="181">
        <f>'実質公債費比率（分子）の構造'!N$45</f>
        <v>140</v>
      </c>
      <c r="L49" s="181"/>
      <c r="M49" s="181"/>
      <c r="N49" s="181">
        <f>'実質公債費比率（分子）の構造'!O$45</f>
        <v>148</v>
      </c>
      <c r="O49" s="181"/>
      <c r="P49" s="181"/>
    </row>
    <row r="50" spans="1:16" x14ac:dyDescent="0.15">
      <c r="A50" s="181" t="s">
        <v>71</v>
      </c>
      <c r="B50" s="181" t="e">
        <f>NA()</f>
        <v>#N/A</v>
      </c>
      <c r="C50" s="181">
        <f>IF(ISNUMBER('実質公債費比率（分子）の構造'!K$53),'実質公債費比率（分子）の構造'!K$53,NA())</f>
        <v>52</v>
      </c>
      <c r="D50" s="181" t="e">
        <f>NA()</f>
        <v>#N/A</v>
      </c>
      <c r="E50" s="181" t="e">
        <f>NA()</f>
        <v>#N/A</v>
      </c>
      <c r="F50" s="181">
        <f>IF(ISNUMBER('実質公債費比率（分子）の構造'!L$53),'実質公債費比率（分子）の構造'!L$53,NA())</f>
        <v>45</v>
      </c>
      <c r="G50" s="181" t="e">
        <f>NA()</f>
        <v>#N/A</v>
      </c>
      <c r="H50" s="181" t="e">
        <f>NA()</f>
        <v>#N/A</v>
      </c>
      <c r="I50" s="181">
        <f>IF(ISNUMBER('実質公債費比率（分子）の構造'!M$53),'実質公債費比率（分子）の構造'!M$53,NA())</f>
        <v>42</v>
      </c>
      <c r="J50" s="181" t="e">
        <f>NA()</f>
        <v>#N/A</v>
      </c>
      <c r="K50" s="181" t="e">
        <f>NA()</f>
        <v>#N/A</v>
      </c>
      <c r="L50" s="181">
        <f>IF(ISNUMBER('実質公債費比率（分子）の構造'!N$53),'実質公債費比率（分子）の構造'!N$53,NA())</f>
        <v>52</v>
      </c>
      <c r="M50" s="181" t="e">
        <f>NA()</f>
        <v>#N/A</v>
      </c>
      <c r="N50" s="181" t="e">
        <f>NA()</f>
        <v>#N/A</v>
      </c>
      <c r="O50" s="181">
        <f>IF(ISNUMBER('実質公債費比率（分子）の構造'!O$53),'実質公債費比率（分子）の構造'!O$53,NA())</f>
        <v>61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1916</v>
      </c>
      <c r="E56" s="180"/>
      <c r="F56" s="180"/>
      <c r="G56" s="180">
        <f>'将来負担比率（分子）の構造'!J$52</f>
        <v>1870</v>
      </c>
      <c r="H56" s="180"/>
      <c r="I56" s="180"/>
      <c r="J56" s="180">
        <f>'将来負担比率（分子）の構造'!K$52</f>
        <v>2088</v>
      </c>
      <c r="K56" s="180"/>
      <c r="L56" s="180"/>
      <c r="M56" s="180">
        <f>'将来負担比率（分子）の構造'!L$52</f>
        <v>2162</v>
      </c>
      <c r="N56" s="180"/>
      <c r="O56" s="180"/>
      <c r="P56" s="180">
        <f>'将来負担比率（分子）の構造'!M$52</f>
        <v>2145</v>
      </c>
    </row>
    <row r="57" spans="1:16" x14ac:dyDescent="0.15">
      <c r="A57" s="180" t="s">
        <v>42</v>
      </c>
      <c r="B57" s="180"/>
      <c r="C57" s="180"/>
      <c r="D57" s="180">
        <f>'将来負担比率（分子）の構造'!I$51</f>
        <v>13</v>
      </c>
      <c r="E57" s="180"/>
      <c r="F57" s="180"/>
      <c r="G57" s="180">
        <f>'将来負担比率（分子）の構造'!J$51</f>
        <v>17</v>
      </c>
      <c r="H57" s="180"/>
      <c r="I57" s="180"/>
      <c r="J57" s="180">
        <f>'将来負担比率（分子）の構造'!K$51</f>
        <v>20</v>
      </c>
      <c r="K57" s="180"/>
      <c r="L57" s="180"/>
      <c r="M57" s="180">
        <f>'将来負担比率（分子）の構造'!L$51</f>
        <v>19</v>
      </c>
      <c r="N57" s="180"/>
      <c r="O57" s="180"/>
      <c r="P57" s="180">
        <f>'将来負担比率（分子）の構造'!M$51</f>
        <v>14</v>
      </c>
    </row>
    <row r="58" spans="1:16" x14ac:dyDescent="0.15">
      <c r="A58" s="180" t="s">
        <v>41</v>
      </c>
      <c r="B58" s="180"/>
      <c r="C58" s="180"/>
      <c r="D58" s="180">
        <f>'将来負担比率（分子）の構造'!I$50</f>
        <v>2803</v>
      </c>
      <c r="E58" s="180"/>
      <c r="F58" s="180"/>
      <c r="G58" s="180">
        <f>'将来負担比率（分子）の構造'!J$50</f>
        <v>2745</v>
      </c>
      <c r="H58" s="180"/>
      <c r="I58" s="180"/>
      <c r="J58" s="180">
        <f>'将来負担比率（分子）の構造'!K$50</f>
        <v>2791</v>
      </c>
      <c r="K58" s="180"/>
      <c r="L58" s="180"/>
      <c r="M58" s="180">
        <f>'将来負担比率（分子）の構造'!L$50</f>
        <v>2817</v>
      </c>
      <c r="N58" s="180"/>
      <c r="O58" s="180"/>
      <c r="P58" s="180">
        <f>'将来負担比率（分子）の構造'!M$50</f>
        <v>2671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418</v>
      </c>
      <c r="C62" s="180"/>
      <c r="D62" s="180"/>
      <c r="E62" s="180">
        <f>'将来負担比率（分子）の構造'!J$45</f>
        <v>388</v>
      </c>
      <c r="F62" s="180"/>
      <c r="G62" s="180"/>
      <c r="H62" s="180">
        <f>'将来負担比率（分子）の構造'!K$45</f>
        <v>323</v>
      </c>
      <c r="I62" s="180"/>
      <c r="J62" s="180"/>
      <c r="K62" s="180">
        <f>'将来負担比率（分子）の構造'!L$45</f>
        <v>319</v>
      </c>
      <c r="L62" s="180"/>
      <c r="M62" s="180"/>
      <c r="N62" s="180">
        <f>'将来負担比率（分子）の構造'!M$45</f>
        <v>292</v>
      </c>
      <c r="O62" s="180"/>
      <c r="P62" s="180"/>
    </row>
    <row r="63" spans="1:16" x14ac:dyDescent="0.15">
      <c r="A63" s="180" t="s">
        <v>34</v>
      </c>
      <c r="B63" s="180">
        <f>'将来負担比率（分子）の構造'!I$44</f>
        <v>3</v>
      </c>
      <c r="C63" s="180"/>
      <c r="D63" s="180"/>
      <c r="E63" s="180">
        <f>'将来負担比率（分子）の構造'!J$44</f>
        <v>3</v>
      </c>
      <c r="F63" s="180"/>
      <c r="G63" s="180"/>
      <c r="H63" s="180">
        <f>'将来負担比率（分子）の構造'!K$44</f>
        <v>4</v>
      </c>
      <c r="I63" s="180"/>
      <c r="J63" s="180"/>
      <c r="K63" s="180">
        <f>'将来負担比率（分子）の構造'!L$44</f>
        <v>3</v>
      </c>
      <c r="L63" s="180"/>
      <c r="M63" s="180"/>
      <c r="N63" s="180">
        <f>'将来負担比率（分子）の構造'!M$44</f>
        <v>4</v>
      </c>
      <c r="O63" s="180"/>
      <c r="P63" s="180"/>
    </row>
    <row r="64" spans="1:16" x14ac:dyDescent="0.15">
      <c r="A64" s="180" t="s">
        <v>33</v>
      </c>
      <c r="B64" s="180">
        <f>'将来負担比率（分子）の構造'!I$43</f>
        <v>1068</v>
      </c>
      <c r="C64" s="180"/>
      <c r="D64" s="180"/>
      <c r="E64" s="180">
        <f>'将来負担比率（分子）の構造'!J$43</f>
        <v>1022</v>
      </c>
      <c r="F64" s="180"/>
      <c r="G64" s="180"/>
      <c r="H64" s="180">
        <f>'将来負担比率（分子）の構造'!K$43</f>
        <v>964</v>
      </c>
      <c r="I64" s="180"/>
      <c r="J64" s="180"/>
      <c r="K64" s="180">
        <f>'将来負担比率（分子）の構造'!L$43</f>
        <v>952</v>
      </c>
      <c r="L64" s="180"/>
      <c r="M64" s="180"/>
      <c r="N64" s="180">
        <f>'将来負担比率（分子）の構造'!M$43</f>
        <v>933</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1600</v>
      </c>
      <c r="C66" s="180"/>
      <c r="D66" s="180"/>
      <c r="E66" s="180">
        <f>'将来負担比率（分子）の構造'!J$41</f>
        <v>1756</v>
      </c>
      <c r="F66" s="180"/>
      <c r="G66" s="180"/>
      <c r="H66" s="180">
        <f>'将来負担比率（分子）の構造'!K$41</f>
        <v>1785</v>
      </c>
      <c r="I66" s="180"/>
      <c r="J66" s="180"/>
      <c r="K66" s="180">
        <f>'将来負担比率（分子）の構造'!L$41</f>
        <v>2039</v>
      </c>
      <c r="L66" s="180"/>
      <c r="M66" s="180"/>
      <c r="N66" s="180">
        <f>'将来負担比率（分子）の構造'!M$41</f>
        <v>1900</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349</v>
      </c>
      <c r="C72" s="184">
        <f>基金残高に係る経年分析!G55</f>
        <v>302</v>
      </c>
      <c r="D72" s="184">
        <f>基金残高に係る経年分析!H55</f>
        <v>280</v>
      </c>
    </row>
    <row r="73" spans="1:16" x14ac:dyDescent="0.15">
      <c r="A73" s="183" t="s">
        <v>78</v>
      </c>
      <c r="B73" s="184">
        <f>基金残高に係る経年分析!F56</f>
        <v>190</v>
      </c>
      <c r="C73" s="184">
        <f>基金残高に係る経年分析!G56</f>
        <v>190</v>
      </c>
      <c r="D73" s="184">
        <f>基金残高に係る経年分析!H56</f>
        <v>190</v>
      </c>
    </row>
    <row r="74" spans="1:16" x14ac:dyDescent="0.15">
      <c r="A74" s="183" t="s">
        <v>79</v>
      </c>
      <c r="B74" s="184">
        <f>基金残高に係る経年分析!F57</f>
        <v>2057</v>
      </c>
      <c r="C74" s="184">
        <f>基金残高に係る経年分析!G57</f>
        <v>2130</v>
      </c>
      <c r="D74" s="184">
        <f>基金残高に係る経年分析!H57</f>
        <v>1998</v>
      </c>
    </row>
  </sheetData>
  <sheetProtection algorithmName="SHA-512" hashValue="QtSa14fQ6w4kg6aPPixaeHHd4v06MUP4yhCWkbVoFxuem/XiPLskyMjSCj+YzFf+WiAHld0h8dA6MdAge7rhcQ==" saltValue="gRXDOXu61+ijGndgm0dk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CR8" sqref="CR8:CY8"/>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214</v>
      </c>
      <c r="DI1" s="756"/>
      <c r="DJ1" s="756"/>
      <c r="DK1" s="756"/>
      <c r="DL1" s="756"/>
      <c r="DM1" s="756"/>
      <c r="DN1" s="757"/>
      <c r="DO1" s="225"/>
      <c r="DP1" s="755" t="s">
        <v>215</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217</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218</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219</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220</v>
      </c>
      <c r="S4" s="698"/>
      <c r="T4" s="698"/>
      <c r="U4" s="698"/>
      <c r="V4" s="698"/>
      <c r="W4" s="698"/>
      <c r="X4" s="698"/>
      <c r="Y4" s="699"/>
      <c r="Z4" s="697" t="s">
        <v>221</v>
      </c>
      <c r="AA4" s="698"/>
      <c r="AB4" s="698"/>
      <c r="AC4" s="699"/>
      <c r="AD4" s="697" t="s">
        <v>222</v>
      </c>
      <c r="AE4" s="698"/>
      <c r="AF4" s="698"/>
      <c r="AG4" s="698"/>
      <c r="AH4" s="698"/>
      <c r="AI4" s="698"/>
      <c r="AJ4" s="698"/>
      <c r="AK4" s="699"/>
      <c r="AL4" s="697" t="s">
        <v>221</v>
      </c>
      <c r="AM4" s="698"/>
      <c r="AN4" s="698"/>
      <c r="AO4" s="699"/>
      <c r="AP4" s="758" t="s">
        <v>223</v>
      </c>
      <c r="AQ4" s="758"/>
      <c r="AR4" s="758"/>
      <c r="AS4" s="758"/>
      <c r="AT4" s="758"/>
      <c r="AU4" s="758"/>
      <c r="AV4" s="758"/>
      <c r="AW4" s="758"/>
      <c r="AX4" s="758"/>
      <c r="AY4" s="758"/>
      <c r="AZ4" s="758"/>
      <c r="BA4" s="758"/>
      <c r="BB4" s="758"/>
      <c r="BC4" s="758"/>
      <c r="BD4" s="758"/>
      <c r="BE4" s="758"/>
      <c r="BF4" s="758"/>
      <c r="BG4" s="758" t="s">
        <v>224</v>
      </c>
      <c r="BH4" s="758"/>
      <c r="BI4" s="758"/>
      <c r="BJ4" s="758"/>
      <c r="BK4" s="758"/>
      <c r="BL4" s="758"/>
      <c r="BM4" s="758"/>
      <c r="BN4" s="758"/>
      <c r="BO4" s="758" t="s">
        <v>221</v>
      </c>
      <c r="BP4" s="758"/>
      <c r="BQ4" s="758"/>
      <c r="BR4" s="758"/>
      <c r="BS4" s="758" t="s">
        <v>225</v>
      </c>
      <c r="BT4" s="758"/>
      <c r="BU4" s="758"/>
      <c r="BV4" s="758"/>
      <c r="BW4" s="758"/>
      <c r="BX4" s="758"/>
      <c r="BY4" s="758"/>
      <c r="BZ4" s="758"/>
      <c r="CA4" s="758"/>
      <c r="CB4" s="758"/>
      <c r="CD4" s="740" t="s">
        <v>226</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227</v>
      </c>
      <c r="C5" s="723"/>
      <c r="D5" s="723"/>
      <c r="E5" s="723"/>
      <c r="F5" s="723"/>
      <c r="G5" s="723"/>
      <c r="H5" s="723"/>
      <c r="I5" s="723"/>
      <c r="J5" s="723"/>
      <c r="K5" s="723"/>
      <c r="L5" s="723"/>
      <c r="M5" s="723"/>
      <c r="N5" s="723"/>
      <c r="O5" s="723"/>
      <c r="P5" s="723"/>
      <c r="Q5" s="724"/>
      <c r="R5" s="688">
        <v>92145</v>
      </c>
      <c r="S5" s="689"/>
      <c r="T5" s="689"/>
      <c r="U5" s="689"/>
      <c r="V5" s="689"/>
      <c r="W5" s="689"/>
      <c r="X5" s="689"/>
      <c r="Y5" s="735"/>
      <c r="Z5" s="753">
        <v>4.5</v>
      </c>
      <c r="AA5" s="753"/>
      <c r="AB5" s="753"/>
      <c r="AC5" s="753"/>
      <c r="AD5" s="754">
        <v>92145</v>
      </c>
      <c r="AE5" s="754"/>
      <c r="AF5" s="754"/>
      <c r="AG5" s="754"/>
      <c r="AH5" s="754"/>
      <c r="AI5" s="754"/>
      <c r="AJ5" s="754"/>
      <c r="AK5" s="754"/>
      <c r="AL5" s="736">
        <v>7.4</v>
      </c>
      <c r="AM5" s="705"/>
      <c r="AN5" s="705"/>
      <c r="AO5" s="737"/>
      <c r="AP5" s="722" t="s">
        <v>228</v>
      </c>
      <c r="AQ5" s="723"/>
      <c r="AR5" s="723"/>
      <c r="AS5" s="723"/>
      <c r="AT5" s="723"/>
      <c r="AU5" s="723"/>
      <c r="AV5" s="723"/>
      <c r="AW5" s="723"/>
      <c r="AX5" s="723"/>
      <c r="AY5" s="723"/>
      <c r="AZ5" s="723"/>
      <c r="BA5" s="723"/>
      <c r="BB5" s="723"/>
      <c r="BC5" s="723"/>
      <c r="BD5" s="723"/>
      <c r="BE5" s="723"/>
      <c r="BF5" s="724"/>
      <c r="BG5" s="623">
        <v>91116</v>
      </c>
      <c r="BH5" s="626"/>
      <c r="BI5" s="626"/>
      <c r="BJ5" s="626"/>
      <c r="BK5" s="626"/>
      <c r="BL5" s="626"/>
      <c r="BM5" s="626"/>
      <c r="BN5" s="627"/>
      <c r="BO5" s="685">
        <v>98.9</v>
      </c>
      <c r="BP5" s="685"/>
      <c r="BQ5" s="685"/>
      <c r="BR5" s="685"/>
      <c r="BS5" s="686" t="s">
        <v>128</v>
      </c>
      <c r="BT5" s="686"/>
      <c r="BU5" s="686"/>
      <c r="BV5" s="686"/>
      <c r="BW5" s="686"/>
      <c r="BX5" s="686"/>
      <c r="BY5" s="686"/>
      <c r="BZ5" s="686"/>
      <c r="CA5" s="686"/>
      <c r="CB5" s="727"/>
      <c r="CD5" s="740" t="s">
        <v>223</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221</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x14ac:dyDescent="0.15">
      <c r="B6" s="620" t="s">
        <v>232</v>
      </c>
      <c r="C6" s="621"/>
      <c r="D6" s="621"/>
      <c r="E6" s="621"/>
      <c r="F6" s="621"/>
      <c r="G6" s="621"/>
      <c r="H6" s="621"/>
      <c r="I6" s="621"/>
      <c r="J6" s="621"/>
      <c r="K6" s="621"/>
      <c r="L6" s="621"/>
      <c r="M6" s="621"/>
      <c r="N6" s="621"/>
      <c r="O6" s="621"/>
      <c r="P6" s="621"/>
      <c r="Q6" s="622"/>
      <c r="R6" s="623">
        <v>31720</v>
      </c>
      <c r="S6" s="626"/>
      <c r="T6" s="626"/>
      <c r="U6" s="626"/>
      <c r="V6" s="626"/>
      <c r="W6" s="626"/>
      <c r="X6" s="626"/>
      <c r="Y6" s="627"/>
      <c r="Z6" s="685">
        <v>1.5</v>
      </c>
      <c r="AA6" s="685"/>
      <c r="AB6" s="685"/>
      <c r="AC6" s="685"/>
      <c r="AD6" s="686">
        <v>31720</v>
      </c>
      <c r="AE6" s="686"/>
      <c r="AF6" s="686"/>
      <c r="AG6" s="686"/>
      <c r="AH6" s="686"/>
      <c r="AI6" s="686"/>
      <c r="AJ6" s="686"/>
      <c r="AK6" s="686"/>
      <c r="AL6" s="628">
        <v>2.5</v>
      </c>
      <c r="AM6" s="629"/>
      <c r="AN6" s="629"/>
      <c r="AO6" s="687"/>
      <c r="AP6" s="620" t="s">
        <v>233</v>
      </c>
      <c r="AQ6" s="621"/>
      <c r="AR6" s="621"/>
      <c r="AS6" s="621"/>
      <c r="AT6" s="621"/>
      <c r="AU6" s="621"/>
      <c r="AV6" s="621"/>
      <c r="AW6" s="621"/>
      <c r="AX6" s="621"/>
      <c r="AY6" s="621"/>
      <c r="AZ6" s="621"/>
      <c r="BA6" s="621"/>
      <c r="BB6" s="621"/>
      <c r="BC6" s="621"/>
      <c r="BD6" s="621"/>
      <c r="BE6" s="621"/>
      <c r="BF6" s="622"/>
      <c r="BG6" s="623">
        <v>91116</v>
      </c>
      <c r="BH6" s="626"/>
      <c r="BI6" s="626"/>
      <c r="BJ6" s="626"/>
      <c r="BK6" s="626"/>
      <c r="BL6" s="626"/>
      <c r="BM6" s="626"/>
      <c r="BN6" s="627"/>
      <c r="BO6" s="685">
        <v>98.9</v>
      </c>
      <c r="BP6" s="685"/>
      <c r="BQ6" s="685"/>
      <c r="BR6" s="685"/>
      <c r="BS6" s="686" t="s">
        <v>128</v>
      </c>
      <c r="BT6" s="686"/>
      <c r="BU6" s="686"/>
      <c r="BV6" s="686"/>
      <c r="BW6" s="686"/>
      <c r="BX6" s="686"/>
      <c r="BY6" s="686"/>
      <c r="BZ6" s="686"/>
      <c r="CA6" s="686"/>
      <c r="CB6" s="727"/>
      <c r="CD6" s="694" t="s">
        <v>234</v>
      </c>
      <c r="CE6" s="695"/>
      <c r="CF6" s="695"/>
      <c r="CG6" s="695"/>
      <c r="CH6" s="695"/>
      <c r="CI6" s="695"/>
      <c r="CJ6" s="695"/>
      <c r="CK6" s="695"/>
      <c r="CL6" s="695"/>
      <c r="CM6" s="695"/>
      <c r="CN6" s="695"/>
      <c r="CO6" s="695"/>
      <c r="CP6" s="695"/>
      <c r="CQ6" s="696"/>
      <c r="CR6" s="623">
        <v>44667</v>
      </c>
      <c r="CS6" s="626"/>
      <c r="CT6" s="626"/>
      <c r="CU6" s="626"/>
      <c r="CV6" s="626"/>
      <c r="CW6" s="626"/>
      <c r="CX6" s="626"/>
      <c r="CY6" s="627"/>
      <c r="CZ6" s="736">
        <v>2.4</v>
      </c>
      <c r="DA6" s="705"/>
      <c r="DB6" s="705"/>
      <c r="DC6" s="739"/>
      <c r="DD6" s="631" t="s">
        <v>235</v>
      </c>
      <c r="DE6" s="626"/>
      <c r="DF6" s="626"/>
      <c r="DG6" s="626"/>
      <c r="DH6" s="626"/>
      <c r="DI6" s="626"/>
      <c r="DJ6" s="626"/>
      <c r="DK6" s="626"/>
      <c r="DL6" s="626"/>
      <c r="DM6" s="626"/>
      <c r="DN6" s="626"/>
      <c r="DO6" s="626"/>
      <c r="DP6" s="627"/>
      <c r="DQ6" s="631">
        <v>44667</v>
      </c>
      <c r="DR6" s="626"/>
      <c r="DS6" s="626"/>
      <c r="DT6" s="626"/>
      <c r="DU6" s="626"/>
      <c r="DV6" s="626"/>
      <c r="DW6" s="626"/>
      <c r="DX6" s="626"/>
      <c r="DY6" s="626"/>
      <c r="DZ6" s="626"/>
      <c r="EA6" s="626"/>
      <c r="EB6" s="626"/>
      <c r="EC6" s="666"/>
    </row>
    <row r="7" spans="2:143" ht="11.25" customHeight="1" x14ac:dyDescent="0.15">
      <c r="B7" s="620" t="s">
        <v>236</v>
      </c>
      <c r="C7" s="621"/>
      <c r="D7" s="621"/>
      <c r="E7" s="621"/>
      <c r="F7" s="621"/>
      <c r="G7" s="621"/>
      <c r="H7" s="621"/>
      <c r="I7" s="621"/>
      <c r="J7" s="621"/>
      <c r="K7" s="621"/>
      <c r="L7" s="621"/>
      <c r="M7" s="621"/>
      <c r="N7" s="621"/>
      <c r="O7" s="621"/>
      <c r="P7" s="621"/>
      <c r="Q7" s="622"/>
      <c r="R7" s="623">
        <v>113</v>
      </c>
      <c r="S7" s="626"/>
      <c r="T7" s="626"/>
      <c r="U7" s="626"/>
      <c r="V7" s="626"/>
      <c r="W7" s="626"/>
      <c r="X7" s="626"/>
      <c r="Y7" s="627"/>
      <c r="Z7" s="685">
        <v>0</v>
      </c>
      <c r="AA7" s="685"/>
      <c r="AB7" s="685"/>
      <c r="AC7" s="685"/>
      <c r="AD7" s="686">
        <v>113</v>
      </c>
      <c r="AE7" s="686"/>
      <c r="AF7" s="686"/>
      <c r="AG7" s="686"/>
      <c r="AH7" s="686"/>
      <c r="AI7" s="686"/>
      <c r="AJ7" s="686"/>
      <c r="AK7" s="686"/>
      <c r="AL7" s="628">
        <v>0</v>
      </c>
      <c r="AM7" s="629"/>
      <c r="AN7" s="629"/>
      <c r="AO7" s="687"/>
      <c r="AP7" s="620" t="s">
        <v>237</v>
      </c>
      <c r="AQ7" s="621"/>
      <c r="AR7" s="621"/>
      <c r="AS7" s="621"/>
      <c r="AT7" s="621"/>
      <c r="AU7" s="621"/>
      <c r="AV7" s="621"/>
      <c r="AW7" s="621"/>
      <c r="AX7" s="621"/>
      <c r="AY7" s="621"/>
      <c r="AZ7" s="621"/>
      <c r="BA7" s="621"/>
      <c r="BB7" s="621"/>
      <c r="BC7" s="621"/>
      <c r="BD7" s="621"/>
      <c r="BE7" s="621"/>
      <c r="BF7" s="622"/>
      <c r="BG7" s="623">
        <v>39493</v>
      </c>
      <c r="BH7" s="626"/>
      <c r="BI7" s="626"/>
      <c r="BJ7" s="626"/>
      <c r="BK7" s="626"/>
      <c r="BL7" s="626"/>
      <c r="BM7" s="626"/>
      <c r="BN7" s="627"/>
      <c r="BO7" s="685">
        <v>42.9</v>
      </c>
      <c r="BP7" s="685"/>
      <c r="BQ7" s="685"/>
      <c r="BR7" s="685"/>
      <c r="BS7" s="686" t="s">
        <v>235</v>
      </c>
      <c r="BT7" s="686"/>
      <c r="BU7" s="686"/>
      <c r="BV7" s="686"/>
      <c r="BW7" s="686"/>
      <c r="BX7" s="686"/>
      <c r="BY7" s="686"/>
      <c r="BZ7" s="686"/>
      <c r="CA7" s="686"/>
      <c r="CB7" s="727"/>
      <c r="CD7" s="667" t="s">
        <v>238</v>
      </c>
      <c r="CE7" s="664"/>
      <c r="CF7" s="664"/>
      <c r="CG7" s="664"/>
      <c r="CH7" s="664"/>
      <c r="CI7" s="664"/>
      <c r="CJ7" s="664"/>
      <c r="CK7" s="664"/>
      <c r="CL7" s="664"/>
      <c r="CM7" s="664"/>
      <c r="CN7" s="664"/>
      <c r="CO7" s="664"/>
      <c r="CP7" s="664"/>
      <c r="CQ7" s="665"/>
      <c r="CR7" s="623">
        <v>365055</v>
      </c>
      <c r="CS7" s="626"/>
      <c r="CT7" s="626"/>
      <c r="CU7" s="626"/>
      <c r="CV7" s="626"/>
      <c r="CW7" s="626"/>
      <c r="CX7" s="626"/>
      <c r="CY7" s="627"/>
      <c r="CZ7" s="685">
        <v>19.600000000000001</v>
      </c>
      <c r="DA7" s="685"/>
      <c r="DB7" s="685"/>
      <c r="DC7" s="685"/>
      <c r="DD7" s="631">
        <v>29662</v>
      </c>
      <c r="DE7" s="626"/>
      <c r="DF7" s="626"/>
      <c r="DG7" s="626"/>
      <c r="DH7" s="626"/>
      <c r="DI7" s="626"/>
      <c r="DJ7" s="626"/>
      <c r="DK7" s="626"/>
      <c r="DL7" s="626"/>
      <c r="DM7" s="626"/>
      <c r="DN7" s="626"/>
      <c r="DO7" s="626"/>
      <c r="DP7" s="627"/>
      <c r="DQ7" s="631">
        <v>262848</v>
      </c>
      <c r="DR7" s="626"/>
      <c r="DS7" s="626"/>
      <c r="DT7" s="626"/>
      <c r="DU7" s="626"/>
      <c r="DV7" s="626"/>
      <c r="DW7" s="626"/>
      <c r="DX7" s="626"/>
      <c r="DY7" s="626"/>
      <c r="DZ7" s="626"/>
      <c r="EA7" s="626"/>
      <c r="EB7" s="626"/>
      <c r="EC7" s="666"/>
    </row>
    <row r="8" spans="2:143" ht="11.25" customHeight="1" x14ac:dyDescent="0.15">
      <c r="B8" s="620" t="s">
        <v>239</v>
      </c>
      <c r="C8" s="621"/>
      <c r="D8" s="621"/>
      <c r="E8" s="621"/>
      <c r="F8" s="621"/>
      <c r="G8" s="621"/>
      <c r="H8" s="621"/>
      <c r="I8" s="621"/>
      <c r="J8" s="621"/>
      <c r="K8" s="621"/>
      <c r="L8" s="621"/>
      <c r="M8" s="621"/>
      <c r="N8" s="621"/>
      <c r="O8" s="621"/>
      <c r="P8" s="621"/>
      <c r="Q8" s="622"/>
      <c r="R8" s="623">
        <v>199</v>
      </c>
      <c r="S8" s="626"/>
      <c r="T8" s="626"/>
      <c r="U8" s="626"/>
      <c r="V8" s="626"/>
      <c r="W8" s="626"/>
      <c r="X8" s="626"/>
      <c r="Y8" s="627"/>
      <c r="Z8" s="685">
        <v>0</v>
      </c>
      <c r="AA8" s="685"/>
      <c r="AB8" s="685"/>
      <c r="AC8" s="685"/>
      <c r="AD8" s="686">
        <v>199</v>
      </c>
      <c r="AE8" s="686"/>
      <c r="AF8" s="686"/>
      <c r="AG8" s="686"/>
      <c r="AH8" s="686"/>
      <c r="AI8" s="686"/>
      <c r="AJ8" s="686"/>
      <c r="AK8" s="686"/>
      <c r="AL8" s="628">
        <v>0</v>
      </c>
      <c r="AM8" s="629"/>
      <c r="AN8" s="629"/>
      <c r="AO8" s="687"/>
      <c r="AP8" s="620" t="s">
        <v>240</v>
      </c>
      <c r="AQ8" s="621"/>
      <c r="AR8" s="621"/>
      <c r="AS8" s="621"/>
      <c r="AT8" s="621"/>
      <c r="AU8" s="621"/>
      <c r="AV8" s="621"/>
      <c r="AW8" s="621"/>
      <c r="AX8" s="621"/>
      <c r="AY8" s="621"/>
      <c r="AZ8" s="621"/>
      <c r="BA8" s="621"/>
      <c r="BB8" s="621"/>
      <c r="BC8" s="621"/>
      <c r="BD8" s="621"/>
      <c r="BE8" s="621"/>
      <c r="BF8" s="622"/>
      <c r="BG8" s="623">
        <v>1712</v>
      </c>
      <c r="BH8" s="626"/>
      <c r="BI8" s="626"/>
      <c r="BJ8" s="626"/>
      <c r="BK8" s="626"/>
      <c r="BL8" s="626"/>
      <c r="BM8" s="626"/>
      <c r="BN8" s="627"/>
      <c r="BO8" s="685">
        <v>1.9</v>
      </c>
      <c r="BP8" s="685"/>
      <c r="BQ8" s="685"/>
      <c r="BR8" s="685"/>
      <c r="BS8" s="631" t="s">
        <v>128</v>
      </c>
      <c r="BT8" s="626"/>
      <c r="BU8" s="626"/>
      <c r="BV8" s="626"/>
      <c r="BW8" s="626"/>
      <c r="BX8" s="626"/>
      <c r="BY8" s="626"/>
      <c r="BZ8" s="626"/>
      <c r="CA8" s="626"/>
      <c r="CB8" s="666"/>
      <c r="CD8" s="667" t="s">
        <v>241</v>
      </c>
      <c r="CE8" s="664"/>
      <c r="CF8" s="664"/>
      <c r="CG8" s="664"/>
      <c r="CH8" s="664"/>
      <c r="CI8" s="664"/>
      <c r="CJ8" s="664"/>
      <c r="CK8" s="664"/>
      <c r="CL8" s="664"/>
      <c r="CM8" s="664"/>
      <c r="CN8" s="664"/>
      <c r="CO8" s="664"/>
      <c r="CP8" s="664"/>
      <c r="CQ8" s="665"/>
      <c r="CR8" s="623">
        <v>326486</v>
      </c>
      <c r="CS8" s="626"/>
      <c r="CT8" s="626"/>
      <c r="CU8" s="626"/>
      <c r="CV8" s="626"/>
      <c r="CW8" s="626"/>
      <c r="CX8" s="626"/>
      <c r="CY8" s="627"/>
      <c r="CZ8" s="685">
        <v>17.600000000000001</v>
      </c>
      <c r="DA8" s="685"/>
      <c r="DB8" s="685"/>
      <c r="DC8" s="685"/>
      <c r="DD8" s="631">
        <v>17997</v>
      </c>
      <c r="DE8" s="626"/>
      <c r="DF8" s="626"/>
      <c r="DG8" s="626"/>
      <c r="DH8" s="626"/>
      <c r="DI8" s="626"/>
      <c r="DJ8" s="626"/>
      <c r="DK8" s="626"/>
      <c r="DL8" s="626"/>
      <c r="DM8" s="626"/>
      <c r="DN8" s="626"/>
      <c r="DO8" s="626"/>
      <c r="DP8" s="627"/>
      <c r="DQ8" s="631">
        <v>277714</v>
      </c>
      <c r="DR8" s="626"/>
      <c r="DS8" s="626"/>
      <c r="DT8" s="626"/>
      <c r="DU8" s="626"/>
      <c r="DV8" s="626"/>
      <c r="DW8" s="626"/>
      <c r="DX8" s="626"/>
      <c r="DY8" s="626"/>
      <c r="DZ8" s="626"/>
      <c r="EA8" s="626"/>
      <c r="EB8" s="626"/>
      <c r="EC8" s="666"/>
    </row>
    <row r="9" spans="2:143" ht="11.25" customHeight="1" x14ac:dyDescent="0.15">
      <c r="B9" s="620" t="s">
        <v>242</v>
      </c>
      <c r="C9" s="621"/>
      <c r="D9" s="621"/>
      <c r="E9" s="621"/>
      <c r="F9" s="621"/>
      <c r="G9" s="621"/>
      <c r="H9" s="621"/>
      <c r="I9" s="621"/>
      <c r="J9" s="621"/>
      <c r="K9" s="621"/>
      <c r="L9" s="621"/>
      <c r="M9" s="621"/>
      <c r="N9" s="621"/>
      <c r="O9" s="621"/>
      <c r="P9" s="621"/>
      <c r="Q9" s="622"/>
      <c r="R9" s="623">
        <v>154</v>
      </c>
      <c r="S9" s="626"/>
      <c r="T9" s="626"/>
      <c r="U9" s="626"/>
      <c r="V9" s="626"/>
      <c r="W9" s="626"/>
      <c r="X9" s="626"/>
      <c r="Y9" s="627"/>
      <c r="Z9" s="685">
        <v>0</v>
      </c>
      <c r="AA9" s="685"/>
      <c r="AB9" s="685"/>
      <c r="AC9" s="685"/>
      <c r="AD9" s="686">
        <v>154</v>
      </c>
      <c r="AE9" s="686"/>
      <c r="AF9" s="686"/>
      <c r="AG9" s="686"/>
      <c r="AH9" s="686"/>
      <c r="AI9" s="686"/>
      <c r="AJ9" s="686"/>
      <c r="AK9" s="686"/>
      <c r="AL9" s="628">
        <v>0</v>
      </c>
      <c r="AM9" s="629"/>
      <c r="AN9" s="629"/>
      <c r="AO9" s="687"/>
      <c r="AP9" s="620" t="s">
        <v>243</v>
      </c>
      <c r="AQ9" s="621"/>
      <c r="AR9" s="621"/>
      <c r="AS9" s="621"/>
      <c r="AT9" s="621"/>
      <c r="AU9" s="621"/>
      <c r="AV9" s="621"/>
      <c r="AW9" s="621"/>
      <c r="AX9" s="621"/>
      <c r="AY9" s="621"/>
      <c r="AZ9" s="621"/>
      <c r="BA9" s="621"/>
      <c r="BB9" s="621"/>
      <c r="BC9" s="621"/>
      <c r="BD9" s="621"/>
      <c r="BE9" s="621"/>
      <c r="BF9" s="622"/>
      <c r="BG9" s="623">
        <v>34101</v>
      </c>
      <c r="BH9" s="626"/>
      <c r="BI9" s="626"/>
      <c r="BJ9" s="626"/>
      <c r="BK9" s="626"/>
      <c r="BL9" s="626"/>
      <c r="BM9" s="626"/>
      <c r="BN9" s="627"/>
      <c r="BO9" s="685">
        <v>37</v>
      </c>
      <c r="BP9" s="685"/>
      <c r="BQ9" s="685"/>
      <c r="BR9" s="685"/>
      <c r="BS9" s="631" t="s">
        <v>128</v>
      </c>
      <c r="BT9" s="626"/>
      <c r="BU9" s="626"/>
      <c r="BV9" s="626"/>
      <c r="BW9" s="626"/>
      <c r="BX9" s="626"/>
      <c r="BY9" s="626"/>
      <c r="BZ9" s="626"/>
      <c r="CA9" s="626"/>
      <c r="CB9" s="666"/>
      <c r="CD9" s="667" t="s">
        <v>244</v>
      </c>
      <c r="CE9" s="664"/>
      <c r="CF9" s="664"/>
      <c r="CG9" s="664"/>
      <c r="CH9" s="664"/>
      <c r="CI9" s="664"/>
      <c r="CJ9" s="664"/>
      <c r="CK9" s="664"/>
      <c r="CL9" s="664"/>
      <c r="CM9" s="664"/>
      <c r="CN9" s="664"/>
      <c r="CO9" s="664"/>
      <c r="CP9" s="664"/>
      <c r="CQ9" s="665"/>
      <c r="CR9" s="623">
        <v>140770</v>
      </c>
      <c r="CS9" s="626"/>
      <c r="CT9" s="626"/>
      <c r="CU9" s="626"/>
      <c r="CV9" s="626"/>
      <c r="CW9" s="626"/>
      <c r="CX9" s="626"/>
      <c r="CY9" s="627"/>
      <c r="CZ9" s="685">
        <v>7.6</v>
      </c>
      <c r="DA9" s="685"/>
      <c r="DB9" s="685"/>
      <c r="DC9" s="685"/>
      <c r="DD9" s="631" t="s">
        <v>245</v>
      </c>
      <c r="DE9" s="626"/>
      <c r="DF9" s="626"/>
      <c r="DG9" s="626"/>
      <c r="DH9" s="626"/>
      <c r="DI9" s="626"/>
      <c r="DJ9" s="626"/>
      <c r="DK9" s="626"/>
      <c r="DL9" s="626"/>
      <c r="DM9" s="626"/>
      <c r="DN9" s="626"/>
      <c r="DO9" s="626"/>
      <c r="DP9" s="627"/>
      <c r="DQ9" s="631">
        <v>63143</v>
      </c>
      <c r="DR9" s="626"/>
      <c r="DS9" s="626"/>
      <c r="DT9" s="626"/>
      <c r="DU9" s="626"/>
      <c r="DV9" s="626"/>
      <c r="DW9" s="626"/>
      <c r="DX9" s="626"/>
      <c r="DY9" s="626"/>
      <c r="DZ9" s="626"/>
      <c r="EA9" s="626"/>
      <c r="EB9" s="626"/>
      <c r="EC9" s="666"/>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128</v>
      </c>
      <c r="S10" s="626"/>
      <c r="T10" s="626"/>
      <c r="U10" s="626"/>
      <c r="V10" s="626"/>
      <c r="W10" s="626"/>
      <c r="X10" s="626"/>
      <c r="Y10" s="627"/>
      <c r="Z10" s="685" t="s">
        <v>128</v>
      </c>
      <c r="AA10" s="685"/>
      <c r="AB10" s="685"/>
      <c r="AC10" s="685"/>
      <c r="AD10" s="686" t="s">
        <v>128</v>
      </c>
      <c r="AE10" s="686"/>
      <c r="AF10" s="686"/>
      <c r="AG10" s="686"/>
      <c r="AH10" s="686"/>
      <c r="AI10" s="686"/>
      <c r="AJ10" s="686"/>
      <c r="AK10" s="686"/>
      <c r="AL10" s="628" t="s">
        <v>235</v>
      </c>
      <c r="AM10" s="629"/>
      <c r="AN10" s="629"/>
      <c r="AO10" s="687"/>
      <c r="AP10" s="620" t="s">
        <v>247</v>
      </c>
      <c r="AQ10" s="621"/>
      <c r="AR10" s="621"/>
      <c r="AS10" s="621"/>
      <c r="AT10" s="621"/>
      <c r="AU10" s="621"/>
      <c r="AV10" s="621"/>
      <c r="AW10" s="621"/>
      <c r="AX10" s="621"/>
      <c r="AY10" s="621"/>
      <c r="AZ10" s="621"/>
      <c r="BA10" s="621"/>
      <c r="BB10" s="621"/>
      <c r="BC10" s="621"/>
      <c r="BD10" s="621"/>
      <c r="BE10" s="621"/>
      <c r="BF10" s="622"/>
      <c r="BG10" s="623">
        <v>2525</v>
      </c>
      <c r="BH10" s="626"/>
      <c r="BI10" s="626"/>
      <c r="BJ10" s="626"/>
      <c r="BK10" s="626"/>
      <c r="BL10" s="626"/>
      <c r="BM10" s="626"/>
      <c r="BN10" s="627"/>
      <c r="BO10" s="685">
        <v>2.7</v>
      </c>
      <c r="BP10" s="685"/>
      <c r="BQ10" s="685"/>
      <c r="BR10" s="685"/>
      <c r="BS10" s="631" t="s">
        <v>128</v>
      </c>
      <c r="BT10" s="626"/>
      <c r="BU10" s="626"/>
      <c r="BV10" s="626"/>
      <c r="BW10" s="626"/>
      <c r="BX10" s="626"/>
      <c r="BY10" s="626"/>
      <c r="BZ10" s="626"/>
      <c r="CA10" s="626"/>
      <c r="CB10" s="666"/>
      <c r="CD10" s="667" t="s">
        <v>248</v>
      </c>
      <c r="CE10" s="664"/>
      <c r="CF10" s="664"/>
      <c r="CG10" s="664"/>
      <c r="CH10" s="664"/>
      <c r="CI10" s="664"/>
      <c r="CJ10" s="664"/>
      <c r="CK10" s="664"/>
      <c r="CL10" s="664"/>
      <c r="CM10" s="664"/>
      <c r="CN10" s="664"/>
      <c r="CO10" s="664"/>
      <c r="CP10" s="664"/>
      <c r="CQ10" s="665"/>
      <c r="CR10" s="623">
        <v>2473</v>
      </c>
      <c r="CS10" s="626"/>
      <c r="CT10" s="626"/>
      <c r="CU10" s="626"/>
      <c r="CV10" s="626"/>
      <c r="CW10" s="626"/>
      <c r="CX10" s="626"/>
      <c r="CY10" s="627"/>
      <c r="CZ10" s="685">
        <v>0.1</v>
      </c>
      <c r="DA10" s="685"/>
      <c r="DB10" s="685"/>
      <c r="DC10" s="685"/>
      <c r="DD10" s="631" t="s">
        <v>235</v>
      </c>
      <c r="DE10" s="626"/>
      <c r="DF10" s="626"/>
      <c r="DG10" s="626"/>
      <c r="DH10" s="626"/>
      <c r="DI10" s="626"/>
      <c r="DJ10" s="626"/>
      <c r="DK10" s="626"/>
      <c r="DL10" s="626"/>
      <c r="DM10" s="626"/>
      <c r="DN10" s="626"/>
      <c r="DO10" s="626"/>
      <c r="DP10" s="627"/>
      <c r="DQ10" s="631" t="s">
        <v>249</v>
      </c>
      <c r="DR10" s="626"/>
      <c r="DS10" s="626"/>
      <c r="DT10" s="626"/>
      <c r="DU10" s="626"/>
      <c r="DV10" s="626"/>
      <c r="DW10" s="626"/>
      <c r="DX10" s="626"/>
      <c r="DY10" s="626"/>
      <c r="DZ10" s="626"/>
      <c r="EA10" s="626"/>
      <c r="EB10" s="626"/>
      <c r="EC10" s="666"/>
    </row>
    <row r="11" spans="2:143" ht="11.25" customHeight="1" x14ac:dyDescent="0.15">
      <c r="B11" s="620" t="s">
        <v>250</v>
      </c>
      <c r="C11" s="621"/>
      <c r="D11" s="621"/>
      <c r="E11" s="621"/>
      <c r="F11" s="621"/>
      <c r="G11" s="621"/>
      <c r="H11" s="621"/>
      <c r="I11" s="621"/>
      <c r="J11" s="621"/>
      <c r="K11" s="621"/>
      <c r="L11" s="621"/>
      <c r="M11" s="621"/>
      <c r="N11" s="621"/>
      <c r="O11" s="621"/>
      <c r="P11" s="621"/>
      <c r="Q11" s="622"/>
      <c r="R11" s="623" t="s">
        <v>235</v>
      </c>
      <c r="S11" s="626"/>
      <c r="T11" s="626"/>
      <c r="U11" s="626"/>
      <c r="V11" s="626"/>
      <c r="W11" s="626"/>
      <c r="X11" s="626"/>
      <c r="Y11" s="627"/>
      <c r="Z11" s="685" t="s">
        <v>235</v>
      </c>
      <c r="AA11" s="685"/>
      <c r="AB11" s="685"/>
      <c r="AC11" s="685"/>
      <c r="AD11" s="686" t="s">
        <v>235</v>
      </c>
      <c r="AE11" s="686"/>
      <c r="AF11" s="686"/>
      <c r="AG11" s="686"/>
      <c r="AH11" s="686"/>
      <c r="AI11" s="686"/>
      <c r="AJ11" s="686"/>
      <c r="AK11" s="686"/>
      <c r="AL11" s="628" t="s">
        <v>128</v>
      </c>
      <c r="AM11" s="629"/>
      <c r="AN11" s="629"/>
      <c r="AO11" s="687"/>
      <c r="AP11" s="620" t="s">
        <v>251</v>
      </c>
      <c r="AQ11" s="621"/>
      <c r="AR11" s="621"/>
      <c r="AS11" s="621"/>
      <c r="AT11" s="621"/>
      <c r="AU11" s="621"/>
      <c r="AV11" s="621"/>
      <c r="AW11" s="621"/>
      <c r="AX11" s="621"/>
      <c r="AY11" s="621"/>
      <c r="AZ11" s="621"/>
      <c r="BA11" s="621"/>
      <c r="BB11" s="621"/>
      <c r="BC11" s="621"/>
      <c r="BD11" s="621"/>
      <c r="BE11" s="621"/>
      <c r="BF11" s="622"/>
      <c r="BG11" s="623">
        <v>1155</v>
      </c>
      <c r="BH11" s="626"/>
      <c r="BI11" s="626"/>
      <c r="BJ11" s="626"/>
      <c r="BK11" s="626"/>
      <c r="BL11" s="626"/>
      <c r="BM11" s="626"/>
      <c r="BN11" s="627"/>
      <c r="BO11" s="685">
        <v>1.3</v>
      </c>
      <c r="BP11" s="685"/>
      <c r="BQ11" s="685"/>
      <c r="BR11" s="685"/>
      <c r="BS11" s="631" t="s">
        <v>128</v>
      </c>
      <c r="BT11" s="626"/>
      <c r="BU11" s="626"/>
      <c r="BV11" s="626"/>
      <c r="BW11" s="626"/>
      <c r="BX11" s="626"/>
      <c r="BY11" s="626"/>
      <c r="BZ11" s="626"/>
      <c r="CA11" s="626"/>
      <c r="CB11" s="666"/>
      <c r="CD11" s="667" t="s">
        <v>252</v>
      </c>
      <c r="CE11" s="664"/>
      <c r="CF11" s="664"/>
      <c r="CG11" s="664"/>
      <c r="CH11" s="664"/>
      <c r="CI11" s="664"/>
      <c r="CJ11" s="664"/>
      <c r="CK11" s="664"/>
      <c r="CL11" s="664"/>
      <c r="CM11" s="664"/>
      <c r="CN11" s="664"/>
      <c r="CO11" s="664"/>
      <c r="CP11" s="664"/>
      <c r="CQ11" s="665"/>
      <c r="CR11" s="623">
        <v>186845</v>
      </c>
      <c r="CS11" s="626"/>
      <c r="CT11" s="626"/>
      <c r="CU11" s="626"/>
      <c r="CV11" s="626"/>
      <c r="CW11" s="626"/>
      <c r="CX11" s="626"/>
      <c r="CY11" s="627"/>
      <c r="CZ11" s="685">
        <v>10.1</v>
      </c>
      <c r="DA11" s="685"/>
      <c r="DB11" s="685"/>
      <c r="DC11" s="685"/>
      <c r="DD11" s="631">
        <v>14576</v>
      </c>
      <c r="DE11" s="626"/>
      <c r="DF11" s="626"/>
      <c r="DG11" s="626"/>
      <c r="DH11" s="626"/>
      <c r="DI11" s="626"/>
      <c r="DJ11" s="626"/>
      <c r="DK11" s="626"/>
      <c r="DL11" s="626"/>
      <c r="DM11" s="626"/>
      <c r="DN11" s="626"/>
      <c r="DO11" s="626"/>
      <c r="DP11" s="627"/>
      <c r="DQ11" s="631">
        <v>121989</v>
      </c>
      <c r="DR11" s="626"/>
      <c r="DS11" s="626"/>
      <c r="DT11" s="626"/>
      <c r="DU11" s="626"/>
      <c r="DV11" s="626"/>
      <c r="DW11" s="626"/>
      <c r="DX11" s="626"/>
      <c r="DY11" s="626"/>
      <c r="DZ11" s="626"/>
      <c r="EA11" s="626"/>
      <c r="EB11" s="626"/>
      <c r="EC11" s="666"/>
    </row>
    <row r="12" spans="2:143" ht="11.25" customHeight="1" x14ac:dyDescent="0.15">
      <c r="B12" s="620" t="s">
        <v>253</v>
      </c>
      <c r="C12" s="621"/>
      <c r="D12" s="621"/>
      <c r="E12" s="621"/>
      <c r="F12" s="621"/>
      <c r="G12" s="621"/>
      <c r="H12" s="621"/>
      <c r="I12" s="621"/>
      <c r="J12" s="621"/>
      <c r="K12" s="621"/>
      <c r="L12" s="621"/>
      <c r="M12" s="621"/>
      <c r="N12" s="621"/>
      <c r="O12" s="621"/>
      <c r="P12" s="621"/>
      <c r="Q12" s="622"/>
      <c r="R12" s="623">
        <v>22511</v>
      </c>
      <c r="S12" s="626"/>
      <c r="T12" s="626"/>
      <c r="U12" s="626"/>
      <c r="V12" s="626"/>
      <c r="W12" s="626"/>
      <c r="X12" s="626"/>
      <c r="Y12" s="627"/>
      <c r="Z12" s="685">
        <v>1.1000000000000001</v>
      </c>
      <c r="AA12" s="685"/>
      <c r="AB12" s="685"/>
      <c r="AC12" s="685"/>
      <c r="AD12" s="686">
        <v>22511</v>
      </c>
      <c r="AE12" s="686"/>
      <c r="AF12" s="686"/>
      <c r="AG12" s="686"/>
      <c r="AH12" s="686"/>
      <c r="AI12" s="686"/>
      <c r="AJ12" s="686"/>
      <c r="AK12" s="686"/>
      <c r="AL12" s="628">
        <v>1.8</v>
      </c>
      <c r="AM12" s="629"/>
      <c r="AN12" s="629"/>
      <c r="AO12" s="687"/>
      <c r="AP12" s="620" t="s">
        <v>254</v>
      </c>
      <c r="AQ12" s="621"/>
      <c r="AR12" s="621"/>
      <c r="AS12" s="621"/>
      <c r="AT12" s="621"/>
      <c r="AU12" s="621"/>
      <c r="AV12" s="621"/>
      <c r="AW12" s="621"/>
      <c r="AX12" s="621"/>
      <c r="AY12" s="621"/>
      <c r="AZ12" s="621"/>
      <c r="BA12" s="621"/>
      <c r="BB12" s="621"/>
      <c r="BC12" s="621"/>
      <c r="BD12" s="621"/>
      <c r="BE12" s="621"/>
      <c r="BF12" s="622"/>
      <c r="BG12" s="623">
        <v>42696</v>
      </c>
      <c r="BH12" s="626"/>
      <c r="BI12" s="626"/>
      <c r="BJ12" s="626"/>
      <c r="BK12" s="626"/>
      <c r="BL12" s="626"/>
      <c r="BM12" s="626"/>
      <c r="BN12" s="627"/>
      <c r="BO12" s="685">
        <v>46.3</v>
      </c>
      <c r="BP12" s="685"/>
      <c r="BQ12" s="685"/>
      <c r="BR12" s="685"/>
      <c r="BS12" s="631" t="s">
        <v>235</v>
      </c>
      <c r="BT12" s="626"/>
      <c r="BU12" s="626"/>
      <c r="BV12" s="626"/>
      <c r="BW12" s="626"/>
      <c r="BX12" s="626"/>
      <c r="BY12" s="626"/>
      <c r="BZ12" s="626"/>
      <c r="CA12" s="626"/>
      <c r="CB12" s="666"/>
      <c r="CD12" s="667" t="s">
        <v>255</v>
      </c>
      <c r="CE12" s="664"/>
      <c r="CF12" s="664"/>
      <c r="CG12" s="664"/>
      <c r="CH12" s="664"/>
      <c r="CI12" s="664"/>
      <c r="CJ12" s="664"/>
      <c r="CK12" s="664"/>
      <c r="CL12" s="664"/>
      <c r="CM12" s="664"/>
      <c r="CN12" s="664"/>
      <c r="CO12" s="664"/>
      <c r="CP12" s="664"/>
      <c r="CQ12" s="665"/>
      <c r="CR12" s="623">
        <v>111931</v>
      </c>
      <c r="CS12" s="626"/>
      <c r="CT12" s="626"/>
      <c r="CU12" s="626"/>
      <c r="CV12" s="626"/>
      <c r="CW12" s="626"/>
      <c r="CX12" s="626"/>
      <c r="CY12" s="627"/>
      <c r="CZ12" s="685">
        <v>6</v>
      </c>
      <c r="DA12" s="685"/>
      <c r="DB12" s="685"/>
      <c r="DC12" s="685"/>
      <c r="DD12" s="631">
        <v>25191</v>
      </c>
      <c r="DE12" s="626"/>
      <c r="DF12" s="626"/>
      <c r="DG12" s="626"/>
      <c r="DH12" s="626"/>
      <c r="DI12" s="626"/>
      <c r="DJ12" s="626"/>
      <c r="DK12" s="626"/>
      <c r="DL12" s="626"/>
      <c r="DM12" s="626"/>
      <c r="DN12" s="626"/>
      <c r="DO12" s="626"/>
      <c r="DP12" s="627"/>
      <c r="DQ12" s="631">
        <v>59869</v>
      </c>
      <c r="DR12" s="626"/>
      <c r="DS12" s="626"/>
      <c r="DT12" s="626"/>
      <c r="DU12" s="626"/>
      <c r="DV12" s="626"/>
      <c r="DW12" s="626"/>
      <c r="DX12" s="626"/>
      <c r="DY12" s="626"/>
      <c r="DZ12" s="626"/>
      <c r="EA12" s="626"/>
      <c r="EB12" s="626"/>
      <c r="EC12" s="666"/>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235</v>
      </c>
      <c r="S13" s="626"/>
      <c r="T13" s="626"/>
      <c r="U13" s="626"/>
      <c r="V13" s="626"/>
      <c r="W13" s="626"/>
      <c r="X13" s="626"/>
      <c r="Y13" s="627"/>
      <c r="Z13" s="685" t="s">
        <v>235</v>
      </c>
      <c r="AA13" s="685"/>
      <c r="AB13" s="685"/>
      <c r="AC13" s="685"/>
      <c r="AD13" s="686" t="s">
        <v>235</v>
      </c>
      <c r="AE13" s="686"/>
      <c r="AF13" s="686"/>
      <c r="AG13" s="686"/>
      <c r="AH13" s="686"/>
      <c r="AI13" s="686"/>
      <c r="AJ13" s="686"/>
      <c r="AK13" s="686"/>
      <c r="AL13" s="628" t="s">
        <v>245</v>
      </c>
      <c r="AM13" s="629"/>
      <c r="AN13" s="629"/>
      <c r="AO13" s="687"/>
      <c r="AP13" s="620" t="s">
        <v>257</v>
      </c>
      <c r="AQ13" s="621"/>
      <c r="AR13" s="621"/>
      <c r="AS13" s="621"/>
      <c r="AT13" s="621"/>
      <c r="AU13" s="621"/>
      <c r="AV13" s="621"/>
      <c r="AW13" s="621"/>
      <c r="AX13" s="621"/>
      <c r="AY13" s="621"/>
      <c r="AZ13" s="621"/>
      <c r="BA13" s="621"/>
      <c r="BB13" s="621"/>
      <c r="BC13" s="621"/>
      <c r="BD13" s="621"/>
      <c r="BE13" s="621"/>
      <c r="BF13" s="622"/>
      <c r="BG13" s="623">
        <v>33039</v>
      </c>
      <c r="BH13" s="626"/>
      <c r="BI13" s="626"/>
      <c r="BJ13" s="626"/>
      <c r="BK13" s="626"/>
      <c r="BL13" s="626"/>
      <c r="BM13" s="626"/>
      <c r="BN13" s="627"/>
      <c r="BO13" s="685">
        <v>35.9</v>
      </c>
      <c r="BP13" s="685"/>
      <c r="BQ13" s="685"/>
      <c r="BR13" s="685"/>
      <c r="BS13" s="631" t="s">
        <v>128</v>
      </c>
      <c r="BT13" s="626"/>
      <c r="BU13" s="626"/>
      <c r="BV13" s="626"/>
      <c r="BW13" s="626"/>
      <c r="BX13" s="626"/>
      <c r="BY13" s="626"/>
      <c r="BZ13" s="626"/>
      <c r="CA13" s="626"/>
      <c r="CB13" s="666"/>
      <c r="CD13" s="667" t="s">
        <v>258</v>
      </c>
      <c r="CE13" s="664"/>
      <c r="CF13" s="664"/>
      <c r="CG13" s="664"/>
      <c r="CH13" s="664"/>
      <c r="CI13" s="664"/>
      <c r="CJ13" s="664"/>
      <c r="CK13" s="664"/>
      <c r="CL13" s="664"/>
      <c r="CM13" s="664"/>
      <c r="CN13" s="664"/>
      <c r="CO13" s="664"/>
      <c r="CP13" s="664"/>
      <c r="CQ13" s="665"/>
      <c r="CR13" s="623">
        <v>309625</v>
      </c>
      <c r="CS13" s="626"/>
      <c r="CT13" s="626"/>
      <c r="CU13" s="626"/>
      <c r="CV13" s="626"/>
      <c r="CW13" s="626"/>
      <c r="CX13" s="626"/>
      <c r="CY13" s="627"/>
      <c r="CZ13" s="685">
        <v>16.7</v>
      </c>
      <c r="DA13" s="685"/>
      <c r="DB13" s="685"/>
      <c r="DC13" s="685"/>
      <c r="DD13" s="631">
        <v>136498</v>
      </c>
      <c r="DE13" s="626"/>
      <c r="DF13" s="626"/>
      <c r="DG13" s="626"/>
      <c r="DH13" s="626"/>
      <c r="DI13" s="626"/>
      <c r="DJ13" s="626"/>
      <c r="DK13" s="626"/>
      <c r="DL13" s="626"/>
      <c r="DM13" s="626"/>
      <c r="DN13" s="626"/>
      <c r="DO13" s="626"/>
      <c r="DP13" s="627"/>
      <c r="DQ13" s="631">
        <v>215417</v>
      </c>
      <c r="DR13" s="626"/>
      <c r="DS13" s="626"/>
      <c r="DT13" s="626"/>
      <c r="DU13" s="626"/>
      <c r="DV13" s="626"/>
      <c r="DW13" s="626"/>
      <c r="DX13" s="626"/>
      <c r="DY13" s="626"/>
      <c r="DZ13" s="626"/>
      <c r="EA13" s="626"/>
      <c r="EB13" s="626"/>
      <c r="EC13" s="666"/>
    </row>
    <row r="14" spans="2:143" ht="11.25" customHeight="1" x14ac:dyDescent="0.15">
      <c r="B14" s="620" t="s">
        <v>259</v>
      </c>
      <c r="C14" s="621"/>
      <c r="D14" s="621"/>
      <c r="E14" s="621"/>
      <c r="F14" s="621"/>
      <c r="G14" s="621"/>
      <c r="H14" s="621"/>
      <c r="I14" s="621"/>
      <c r="J14" s="621"/>
      <c r="K14" s="621"/>
      <c r="L14" s="621"/>
      <c r="M14" s="621"/>
      <c r="N14" s="621"/>
      <c r="O14" s="621"/>
      <c r="P14" s="621"/>
      <c r="Q14" s="622"/>
      <c r="R14" s="623" t="s">
        <v>128</v>
      </c>
      <c r="S14" s="626"/>
      <c r="T14" s="626"/>
      <c r="U14" s="626"/>
      <c r="V14" s="626"/>
      <c r="W14" s="626"/>
      <c r="X14" s="626"/>
      <c r="Y14" s="627"/>
      <c r="Z14" s="685" t="s">
        <v>235</v>
      </c>
      <c r="AA14" s="685"/>
      <c r="AB14" s="685"/>
      <c r="AC14" s="685"/>
      <c r="AD14" s="686" t="s">
        <v>235</v>
      </c>
      <c r="AE14" s="686"/>
      <c r="AF14" s="686"/>
      <c r="AG14" s="686"/>
      <c r="AH14" s="686"/>
      <c r="AI14" s="686"/>
      <c r="AJ14" s="686"/>
      <c r="AK14" s="686"/>
      <c r="AL14" s="628" t="s">
        <v>235</v>
      </c>
      <c r="AM14" s="629"/>
      <c r="AN14" s="629"/>
      <c r="AO14" s="687"/>
      <c r="AP14" s="620" t="s">
        <v>260</v>
      </c>
      <c r="AQ14" s="621"/>
      <c r="AR14" s="621"/>
      <c r="AS14" s="621"/>
      <c r="AT14" s="621"/>
      <c r="AU14" s="621"/>
      <c r="AV14" s="621"/>
      <c r="AW14" s="621"/>
      <c r="AX14" s="621"/>
      <c r="AY14" s="621"/>
      <c r="AZ14" s="621"/>
      <c r="BA14" s="621"/>
      <c r="BB14" s="621"/>
      <c r="BC14" s="621"/>
      <c r="BD14" s="621"/>
      <c r="BE14" s="621"/>
      <c r="BF14" s="622"/>
      <c r="BG14" s="623">
        <v>4278</v>
      </c>
      <c r="BH14" s="626"/>
      <c r="BI14" s="626"/>
      <c r="BJ14" s="626"/>
      <c r="BK14" s="626"/>
      <c r="BL14" s="626"/>
      <c r="BM14" s="626"/>
      <c r="BN14" s="627"/>
      <c r="BO14" s="685">
        <v>4.5999999999999996</v>
      </c>
      <c r="BP14" s="685"/>
      <c r="BQ14" s="685"/>
      <c r="BR14" s="685"/>
      <c r="BS14" s="631" t="s">
        <v>128</v>
      </c>
      <c r="BT14" s="626"/>
      <c r="BU14" s="626"/>
      <c r="BV14" s="626"/>
      <c r="BW14" s="626"/>
      <c r="BX14" s="626"/>
      <c r="BY14" s="626"/>
      <c r="BZ14" s="626"/>
      <c r="CA14" s="626"/>
      <c r="CB14" s="666"/>
      <c r="CD14" s="667" t="s">
        <v>261</v>
      </c>
      <c r="CE14" s="664"/>
      <c r="CF14" s="664"/>
      <c r="CG14" s="664"/>
      <c r="CH14" s="664"/>
      <c r="CI14" s="664"/>
      <c r="CJ14" s="664"/>
      <c r="CK14" s="664"/>
      <c r="CL14" s="664"/>
      <c r="CM14" s="664"/>
      <c r="CN14" s="664"/>
      <c r="CO14" s="664"/>
      <c r="CP14" s="664"/>
      <c r="CQ14" s="665"/>
      <c r="CR14" s="623">
        <v>88780</v>
      </c>
      <c r="CS14" s="626"/>
      <c r="CT14" s="626"/>
      <c r="CU14" s="626"/>
      <c r="CV14" s="626"/>
      <c r="CW14" s="626"/>
      <c r="CX14" s="626"/>
      <c r="CY14" s="627"/>
      <c r="CZ14" s="685">
        <v>4.8</v>
      </c>
      <c r="DA14" s="685"/>
      <c r="DB14" s="685"/>
      <c r="DC14" s="685"/>
      <c r="DD14" s="631">
        <v>14620</v>
      </c>
      <c r="DE14" s="626"/>
      <c r="DF14" s="626"/>
      <c r="DG14" s="626"/>
      <c r="DH14" s="626"/>
      <c r="DI14" s="626"/>
      <c r="DJ14" s="626"/>
      <c r="DK14" s="626"/>
      <c r="DL14" s="626"/>
      <c r="DM14" s="626"/>
      <c r="DN14" s="626"/>
      <c r="DO14" s="626"/>
      <c r="DP14" s="627"/>
      <c r="DQ14" s="631">
        <v>71135</v>
      </c>
      <c r="DR14" s="626"/>
      <c r="DS14" s="626"/>
      <c r="DT14" s="626"/>
      <c r="DU14" s="626"/>
      <c r="DV14" s="626"/>
      <c r="DW14" s="626"/>
      <c r="DX14" s="626"/>
      <c r="DY14" s="626"/>
      <c r="DZ14" s="626"/>
      <c r="EA14" s="626"/>
      <c r="EB14" s="626"/>
      <c r="EC14" s="666"/>
    </row>
    <row r="15" spans="2:143" ht="11.25" customHeight="1" x14ac:dyDescent="0.15">
      <c r="B15" s="620" t="s">
        <v>262</v>
      </c>
      <c r="C15" s="621"/>
      <c r="D15" s="621"/>
      <c r="E15" s="621"/>
      <c r="F15" s="621"/>
      <c r="G15" s="621"/>
      <c r="H15" s="621"/>
      <c r="I15" s="621"/>
      <c r="J15" s="621"/>
      <c r="K15" s="621"/>
      <c r="L15" s="621"/>
      <c r="M15" s="621"/>
      <c r="N15" s="621"/>
      <c r="O15" s="621"/>
      <c r="P15" s="621"/>
      <c r="Q15" s="622"/>
      <c r="R15" s="623">
        <v>7070</v>
      </c>
      <c r="S15" s="626"/>
      <c r="T15" s="626"/>
      <c r="U15" s="626"/>
      <c r="V15" s="626"/>
      <c r="W15" s="626"/>
      <c r="X15" s="626"/>
      <c r="Y15" s="627"/>
      <c r="Z15" s="685">
        <v>0.3</v>
      </c>
      <c r="AA15" s="685"/>
      <c r="AB15" s="685"/>
      <c r="AC15" s="685"/>
      <c r="AD15" s="686">
        <v>7070</v>
      </c>
      <c r="AE15" s="686"/>
      <c r="AF15" s="686"/>
      <c r="AG15" s="686"/>
      <c r="AH15" s="686"/>
      <c r="AI15" s="686"/>
      <c r="AJ15" s="686"/>
      <c r="AK15" s="686"/>
      <c r="AL15" s="628">
        <v>0.6</v>
      </c>
      <c r="AM15" s="629"/>
      <c r="AN15" s="629"/>
      <c r="AO15" s="687"/>
      <c r="AP15" s="620" t="s">
        <v>263</v>
      </c>
      <c r="AQ15" s="621"/>
      <c r="AR15" s="621"/>
      <c r="AS15" s="621"/>
      <c r="AT15" s="621"/>
      <c r="AU15" s="621"/>
      <c r="AV15" s="621"/>
      <c r="AW15" s="621"/>
      <c r="AX15" s="621"/>
      <c r="AY15" s="621"/>
      <c r="AZ15" s="621"/>
      <c r="BA15" s="621"/>
      <c r="BB15" s="621"/>
      <c r="BC15" s="621"/>
      <c r="BD15" s="621"/>
      <c r="BE15" s="621"/>
      <c r="BF15" s="622"/>
      <c r="BG15" s="623">
        <v>4649</v>
      </c>
      <c r="BH15" s="626"/>
      <c r="BI15" s="626"/>
      <c r="BJ15" s="626"/>
      <c r="BK15" s="626"/>
      <c r="BL15" s="626"/>
      <c r="BM15" s="626"/>
      <c r="BN15" s="627"/>
      <c r="BO15" s="685">
        <v>5</v>
      </c>
      <c r="BP15" s="685"/>
      <c r="BQ15" s="685"/>
      <c r="BR15" s="685"/>
      <c r="BS15" s="631" t="s">
        <v>235</v>
      </c>
      <c r="BT15" s="626"/>
      <c r="BU15" s="626"/>
      <c r="BV15" s="626"/>
      <c r="BW15" s="626"/>
      <c r="BX15" s="626"/>
      <c r="BY15" s="626"/>
      <c r="BZ15" s="626"/>
      <c r="CA15" s="626"/>
      <c r="CB15" s="666"/>
      <c r="CD15" s="667" t="s">
        <v>264</v>
      </c>
      <c r="CE15" s="664"/>
      <c r="CF15" s="664"/>
      <c r="CG15" s="664"/>
      <c r="CH15" s="664"/>
      <c r="CI15" s="664"/>
      <c r="CJ15" s="664"/>
      <c r="CK15" s="664"/>
      <c r="CL15" s="664"/>
      <c r="CM15" s="664"/>
      <c r="CN15" s="664"/>
      <c r="CO15" s="664"/>
      <c r="CP15" s="664"/>
      <c r="CQ15" s="665"/>
      <c r="CR15" s="623">
        <v>133512</v>
      </c>
      <c r="CS15" s="626"/>
      <c r="CT15" s="626"/>
      <c r="CU15" s="626"/>
      <c r="CV15" s="626"/>
      <c r="CW15" s="626"/>
      <c r="CX15" s="626"/>
      <c r="CY15" s="627"/>
      <c r="CZ15" s="685">
        <v>7.2</v>
      </c>
      <c r="DA15" s="685"/>
      <c r="DB15" s="685"/>
      <c r="DC15" s="685"/>
      <c r="DD15" s="631">
        <v>11729</v>
      </c>
      <c r="DE15" s="626"/>
      <c r="DF15" s="626"/>
      <c r="DG15" s="626"/>
      <c r="DH15" s="626"/>
      <c r="DI15" s="626"/>
      <c r="DJ15" s="626"/>
      <c r="DK15" s="626"/>
      <c r="DL15" s="626"/>
      <c r="DM15" s="626"/>
      <c r="DN15" s="626"/>
      <c r="DO15" s="626"/>
      <c r="DP15" s="627"/>
      <c r="DQ15" s="631">
        <v>110762</v>
      </c>
      <c r="DR15" s="626"/>
      <c r="DS15" s="626"/>
      <c r="DT15" s="626"/>
      <c r="DU15" s="626"/>
      <c r="DV15" s="626"/>
      <c r="DW15" s="626"/>
      <c r="DX15" s="626"/>
      <c r="DY15" s="626"/>
      <c r="DZ15" s="626"/>
      <c r="EA15" s="626"/>
      <c r="EB15" s="626"/>
      <c r="EC15" s="666"/>
    </row>
    <row r="16" spans="2:143" ht="11.25" customHeight="1" x14ac:dyDescent="0.15">
      <c r="B16" s="620" t="s">
        <v>265</v>
      </c>
      <c r="C16" s="621"/>
      <c r="D16" s="621"/>
      <c r="E16" s="621"/>
      <c r="F16" s="621"/>
      <c r="G16" s="621"/>
      <c r="H16" s="621"/>
      <c r="I16" s="621"/>
      <c r="J16" s="621"/>
      <c r="K16" s="621"/>
      <c r="L16" s="621"/>
      <c r="M16" s="621"/>
      <c r="N16" s="621"/>
      <c r="O16" s="621"/>
      <c r="P16" s="621"/>
      <c r="Q16" s="622"/>
      <c r="R16" s="623" t="s">
        <v>235</v>
      </c>
      <c r="S16" s="626"/>
      <c r="T16" s="626"/>
      <c r="U16" s="626"/>
      <c r="V16" s="626"/>
      <c r="W16" s="626"/>
      <c r="X16" s="626"/>
      <c r="Y16" s="627"/>
      <c r="Z16" s="685" t="s">
        <v>235</v>
      </c>
      <c r="AA16" s="685"/>
      <c r="AB16" s="685"/>
      <c r="AC16" s="685"/>
      <c r="AD16" s="686" t="s">
        <v>128</v>
      </c>
      <c r="AE16" s="686"/>
      <c r="AF16" s="686"/>
      <c r="AG16" s="686"/>
      <c r="AH16" s="686"/>
      <c r="AI16" s="686"/>
      <c r="AJ16" s="686"/>
      <c r="AK16" s="686"/>
      <c r="AL16" s="628" t="s">
        <v>235</v>
      </c>
      <c r="AM16" s="629"/>
      <c r="AN16" s="629"/>
      <c r="AO16" s="687"/>
      <c r="AP16" s="620" t="s">
        <v>266</v>
      </c>
      <c r="AQ16" s="621"/>
      <c r="AR16" s="621"/>
      <c r="AS16" s="621"/>
      <c r="AT16" s="621"/>
      <c r="AU16" s="621"/>
      <c r="AV16" s="621"/>
      <c r="AW16" s="621"/>
      <c r="AX16" s="621"/>
      <c r="AY16" s="621"/>
      <c r="AZ16" s="621"/>
      <c r="BA16" s="621"/>
      <c r="BB16" s="621"/>
      <c r="BC16" s="621"/>
      <c r="BD16" s="621"/>
      <c r="BE16" s="621"/>
      <c r="BF16" s="622"/>
      <c r="BG16" s="623" t="s">
        <v>128</v>
      </c>
      <c r="BH16" s="626"/>
      <c r="BI16" s="626"/>
      <c r="BJ16" s="626"/>
      <c r="BK16" s="626"/>
      <c r="BL16" s="626"/>
      <c r="BM16" s="626"/>
      <c r="BN16" s="627"/>
      <c r="BO16" s="685" t="s">
        <v>128</v>
      </c>
      <c r="BP16" s="685"/>
      <c r="BQ16" s="685"/>
      <c r="BR16" s="685"/>
      <c r="BS16" s="631" t="s">
        <v>128</v>
      </c>
      <c r="BT16" s="626"/>
      <c r="BU16" s="626"/>
      <c r="BV16" s="626"/>
      <c r="BW16" s="626"/>
      <c r="BX16" s="626"/>
      <c r="BY16" s="626"/>
      <c r="BZ16" s="626"/>
      <c r="CA16" s="626"/>
      <c r="CB16" s="666"/>
      <c r="CD16" s="667" t="s">
        <v>267</v>
      </c>
      <c r="CE16" s="664"/>
      <c r="CF16" s="664"/>
      <c r="CG16" s="664"/>
      <c r="CH16" s="664"/>
      <c r="CI16" s="664"/>
      <c r="CJ16" s="664"/>
      <c r="CK16" s="664"/>
      <c r="CL16" s="664"/>
      <c r="CM16" s="664"/>
      <c r="CN16" s="664"/>
      <c r="CO16" s="664"/>
      <c r="CP16" s="664"/>
      <c r="CQ16" s="665"/>
      <c r="CR16" s="623" t="s">
        <v>235</v>
      </c>
      <c r="CS16" s="626"/>
      <c r="CT16" s="626"/>
      <c r="CU16" s="626"/>
      <c r="CV16" s="626"/>
      <c r="CW16" s="626"/>
      <c r="CX16" s="626"/>
      <c r="CY16" s="627"/>
      <c r="CZ16" s="685" t="s">
        <v>249</v>
      </c>
      <c r="DA16" s="685"/>
      <c r="DB16" s="685"/>
      <c r="DC16" s="685"/>
      <c r="DD16" s="631" t="s">
        <v>235</v>
      </c>
      <c r="DE16" s="626"/>
      <c r="DF16" s="626"/>
      <c r="DG16" s="626"/>
      <c r="DH16" s="626"/>
      <c r="DI16" s="626"/>
      <c r="DJ16" s="626"/>
      <c r="DK16" s="626"/>
      <c r="DL16" s="626"/>
      <c r="DM16" s="626"/>
      <c r="DN16" s="626"/>
      <c r="DO16" s="626"/>
      <c r="DP16" s="627"/>
      <c r="DQ16" s="631" t="s">
        <v>128</v>
      </c>
      <c r="DR16" s="626"/>
      <c r="DS16" s="626"/>
      <c r="DT16" s="626"/>
      <c r="DU16" s="626"/>
      <c r="DV16" s="626"/>
      <c r="DW16" s="626"/>
      <c r="DX16" s="626"/>
      <c r="DY16" s="626"/>
      <c r="DZ16" s="626"/>
      <c r="EA16" s="626"/>
      <c r="EB16" s="626"/>
      <c r="EC16" s="666"/>
    </row>
    <row r="17" spans="2:133" ht="11.25" customHeight="1" x14ac:dyDescent="0.15">
      <c r="B17" s="620" t="s">
        <v>268</v>
      </c>
      <c r="C17" s="621"/>
      <c r="D17" s="621"/>
      <c r="E17" s="621"/>
      <c r="F17" s="621"/>
      <c r="G17" s="621"/>
      <c r="H17" s="621"/>
      <c r="I17" s="621"/>
      <c r="J17" s="621"/>
      <c r="K17" s="621"/>
      <c r="L17" s="621"/>
      <c r="M17" s="621"/>
      <c r="N17" s="621"/>
      <c r="O17" s="621"/>
      <c r="P17" s="621"/>
      <c r="Q17" s="622"/>
      <c r="R17" s="623">
        <v>50</v>
      </c>
      <c r="S17" s="626"/>
      <c r="T17" s="626"/>
      <c r="U17" s="626"/>
      <c r="V17" s="626"/>
      <c r="W17" s="626"/>
      <c r="X17" s="626"/>
      <c r="Y17" s="627"/>
      <c r="Z17" s="685">
        <v>0</v>
      </c>
      <c r="AA17" s="685"/>
      <c r="AB17" s="685"/>
      <c r="AC17" s="685"/>
      <c r="AD17" s="686">
        <v>50</v>
      </c>
      <c r="AE17" s="686"/>
      <c r="AF17" s="686"/>
      <c r="AG17" s="686"/>
      <c r="AH17" s="686"/>
      <c r="AI17" s="686"/>
      <c r="AJ17" s="686"/>
      <c r="AK17" s="686"/>
      <c r="AL17" s="628">
        <v>0</v>
      </c>
      <c r="AM17" s="629"/>
      <c r="AN17" s="629"/>
      <c r="AO17" s="687"/>
      <c r="AP17" s="620" t="s">
        <v>269</v>
      </c>
      <c r="AQ17" s="621"/>
      <c r="AR17" s="621"/>
      <c r="AS17" s="621"/>
      <c r="AT17" s="621"/>
      <c r="AU17" s="621"/>
      <c r="AV17" s="621"/>
      <c r="AW17" s="621"/>
      <c r="AX17" s="621"/>
      <c r="AY17" s="621"/>
      <c r="AZ17" s="621"/>
      <c r="BA17" s="621"/>
      <c r="BB17" s="621"/>
      <c r="BC17" s="621"/>
      <c r="BD17" s="621"/>
      <c r="BE17" s="621"/>
      <c r="BF17" s="622"/>
      <c r="BG17" s="623" t="s">
        <v>128</v>
      </c>
      <c r="BH17" s="626"/>
      <c r="BI17" s="626"/>
      <c r="BJ17" s="626"/>
      <c r="BK17" s="626"/>
      <c r="BL17" s="626"/>
      <c r="BM17" s="626"/>
      <c r="BN17" s="627"/>
      <c r="BO17" s="685" t="s">
        <v>235</v>
      </c>
      <c r="BP17" s="685"/>
      <c r="BQ17" s="685"/>
      <c r="BR17" s="685"/>
      <c r="BS17" s="631" t="s">
        <v>235</v>
      </c>
      <c r="BT17" s="626"/>
      <c r="BU17" s="626"/>
      <c r="BV17" s="626"/>
      <c r="BW17" s="626"/>
      <c r="BX17" s="626"/>
      <c r="BY17" s="626"/>
      <c r="BZ17" s="626"/>
      <c r="CA17" s="626"/>
      <c r="CB17" s="666"/>
      <c r="CD17" s="667" t="s">
        <v>270</v>
      </c>
      <c r="CE17" s="664"/>
      <c r="CF17" s="664"/>
      <c r="CG17" s="664"/>
      <c r="CH17" s="664"/>
      <c r="CI17" s="664"/>
      <c r="CJ17" s="664"/>
      <c r="CK17" s="664"/>
      <c r="CL17" s="664"/>
      <c r="CM17" s="664"/>
      <c r="CN17" s="664"/>
      <c r="CO17" s="664"/>
      <c r="CP17" s="664"/>
      <c r="CQ17" s="665"/>
      <c r="CR17" s="623">
        <v>148153</v>
      </c>
      <c r="CS17" s="626"/>
      <c r="CT17" s="626"/>
      <c r="CU17" s="626"/>
      <c r="CV17" s="626"/>
      <c r="CW17" s="626"/>
      <c r="CX17" s="626"/>
      <c r="CY17" s="627"/>
      <c r="CZ17" s="685">
        <v>8</v>
      </c>
      <c r="DA17" s="685"/>
      <c r="DB17" s="685"/>
      <c r="DC17" s="685"/>
      <c r="DD17" s="631" t="s">
        <v>235</v>
      </c>
      <c r="DE17" s="626"/>
      <c r="DF17" s="626"/>
      <c r="DG17" s="626"/>
      <c r="DH17" s="626"/>
      <c r="DI17" s="626"/>
      <c r="DJ17" s="626"/>
      <c r="DK17" s="626"/>
      <c r="DL17" s="626"/>
      <c r="DM17" s="626"/>
      <c r="DN17" s="626"/>
      <c r="DO17" s="626"/>
      <c r="DP17" s="627"/>
      <c r="DQ17" s="631">
        <v>143591</v>
      </c>
      <c r="DR17" s="626"/>
      <c r="DS17" s="626"/>
      <c r="DT17" s="626"/>
      <c r="DU17" s="626"/>
      <c r="DV17" s="626"/>
      <c r="DW17" s="626"/>
      <c r="DX17" s="626"/>
      <c r="DY17" s="626"/>
      <c r="DZ17" s="626"/>
      <c r="EA17" s="626"/>
      <c r="EB17" s="626"/>
      <c r="EC17" s="666"/>
    </row>
    <row r="18" spans="2:133" ht="11.25" customHeight="1" x14ac:dyDescent="0.15">
      <c r="B18" s="620" t="s">
        <v>271</v>
      </c>
      <c r="C18" s="621"/>
      <c r="D18" s="621"/>
      <c r="E18" s="621"/>
      <c r="F18" s="621"/>
      <c r="G18" s="621"/>
      <c r="H18" s="621"/>
      <c r="I18" s="621"/>
      <c r="J18" s="621"/>
      <c r="K18" s="621"/>
      <c r="L18" s="621"/>
      <c r="M18" s="621"/>
      <c r="N18" s="621"/>
      <c r="O18" s="621"/>
      <c r="P18" s="621"/>
      <c r="Q18" s="622"/>
      <c r="R18" s="623">
        <v>1223604</v>
      </c>
      <c r="S18" s="626"/>
      <c r="T18" s="626"/>
      <c r="U18" s="626"/>
      <c r="V18" s="626"/>
      <c r="W18" s="626"/>
      <c r="X18" s="626"/>
      <c r="Y18" s="627"/>
      <c r="Z18" s="685">
        <v>59.5</v>
      </c>
      <c r="AA18" s="685"/>
      <c r="AB18" s="685"/>
      <c r="AC18" s="685"/>
      <c r="AD18" s="686">
        <v>1096313</v>
      </c>
      <c r="AE18" s="686"/>
      <c r="AF18" s="686"/>
      <c r="AG18" s="686"/>
      <c r="AH18" s="686"/>
      <c r="AI18" s="686"/>
      <c r="AJ18" s="686"/>
      <c r="AK18" s="686"/>
      <c r="AL18" s="628">
        <v>87.5</v>
      </c>
      <c r="AM18" s="629"/>
      <c r="AN18" s="629"/>
      <c r="AO18" s="687"/>
      <c r="AP18" s="620" t="s">
        <v>272</v>
      </c>
      <c r="AQ18" s="621"/>
      <c r="AR18" s="621"/>
      <c r="AS18" s="621"/>
      <c r="AT18" s="621"/>
      <c r="AU18" s="621"/>
      <c r="AV18" s="621"/>
      <c r="AW18" s="621"/>
      <c r="AX18" s="621"/>
      <c r="AY18" s="621"/>
      <c r="AZ18" s="621"/>
      <c r="BA18" s="621"/>
      <c r="BB18" s="621"/>
      <c r="BC18" s="621"/>
      <c r="BD18" s="621"/>
      <c r="BE18" s="621"/>
      <c r="BF18" s="622"/>
      <c r="BG18" s="623" t="s">
        <v>128</v>
      </c>
      <c r="BH18" s="626"/>
      <c r="BI18" s="626"/>
      <c r="BJ18" s="626"/>
      <c r="BK18" s="626"/>
      <c r="BL18" s="626"/>
      <c r="BM18" s="626"/>
      <c r="BN18" s="627"/>
      <c r="BO18" s="685" t="s">
        <v>235</v>
      </c>
      <c r="BP18" s="685"/>
      <c r="BQ18" s="685"/>
      <c r="BR18" s="685"/>
      <c r="BS18" s="631" t="s">
        <v>128</v>
      </c>
      <c r="BT18" s="626"/>
      <c r="BU18" s="626"/>
      <c r="BV18" s="626"/>
      <c r="BW18" s="626"/>
      <c r="BX18" s="626"/>
      <c r="BY18" s="626"/>
      <c r="BZ18" s="626"/>
      <c r="CA18" s="626"/>
      <c r="CB18" s="666"/>
      <c r="CD18" s="667" t="s">
        <v>273</v>
      </c>
      <c r="CE18" s="664"/>
      <c r="CF18" s="664"/>
      <c r="CG18" s="664"/>
      <c r="CH18" s="664"/>
      <c r="CI18" s="664"/>
      <c r="CJ18" s="664"/>
      <c r="CK18" s="664"/>
      <c r="CL18" s="664"/>
      <c r="CM18" s="664"/>
      <c r="CN18" s="664"/>
      <c r="CO18" s="664"/>
      <c r="CP18" s="664"/>
      <c r="CQ18" s="665"/>
      <c r="CR18" s="623" t="s">
        <v>128</v>
      </c>
      <c r="CS18" s="626"/>
      <c r="CT18" s="626"/>
      <c r="CU18" s="626"/>
      <c r="CV18" s="626"/>
      <c r="CW18" s="626"/>
      <c r="CX18" s="626"/>
      <c r="CY18" s="627"/>
      <c r="CZ18" s="685" t="s">
        <v>128</v>
      </c>
      <c r="DA18" s="685"/>
      <c r="DB18" s="685"/>
      <c r="DC18" s="685"/>
      <c r="DD18" s="631" t="s">
        <v>128</v>
      </c>
      <c r="DE18" s="626"/>
      <c r="DF18" s="626"/>
      <c r="DG18" s="626"/>
      <c r="DH18" s="626"/>
      <c r="DI18" s="626"/>
      <c r="DJ18" s="626"/>
      <c r="DK18" s="626"/>
      <c r="DL18" s="626"/>
      <c r="DM18" s="626"/>
      <c r="DN18" s="626"/>
      <c r="DO18" s="626"/>
      <c r="DP18" s="627"/>
      <c r="DQ18" s="631" t="s">
        <v>235</v>
      </c>
      <c r="DR18" s="626"/>
      <c r="DS18" s="626"/>
      <c r="DT18" s="626"/>
      <c r="DU18" s="626"/>
      <c r="DV18" s="626"/>
      <c r="DW18" s="626"/>
      <c r="DX18" s="626"/>
      <c r="DY18" s="626"/>
      <c r="DZ18" s="626"/>
      <c r="EA18" s="626"/>
      <c r="EB18" s="626"/>
      <c r="EC18" s="666"/>
    </row>
    <row r="19" spans="2:133" ht="11.25" customHeight="1" x14ac:dyDescent="0.15">
      <c r="B19" s="620" t="s">
        <v>274</v>
      </c>
      <c r="C19" s="621"/>
      <c r="D19" s="621"/>
      <c r="E19" s="621"/>
      <c r="F19" s="621"/>
      <c r="G19" s="621"/>
      <c r="H19" s="621"/>
      <c r="I19" s="621"/>
      <c r="J19" s="621"/>
      <c r="K19" s="621"/>
      <c r="L19" s="621"/>
      <c r="M19" s="621"/>
      <c r="N19" s="621"/>
      <c r="O19" s="621"/>
      <c r="P19" s="621"/>
      <c r="Q19" s="622"/>
      <c r="R19" s="623">
        <v>1096313</v>
      </c>
      <c r="S19" s="626"/>
      <c r="T19" s="626"/>
      <c r="U19" s="626"/>
      <c r="V19" s="626"/>
      <c r="W19" s="626"/>
      <c r="X19" s="626"/>
      <c r="Y19" s="627"/>
      <c r="Z19" s="685">
        <v>53.3</v>
      </c>
      <c r="AA19" s="685"/>
      <c r="AB19" s="685"/>
      <c r="AC19" s="685"/>
      <c r="AD19" s="686">
        <v>1096313</v>
      </c>
      <c r="AE19" s="686"/>
      <c r="AF19" s="686"/>
      <c r="AG19" s="686"/>
      <c r="AH19" s="686"/>
      <c r="AI19" s="686"/>
      <c r="AJ19" s="686"/>
      <c r="AK19" s="686"/>
      <c r="AL19" s="628">
        <v>87.5</v>
      </c>
      <c r="AM19" s="629"/>
      <c r="AN19" s="629"/>
      <c r="AO19" s="687"/>
      <c r="AP19" s="620" t="s">
        <v>275</v>
      </c>
      <c r="AQ19" s="621"/>
      <c r="AR19" s="621"/>
      <c r="AS19" s="621"/>
      <c r="AT19" s="621"/>
      <c r="AU19" s="621"/>
      <c r="AV19" s="621"/>
      <c r="AW19" s="621"/>
      <c r="AX19" s="621"/>
      <c r="AY19" s="621"/>
      <c r="AZ19" s="621"/>
      <c r="BA19" s="621"/>
      <c r="BB19" s="621"/>
      <c r="BC19" s="621"/>
      <c r="BD19" s="621"/>
      <c r="BE19" s="621"/>
      <c r="BF19" s="622"/>
      <c r="BG19" s="623">
        <v>1029</v>
      </c>
      <c r="BH19" s="626"/>
      <c r="BI19" s="626"/>
      <c r="BJ19" s="626"/>
      <c r="BK19" s="626"/>
      <c r="BL19" s="626"/>
      <c r="BM19" s="626"/>
      <c r="BN19" s="627"/>
      <c r="BO19" s="685">
        <v>1.1000000000000001</v>
      </c>
      <c r="BP19" s="685"/>
      <c r="BQ19" s="685"/>
      <c r="BR19" s="685"/>
      <c r="BS19" s="631" t="s">
        <v>249</v>
      </c>
      <c r="BT19" s="626"/>
      <c r="BU19" s="626"/>
      <c r="BV19" s="626"/>
      <c r="BW19" s="626"/>
      <c r="BX19" s="626"/>
      <c r="BY19" s="626"/>
      <c r="BZ19" s="626"/>
      <c r="CA19" s="626"/>
      <c r="CB19" s="666"/>
      <c r="CD19" s="667" t="s">
        <v>276</v>
      </c>
      <c r="CE19" s="664"/>
      <c r="CF19" s="664"/>
      <c r="CG19" s="664"/>
      <c r="CH19" s="664"/>
      <c r="CI19" s="664"/>
      <c r="CJ19" s="664"/>
      <c r="CK19" s="664"/>
      <c r="CL19" s="664"/>
      <c r="CM19" s="664"/>
      <c r="CN19" s="664"/>
      <c r="CO19" s="664"/>
      <c r="CP19" s="664"/>
      <c r="CQ19" s="665"/>
      <c r="CR19" s="623" t="s">
        <v>128</v>
      </c>
      <c r="CS19" s="626"/>
      <c r="CT19" s="626"/>
      <c r="CU19" s="626"/>
      <c r="CV19" s="626"/>
      <c r="CW19" s="626"/>
      <c r="CX19" s="626"/>
      <c r="CY19" s="627"/>
      <c r="CZ19" s="685" t="s">
        <v>128</v>
      </c>
      <c r="DA19" s="685"/>
      <c r="DB19" s="685"/>
      <c r="DC19" s="685"/>
      <c r="DD19" s="631" t="s">
        <v>128</v>
      </c>
      <c r="DE19" s="626"/>
      <c r="DF19" s="626"/>
      <c r="DG19" s="626"/>
      <c r="DH19" s="626"/>
      <c r="DI19" s="626"/>
      <c r="DJ19" s="626"/>
      <c r="DK19" s="626"/>
      <c r="DL19" s="626"/>
      <c r="DM19" s="626"/>
      <c r="DN19" s="626"/>
      <c r="DO19" s="626"/>
      <c r="DP19" s="627"/>
      <c r="DQ19" s="631" t="s">
        <v>128</v>
      </c>
      <c r="DR19" s="626"/>
      <c r="DS19" s="626"/>
      <c r="DT19" s="626"/>
      <c r="DU19" s="626"/>
      <c r="DV19" s="626"/>
      <c r="DW19" s="626"/>
      <c r="DX19" s="626"/>
      <c r="DY19" s="626"/>
      <c r="DZ19" s="626"/>
      <c r="EA19" s="626"/>
      <c r="EB19" s="626"/>
      <c r="EC19" s="666"/>
    </row>
    <row r="20" spans="2:133" ht="11.25" customHeight="1" x14ac:dyDescent="0.15">
      <c r="B20" s="620" t="s">
        <v>277</v>
      </c>
      <c r="C20" s="621"/>
      <c r="D20" s="621"/>
      <c r="E20" s="621"/>
      <c r="F20" s="621"/>
      <c r="G20" s="621"/>
      <c r="H20" s="621"/>
      <c r="I20" s="621"/>
      <c r="J20" s="621"/>
      <c r="K20" s="621"/>
      <c r="L20" s="621"/>
      <c r="M20" s="621"/>
      <c r="N20" s="621"/>
      <c r="O20" s="621"/>
      <c r="P20" s="621"/>
      <c r="Q20" s="622"/>
      <c r="R20" s="623">
        <v>127153</v>
      </c>
      <c r="S20" s="626"/>
      <c r="T20" s="626"/>
      <c r="U20" s="626"/>
      <c r="V20" s="626"/>
      <c r="W20" s="626"/>
      <c r="X20" s="626"/>
      <c r="Y20" s="627"/>
      <c r="Z20" s="685">
        <v>6.2</v>
      </c>
      <c r="AA20" s="685"/>
      <c r="AB20" s="685"/>
      <c r="AC20" s="685"/>
      <c r="AD20" s="686" t="s">
        <v>128</v>
      </c>
      <c r="AE20" s="686"/>
      <c r="AF20" s="686"/>
      <c r="AG20" s="686"/>
      <c r="AH20" s="686"/>
      <c r="AI20" s="686"/>
      <c r="AJ20" s="686"/>
      <c r="AK20" s="686"/>
      <c r="AL20" s="628" t="s">
        <v>235</v>
      </c>
      <c r="AM20" s="629"/>
      <c r="AN20" s="629"/>
      <c r="AO20" s="687"/>
      <c r="AP20" s="620" t="s">
        <v>278</v>
      </c>
      <c r="AQ20" s="621"/>
      <c r="AR20" s="621"/>
      <c r="AS20" s="621"/>
      <c r="AT20" s="621"/>
      <c r="AU20" s="621"/>
      <c r="AV20" s="621"/>
      <c r="AW20" s="621"/>
      <c r="AX20" s="621"/>
      <c r="AY20" s="621"/>
      <c r="AZ20" s="621"/>
      <c r="BA20" s="621"/>
      <c r="BB20" s="621"/>
      <c r="BC20" s="621"/>
      <c r="BD20" s="621"/>
      <c r="BE20" s="621"/>
      <c r="BF20" s="622"/>
      <c r="BG20" s="623">
        <v>1029</v>
      </c>
      <c r="BH20" s="626"/>
      <c r="BI20" s="626"/>
      <c r="BJ20" s="626"/>
      <c r="BK20" s="626"/>
      <c r="BL20" s="626"/>
      <c r="BM20" s="626"/>
      <c r="BN20" s="627"/>
      <c r="BO20" s="685">
        <v>1.1000000000000001</v>
      </c>
      <c r="BP20" s="685"/>
      <c r="BQ20" s="685"/>
      <c r="BR20" s="685"/>
      <c r="BS20" s="631" t="s">
        <v>235</v>
      </c>
      <c r="BT20" s="626"/>
      <c r="BU20" s="626"/>
      <c r="BV20" s="626"/>
      <c r="BW20" s="626"/>
      <c r="BX20" s="626"/>
      <c r="BY20" s="626"/>
      <c r="BZ20" s="626"/>
      <c r="CA20" s="626"/>
      <c r="CB20" s="666"/>
      <c r="CD20" s="667" t="s">
        <v>279</v>
      </c>
      <c r="CE20" s="664"/>
      <c r="CF20" s="664"/>
      <c r="CG20" s="664"/>
      <c r="CH20" s="664"/>
      <c r="CI20" s="664"/>
      <c r="CJ20" s="664"/>
      <c r="CK20" s="664"/>
      <c r="CL20" s="664"/>
      <c r="CM20" s="664"/>
      <c r="CN20" s="664"/>
      <c r="CO20" s="664"/>
      <c r="CP20" s="664"/>
      <c r="CQ20" s="665"/>
      <c r="CR20" s="623">
        <v>1858297</v>
      </c>
      <c r="CS20" s="626"/>
      <c r="CT20" s="626"/>
      <c r="CU20" s="626"/>
      <c r="CV20" s="626"/>
      <c r="CW20" s="626"/>
      <c r="CX20" s="626"/>
      <c r="CY20" s="627"/>
      <c r="CZ20" s="685">
        <v>100</v>
      </c>
      <c r="DA20" s="685"/>
      <c r="DB20" s="685"/>
      <c r="DC20" s="685"/>
      <c r="DD20" s="631">
        <v>250273</v>
      </c>
      <c r="DE20" s="626"/>
      <c r="DF20" s="626"/>
      <c r="DG20" s="626"/>
      <c r="DH20" s="626"/>
      <c r="DI20" s="626"/>
      <c r="DJ20" s="626"/>
      <c r="DK20" s="626"/>
      <c r="DL20" s="626"/>
      <c r="DM20" s="626"/>
      <c r="DN20" s="626"/>
      <c r="DO20" s="626"/>
      <c r="DP20" s="627"/>
      <c r="DQ20" s="631">
        <v>1371135</v>
      </c>
      <c r="DR20" s="626"/>
      <c r="DS20" s="626"/>
      <c r="DT20" s="626"/>
      <c r="DU20" s="626"/>
      <c r="DV20" s="626"/>
      <c r="DW20" s="626"/>
      <c r="DX20" s="626"/>
      <c r="DY20" s="626"/>
      <c r="DZ20" s="626"/>
      <c r="EA20" s="626"/>
      <c r="EB20" s="626"/>
      <c r="EC20" s="666"/>
    </row>
    <row r="21" spans="2:133" ht="11.25" customHeight="1" x14ac:dyDescent="0.15">
      <c r="B21" s="620" t="s">
        <v>280</v>
      </c>
      <c r="C21" s="621"/>
      <c r="D21" s="621"/>
      <c r="E21" s="621"/>
      <c r="F21" s="621"/>
      <c r="G21" s="621"/>
      <c r="H21" s="621"/>
      <c r="I21" s="621"/>
      <c r="J21" s="621"/>
      <c r="K21" s="621"/>
      <c r="L21" s="621"/>
      <c r="M21" s="621"/>
      <c r="N21" s="621"/>
      <c r="O21" s="621"/>
      <c r="P21" s="621"/>
      <c r="Q21" s="622"/>
      <c r="R21" s="623">
        <v>138</v>
      </c>
      <c r="S21" s="626"/>
      <c r="T21" s="626"/>
      <c r="U21" s="626"/>
      <c r="V21" s="626"/>
      <c r="W21" s="626"/>
      <c r="X21" s="626"/>
      <c r="Y21" s="627"/>
      <c r="Z21" s="685">
        <v>0</v>
      </c>
      <c r="AA21" s="685"/>
      <c r="AB21" s="685"/>
      <c r="AC21" s="685"/>
      <c r="AD21" s="686" t="s">
        <v>235</v>
      </c>
      <c r="AE21" s="686"/>
      <c r="AF21" s="686"/>
      <c r="AG21" s="686"/>
      <c r="AH21" s="686"/>
      <c r="AI21" s="686"/>
      <c r="AJ21" s="686"/>
      <c r="AK21" s="686"/>
      <c r="AL21" s="628" t="s">
        <v>235</v>
      </c>
      <c r="AM21" s="629"/>
      <c r="AN21" s="629"/>
      <c r="AO21" s="687"/>
      <c r="AP21" s="731" t="s">
        <v>281</v>
      </c>
      <c r="AQ21" s="738"/>
      <c r="AR21" s="738"/>
      <c r="AS21" s="738"/>
      <c r="AT21" s="738"/>
      <c r="AU21" s="738"/>
      <c r="AV21" s="738"/>
      <c r="AW21" s="738"/>
      <c r="AX21" s="738"/>
      <c r="AY21" s="738"/>
      <c r="AZ21" s="738"/>
      <c r="BA21" s="738"/>
      <c r="BB21" s="738"/>
      <c r="BC21" s="738"/>
      <c r="BD21" s="738"/>
      <c r="BE21" s="738"/>
      <c r="BF21" s="733"/>
      <c r="BG21" s="623">
        <v>1029</v>
      </c>
      <c r="BH21" s="626"/>
      <c r="BI21" s="626"/>
      <c r="BJ21" s="626"/>
      <c r="BK21" s="626"/>
      <c r="BL21" s="626"/>
      <c r="BM21" s="626"/>
      <c r="BN21" s="627"/>
      <c r="BO21" s="685">
        <v>1.1000000000000001</v>
      </c>
      <c r="BP21" s="685"/>
      <c r="BQ21" s="685"/>
      <c r="BR21" s="685"/>
      <c r="BS21" s="631" t="s">
        <v>235</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282</v>
      </c>
      <c r="C22" s="621"/>
      <c r="D22" s="621"/>
      <c r="E22" s="621"/>
      <c r="F22" s="621"/>
      <c r="G22" s="621"/>
      <c r="H22" s="621"/>
      <c r="I22" s="621"/>
      <c r="J22" s="621"/>
      <c r="K22" s="621"/>
      <c r="L22" s="621"/>
      <c r="M22" s="621"/>
      <c r="N22" s="621"/>
      <c r="O22" s="621"/>
      <c r="P22" s="621"/>
      <c r="Q22" s="622"/>
      <c r="R22" s="623">
        <v>1377566</v>
      </c>
      <c r="S22" s="626"/>
      <c r="T22" s="626"/>
      <c r="U22" s="626"/>
      <c r="V22" s="626"/>
      <c r="W22" s="626"/>
      <c r="X22" s="626"/>
      <c r="Y22" s="627"/>
      <c r="Z22" s="685">
        <v>66.900000000000006</v>
      </c>
      <c r="AA22" s="685"/>
      <c r="AB22" s="685"/>
      <c r="AC22" s="685"/>
      <c r="AD22" s="686">
        <v>1250275</v>
      </c>
      <c r="AE22" s="686"/>
      <c r="AF22" s="686"/>
      <c r="AG22" s="686"/>
      <c r="AH22" s="686"/>
      <c r="AI22" s="686"/>
      <c r="AJ22" s="686"/>
      <c r="AK22" s="686"/>
      <c r="AL22" s="628">
        <v>99.8</v>
      </c>
      <c r="AM22" s="629"/>
      <c r="AN22" s="629"/>
      <c r="AO22" s="687"/>
      <c r="AP22" s="731" t="s">
        <v>283</v>
      </c>
      <c r="AQ22" s="738"/>
      <c r="AR22" s="738"/>
      <c r="AS22" s="738"/>
      <c r="AT22" s="738"/>
      <c r="AU22" s="738"/>
      <c r="AV22" s="738"/>
      <c r="AW22" s="738"/>
      <c r="AX22" s="738"/>
      <c r="AY22" s="738"/>
      <c r="AZ22" s="738"/>
      <c r="BA22" s="738"/>
      <c r="BB22" s="738"/>
      <c r="BC22" s="738"/>
      <c r="BD22" s="738"/>
      <c r="BE22" s="738"/>
      <c r="BF22" s="733"/>
      <c r="BG22" s="623" t="s">
        <v>235</v>
      </c>
      <c r="BH22" s="626"/>
      <c r="BI22" s="626"/>
      <c r="BJ22" s="626"/>
      <c r="BK22" s="626"/>
      <c r="BL22" s="626"/>
      <c r="BM22" s="626"/>
      <c r="BN22" s="627"/>
      <c r="BO22" s="685" t="s">
        <v>245</v>
      </c>
      <c r="BP22" s="685"/>
      <c r="BQ22" s="685"/>
      <c r="BR22" s="685"/>
      <c r="BS22" s="631" t="s">
        <v>128</v>
      </c>
      <c r="BT22" s="626"/>
      <c r="BU22" s="626"/>
      <c r="BV22" s="626"/>
      <c r="BW22" s="626"/>
      <c r="BX22" s="626"/>
      <c r="BY22" s="626"/>
      <c r="BZ22" s="626"/>
      <c r="CA22" s="626"/>
      <c r="CB22" s="666"/>
      <c r="CD22" s="740" t="s">
        <v>284</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285</v>
      </c>
      <c r="C23" s="621"/>
      <c r="D23" s="621"/>
      <c r="E23" s="621"/>
      <c r="F23" s="621"/>
      <c r="G23" s="621"/>
      <c r="H23" s="621"/>
      <c r="I23" s="621"/>
      <c r="J23" s="621"/>
      <c r="K23" s="621"/>
      <c r="L23" s="621"/>
      <c r="M23" s="621"/>
      <c r="N23" s="621"/>
      <c r="O23" s="621"/>
      <c r="P23" s="621"/>
      <c r="Q23" s="622"/>
      <c r="R23" s="623" t="s">
        <v>128</v>
      </c>
      <c r="S23" s="626"/>
      <c r="T23" s="626"/>
      <c r="U23" s="626"/>
      <c r="V23" s="626"/>
      <c r="W23" s="626"/>
      <c r="X23" s="626"/>
      <c r="Y23" s="627"/>
      <c r="Z23" s="685" t="s">
        <v>128</v>
      </c>
      <c r="AA23" s="685"/>
      <c r="AB23" s="685"/>
      <c r="AC23" s="685"/>
      <c r="AD23" s="686" t="s">
        <v>235</v>
      </c>
      <c r="AE23" s="686"/>
      <c r="AF23" s="686"/>
      <c r="AG23" s="686"/>
      <c r="AH23" s="686"/>
      <c r="AI23" s="686"/>
      <c r="AJ23" s="686"/>
      <c r="AK23" s="686"/>
      <c r="AL23" s="628" t="s">
        <v>128</v>
      </c>
      <c r="AM23" s="629"/>
      <c r="AN23" s="629"/>
      <c r="AO23" s="687"/>
      <c r="AP23" s="731" t="s">
        <v>286</v>
      </c>
      <c r="AQ23" s="738"/>
      <c r="AR23" s="738"/>
      <c r="AS23" s="738"/>
      <c r="AT23" s="738"/>
      <c r="AU23" s="738"/>
      <c r="AV23" s="738"/>
      <c r="AW23" s="738"/>
      <c r="AX23" s="738"/>
      <c r="AY23" s="738"/>
      <c r="AZ23" s="738"/>
      <c r="BA23" s="738"/>
      <c r="BB23" s="738"/>
      <c r="BC23" s="738"/>
      <c r="BD23" s="738"/>
      <c r="BE23" s="738"/>
      <c r="BF23" s="733"/>
      <c r="BG23" s="623" t="s">
        <v>235</v>
      </c>
      <c r="BH23" s="626"/>
      <c r="BI23" s="626"/>
      <c r="BJ23" s="626"/>
      <c r="BK23" s="626"/>
      <c r="BL23" s="626"/>
      <c r="BM23" s="626"/>
      <c r="BN23" s="627"/>
      <c r="BO23" s="685" t="s">
        <v>235</v>
      </c>
      <c r="BP23" s="685"/>
      <c r="BQ23" s="685"/>
      <c r="BR23" s="685"/>
      <c r="BS23" s="631" t="s">
        <v>128</v>
      </c>
      <c r="BT23" s="626"/>
      <c r="BU23" s="626"/>
      <c r="BV23" s="626"/>
      <c r="BW23" s="626"/>
      <c r="BX23" s="626"/>
      <c r="BY23" s="626"/>
      <c r="BZ23" s="626"/>
      <c r="CA23" s="626"/>
      <c r="CB23" s="666"/>
      <c r="CD23" s="740" t="s">
        <v>223</v>
      </c>
      <c r="CE23" s="741"/>
      <c r="CF23" s="741"/>
      <c r="CG23" s="741"/>
      <c r="CH23" s="741"/>
      <c r="CI23" s="741"/>
      <c r="CJ23" s="741"/>
      <c r="CK23" s="741"/>
      <c r="CL23" s="741"/>
      <c r="CM23" s="741"/>
      <c r="CN23" s="741"/>
      <c r="CO23" s="741"/>
      <c r="CP23" s="741"/>
      <c r="CQ23" s="742"/>
      <c r="CR23" s="740" t="s">
        <v>287</v>
      </c>
      <c r="CS23" s="741"/>
      <c r="CT23" s="741"/>
      <c r="CU23" s="741"/>
      <c r="CV23" s="741"/>
      <c r="CW23" s="741"/>
      <c r="CX23" s="741"/>
      <c r="CY23" s="742"/>
      <c r="CZ23" s="740" t="s">
        <v>288</v>
      </c>
      <c r="DA23" s="741"/>
      <c r="DB23" s="741"/>
      <c r="DC23" s="742"/>
      <c r="DD23" s="740" t="s">
        <v>289</v>
      </c>
      <c r="DE23" s="741"/>
      <c r="DF23" s="741"/>
      <c r="DG23" s="741"/>
      <c r="DH23" s="741"/>
      <c r="DI23" s="741"/>
      <c r="DJ23" s="741"/>
      <c r="DK23" s="742"/>
      <c r="DL23" s="749" t="s">
        <v>290</v>
      </c>
      <c r="DM23" s="750"/>
      <c r="DN23" s="750"/>
      <c r="DO23" s="750"/>
      <c r="DP23" s="750"/>
      <c r="DQ23" s="750"/>
      <c r="DR23" s="750"/>
      <c r="DS23" s="750"/>
      <c r="DT23" s="750"/>
      <c r="DU23" s="750"/>
      <c r="DV23" s="751"/>
      <c r="DW23" s="740" t="s">
        <v>291</v>
      </c>
      <c r="DX23" s="741"/>
      <c r="DY23" s="741"/>
      <c r="DZ23" s="741"/>
      <c r="EA23" s="741"/>
      <c r="EB23" s="741"/>
      <c r="EC23" s="742"/>
    </row>
    <row r="24" spans="2:133" ht="11.25" customHeight="1" x14ac:dyDescent="0.15">
      <c r="B24" s="620" t="s">
        <v>292</v>
      </c>
      <c r="C24" s="621"/>
      <c r="D24" s="621"/>
      <c r="E24" s="621"/>
      <c r="F24" s="621"/>
      <c r="G24" s="621"/>
      <c r="H24" s="621"/>
      <c r="I24" s="621"/>
      <c r="J24" s="621"/>
      <c r="K24" s="621"/>
      <c r="L24" s="621"/>
      <c r="M24" s="621"/>
      <c r="N24" s="621"/>
      <c r="O24" s="621"/>
      <c r="P24" s="621"/>
      <c r="Q24" s="622"/>
      <c r="R24" s="623">
        <v>209</v>
      </c>
      <c r="S24" s="626"/>
      <c r="T24" s="626"/>
      <c r="U24" s="626"/>
      <c r="V24" s="626"/>
      <c r="W24" s="626"/>
      <c r="X24" s="626"/>
      <c r="Y24" s="627"/>
      <c r="Z24" s="685">
        <v>0</v>
      </c>
      <c r="AA24" s="685"/>
      <c r="AB24" s="685"/>
      <c r="AC24" s="685"/>
      <c r="AD24" s="686" t="s">
        <v>128</v>
      </c>
      <c r="AE24" s="686"/>
      <c r="AF24" s="686"/>
      <c r="AG24" s="686"/>
      <c r="AH24" s="686"/>
      <c r="AI24" s="686"/>
      <c r="AJ24" s="686"/>
      <c r="AK24" s="686"/>
      <c r="AL24" s="628" t="s">
        <v>235</v>
      </c>
      <c r="AM24" s="629"/>
      <c r="AN24" s="629"/>
      <c r="AO24" s="687"/>
      <c r="AP24" s="731" t="s">
        <v>293</v>
      </c>
      <c r="AQ24" s="738"/>
      <c r="AR24" s="738"/>
      <c r="AS24" s="738"/>
      <c r="AT24" s="738"/>
      <c r="AU24" s="738"/>
      <c r="AV24" s="738"/>
      <c r="AW24" s="738"/>
      <c r="AX24" s="738"/>
      <c r="AY24" s="738"/>
      <c r="AZ24" s="738"/>
      <c r="BA24" s="738"/>
      <c r="BB24" s="738"/>
      <c r="BC24" s="738"/>
      <c r="BD24" s="738"/>
      <c r="BE24" s="738"/>
      <c r="BF24" s="733"/>
      <c r="BG24" s="623" t="s">
        <v>235</v>
      </c>
      <c r="BH24" s="626"/>
      <c r="BI24" s="626"/>
      <c r="BJ24" s="626"/>
      <c r="BK24" s="626"/>
      <c r="BL24" s="626"/>
      <c r="BM24" s="626"/>
      <c r="BN24" s="627"/>
      <c r="BO24" s="685" t="s">
        <v>235</v>
      </c>
      <c r="BP24" s="685"/>
      <c r="BQ24" s="685"/>
      <c r="BR24" s="685"/>
      <c r="BS24" s="631" t="s">
        <v>128</v>
      </c>
      <c r="BT24" s="626"/>
      <c r="BU24" s="626"/>
      <c r="BV24" s="626"/>
      <c r="BW24" s="626"/>
      <c r="BX24" s="626"/>
      <c r="BY24" s="626"/>
      <c r="BZ24" s="626"/>
      <c r="CA24" s="626"/>
      <c r="CB24" s="666"/>
      <c r="CD24" s="694" t="s">
        <v>294</v>
      </c>
      <c r="CE24" s="695"/>
      <c r="CF24" s="695"/>
      <c r="CG24" s="695"/>
      <c r="CH24" s="695"/>
      <c r="CI24" s="695"/>
      <c r="CJ24" s="695"/>
      <c r="CK24" s="695"/>
      <c r="CL24" s="695"/>
      <c r="CM24" s="695"/>
      <c r="CN24" s="695"/>
      <c r="CO24" s="695"/>
      <c r="CP24" s="695"/>
      <c r="CQ24" s="696"/>
      <c r="CR24" s="688">
        <v>509196</v>
      </c>
      <c r="CS24" s="689"/>
      <c r="CT24" s="689"/>
      <c r="CU24" s="689"/>
      <c r="CV24" s="689"/>
      <c r="CW24" s="689"/>
      <c r="CX24" s="689"/>
      <c r="CY24" s="735"/>
      <c r="CZ24" s="736">
        <v>27.4</v>
      </c>
      <c r="DA24" s="705"/>
      <c r="DB24" s="705"/>
      <c r="DC24" s="739"/>
      <c r="DD24" s="734">
        <v>462158</v>
      </c>
      <c r="DE24" s="689"/>
      <c r="DF24" s="689"/>
      <c r="DG24" s="689"/>
      <c r="DH24" s="689"/>
      <c r="DI24" s="689"/>
      <c r="DJ24" s="689"/>
      <c r="DK24" s="735"/>
      <c r="DL24" s="734">
        <v>457175</v>
      </c>
      <c r="DM24" s="689"/>
      <c r="DN24" s="689"/>
      <c r="DO24" s="689"/>
      <c r="DP24" s="689"/>
      <c r="DQ24" s="689"/>
      <c r="DR24" s="689"/>
      <c r="DS24" s="689"/>
      <c r="DT24" s="689"/>
      <c r="DU24" s="689"/>
      <c r="DV24" s="735"/>
      <c r="DW24" s="736">
        <v>35.200000000000003</v>
      </c>
      <c r="DX24" s="705"/>
      <c r="DY24" s="705"/>
      <c r="DZ24" s="705"/>
      <c r="EA24" s="705"/>
      <c r="EB24" s="705"/>
      <c r="EC24" s="737"/>
    </row>
    <row r="25" spans="2:133" ht="11.25" customHeight="1" x14ac:dyDescent="0.15">
      <c r="B25" s="620" t="s">
        <v>295</v>
      </c>
      <c r="C25" s="621"/>
      <c r="D25" s="621"/>
      <c r="E25" s="621"/>
      <c r="F25" s="621"/>
      <c r="G25" s="621"/>
      <c r="H25" s="621"/>
      <c r="I25" s="621"/>
      <c r="J25" s="621"/>
      <c r="K25" s="621"/>
      <c r="L25" s="621"/>
      <c r="M25" s="621"/>
      <c r="N25" s="621"/>
      <c r="O25" s="621"/>
      <c r="P25" s="621"/>
      <c r="Q25" s="622"/>
      <c r="R25" s="623">
        <v>18281</v>
      </c>
      <c r="S25" s="626"/>
      <c r="T25" s="626"/>
      <c r="U25" s="626"/>
      <c r="V25" s="626"/>
      <c r="W25" s="626"/>
      <c r="X25" s="626"/>
      <c r="Y25" s="627"/>
      <c r="Z25" s="685">
        <v>0.9</v>
      </c>
      <c r="AA25" s="685"/>
      <c r="AB25" s="685"/>
      <c r="AC25" s="685"/>
      <c r="AD25" s="686">
        <v>3036</v>
      </c>
      <c r="AE25" s="686"/>
      <c r="AF25" s="686"/>
      <c r="AG25" s="686"/>
      <c r="AH25" s="686"/>
      <c r="AI25" s="686"/>
      <c r="AJ25" s="686"/>
      <c r="AK25" s="686"/>
      <c r="AL25" s="628">
        <v>0.2</v>
      </c>
      <c r="AM25" s="629"/>
      <c r="AN25" s="629"/>
      <c r="AO25" s="687"/>
      <c r="AP25" s="731" t="s">
        <v>296</v>
      </c>
      <c r="AQ25" s="738"/>
      <c r="AR25" s="738"/>
      <c r="AS25" s="738"/>
      <c r="AT25" s="738"/>
      <c r="AU25" s="738"/>
      <c r="AV25" s="738"/>
      <c r="AW25" s="738"/>
      <c r="AX25" s="738"/>
      <c r="AY25" s="738"/>
      <c r="AZ25" s="738"/>
      <c r="BA25" s="738"/>
      <c r="BB25" s="738"/>
      <c r="BC25" s="738"/>
      <c r="BD25" s="738"/>
      <c r="BE25" s="738"/>
      <c r="BF25" s="733"/>
      <c r="BG25" s="623" t="s">
        <v>235</v>
      </c>
      <c r="BH25" s="626"/>
      <c r="BI25" s="626"/>
      <c r="BJ25" s="626"/>
      <c r="BK25" s="626"/>
      <c r="BL25" s="626"/>
      <c r="BM25" s="626"/>
      <c r="BN25" s="627"/>
      <c r="BO25" s="685" t="s">
        <v>235</v>
      </c>
      <c r="BP25" s="685"/>
      <c r="BQ25" s="685"/>
      <c r="BR25" s="685"/>
      <c r="BS25" s="631" t="s">
        <v>249</v>
      </c>
      <c r="BT25" s="626"/>
      <c r="BU25" s="626"/>
      <c r="BV25" s="626"/>
      <c r="BW25" s="626"/>
      <c r="BX25" s="626"/>
      <c r="BY25" s="626"/>
      <c r="BZ25" s="626"/>
      <c r="CA25" s="626"/>
      <c r="CB25" s="666"/>
      <c r="CD25" s="667" t="s">
        <v>297</v>
      </c>
      <c r="CE25" s="664"/>
      <c r="CF25" s="664"/>
      <c r="CG25" s="664"/>
      <c r="CH25" s="664"/>
      <c r="CI25" s="664"/>
      <c r="CJ25" s="664"/>
      <c r="CK25" s="664"/>
      <c r="CL25" s="664"/>
      <c r="CM25" s="664"/>
      <c r="CN25" s="664"/>
      <c r="CO25" s="664"/>
      <c r="CP25" s="664"/>
      <c r="CQ25" s="665"/>
      <c r="CR25" s="623">
        <v>315495</v>
      </c>
      <c r="CS25" s="624"/>
      <c r="CT25" s="624"/>
      <c r="CU25" s="624"/>
      <c r="CV25" s="624"/>
      <c r="CW25" s="624"/>
      <c r="CX25" s="624"/>
      <c r="CY25" s="625"/>
      <c r="CZ25" s="628">
        <v>17</v>
      </c>
      <c r="DA25" s="657"/>
      <c r="DB25" s="657"/>
      <c r="DC25" s="658"/>
      <c r="DD25" s="631">
        <v>296611</v>
      </c>
      <c r="DE25" s="624"/>
      <c r="DF25" s="624"/>
      <c r="DG25" s="624"/>
      <c r="DH25" s="624"/>
      <c r="DI25" s="624"/>
      <c r="DJ25" s="624"/>
      <c r="DK25" s="625"/>
      <c r="DL25" s="631">
        <v>292532</v>
      </c>
      <c r="DM25" s="624"/>
      <c r="DN25" s="624"/>
      <c r="DO25" s="624"/>
      <c r="DP25" s="624"/>
      <c r="DQ25" s="624"/>
      <c r="DR25" s="624"/>
      <c r="DS25" s="624"/>
      <c r="DT25" s="624"/>
      <c r="DU25" s="624"/>
      <c r="DV25" s="625"/>
      <c r="DW25" s="628">
        <v>22.5</v>
      </c>
      <c r="DX25" s="657"/>
      <c r="DY25" s="657"/>
      <c r="DZ25" s="657"/>
      <c r="EA25" s="657"/>
      <c r="EB25" s="657"/>
      <c r="EC25" s="659"/>
    </row>
    <row r="26" spans="2:133" ht="11.25" customHeight="1" x14ac:dyDescent="0.15">
      <c r="B26" s="620" t="s">
        <v>298</v>
      </c>
      <c r="C26" s="621"/>
      <c r="D26" s="621"/>
      <c r="E26" s="621"/>
      <c r="F26" s="621"/>
      <c r="G26" s="621"/>
      <c r="H26" s="621"/>
      <c r="I26" s="621"/>
      <c r="J26" s="621"/>
      <c r="K26" s="621"/>
      <c r="L26" s="621"/>
      <c r="M26" s="621"/>
      <c r="N26" s="621"/>
      <c r="O26" s="621"/>
      <c r="P26" s="621"/>
      <c r="Q26" s="622"/>
      <c r="R26" s="623">
        <v>873</v>
      </c>
      <c r="S26" s="626"/>
      <c r="T26" s="626"/>
      <c r="U26" s="626"/>
      <c r="V26" s="626"/>
      <c r="W26" s="626"/>
      <c r="X26" s="626"/>
      <c r="Y26" s="627"/>
      <c r="Z26" s="685">
        <v>0</v>
      </c>
      <c r="AA26" s="685"/>
      <c r="AB26" s="685"/>
      <c r="AC26" s="685"/>
      <c r="AD26" s="686" t="s">
        <v>128</v>
      </c>
      <c r="AE26" s="686"/>
      <c r="AF26" s="686"/>
      <c r="AG26" s="686"/>
      <c r="AH26" s="686"/>
      <c r="AI26" s="686"/>
      <c r="AJ26" s="686"/>
      <c r="AK26" s="686"/>
      <c r="AL26" s="628" t="s">
        <v>128</v>
      </c>
      <c r="AM26" s="629"/>
      <c r="AN26" s="629"/>
      <c r="AO26" s="687"/>
      <c r="AP26" s="731" t="s">
        <v>299</v>
      </c>
      <c r="AQ26" s="732"/>
      <c r="AR26" s="732"/>
      <c r="AS26" s="732"/>
      <c r="AT26" s="732"/>
      <c r="AU26" s="732"/>
      <c r="AV26" s="732"/>
      <c r="AW26" s="732"/>
      <c r="AX26" s="732"/>
      <c r="AY26" s="732"/>
      <c r="AZ26" s="732"/>
      <c r="BA26" s="732"/>
      <c r="BB26" s="732"/>
      <c r="BC26" s="732"/>
      <c r="BD26" s="732"/>
      <c r="BE26" s="732"/>
      <c r="BF26" s="733"/>
      <c r="BG26" s="623" t="s">
        <v>128</v>
      </c>
      <c r="BH26" s="626"/>
      <c r="BI26" s="626"/>
      <c r="BJ26" s="626"/>
      <c r="BK26" s="626"/>
      <c r="BL26" s="626"/>
      <c r="BM26" s="626"/>
      <c r="BN26" s="627"/>
      <c r="BO26" s="685" t="s">
        <v>235</v>
      </c>
      <c r="BP26" s="685"/>
      <c r="BQ26" s="685"/>
      <c r="BR26" s="685"/>
      <c r="BS26" s="631" t="s">
        <v>235</v>
      </c>
      <c r="BT26" s="626"/>
      <c r="BU26" s="626"/>
      <c r="BV26" s="626"/>
      <c r="BW26" s="626"/>
      <c r="BX26" s="626"/>
      <c r="BY26" s="626"/>
      <c r="BZ26" s="626"/>
      <c r="CA26" s="626"/>
      <c r="CB26" s="666"/>
      <c r="CD26" s="667" t="s">
        <v>300</v>
      </c>
      <c r="CE26" s="664"/>
      <c r="CF26" s="664"/>
      <c r="CG26" s="664"/>
      <c r="CH26" s="664"/>
      <c r="CI26" s="664"/>
      <c r="CJ26" s="664"/>
      <c r="CK26" s="664"/>
      <c r="CL26" s="664"/>
      <c r="CM26" s="664"/>
      <c r="CN26" s="664"/>
      <c r="CO26" s="664"/>
      <c r="CP26" s="664"/>
      <c r="CQ26" s="665"/>
      <c r="CR26" s="623">
        <v>173507</v>
      </c>
      <c r="CS26" s="626"/>
      <c r="CT26" s="626"/>
      <c r="CU26" s="626"/>
      <c r="CV26" s="626"/>
      <c r="CW26" s="626"/>
      <c r="CX26" s="626"/>
      <c r="CY26" s="627"/>
      <c r="CZ26" s="628">
        <v>9.3000000000000007</v>
      </c>
      <c r="DA26" s="657"/>
      <c r="DB26" s="657"/>
      <c r="DC26" s="658"/>
      <c r="DD26" s="631">
        <v>154623</v>
      </c>
      <c r="DE26" s="626"/>
      <c r="DF26" s="626"/>
      <c r="DG26" s="626"/>
      <c r="DH26" s="626"/>
      <c r="DI26" s="626"/>
      <c r="DJ26" s="626"/>
      <c r="DK26" s="627"/>
      <c r="DL26" s="631" t="s">
        <v>128</v>
      </c>
      <c r="DM26" s="626"/>
      <c r="DN26" s="626"/>
      <c r="DO26" s="626"/>
      <c r="DP26" s="626"/>
      <c r="DQ26" s="626"/>
      <c r="DR26" s="626"/>
      <c r="DS26" s="626"/>
      <c r="DT26" s="626"/>
      <c r="DU26" s="626"/>
      <c r="DV26" s="627"/>
      <c r="DW26" s="628" t="s">
        <v>235</v>
      </c>
      <c r="DX26" s="657"/>
      <c r="DY26" s="657"/>
      <c r="DZ26" s="657"/>
      <c r="EA26" s="657"/>
      <c r="EB26" s="657"/>
      <c r="EC26" s="659"/>
    </row>
    <row r="27" spans="2:133" ht="11.25" customHeight="1" x14ac:dyDescent="0.15">
      <c r="B27" s="620" t="s">
        <v>301</v>
      </c>
      <c r="C27" s="621"/>
      <c r="D27" s="621"/>
      <c r="E27" s="621"/>
      <c r="F27" s="621"/>
      <c r="G27" s="621"/>
      <c r="H27" s="621"/>
      <c r="I27" s="621"/>
      <c r="J27" s="621"/>
      <c r="K27" s="621"/>
      <c r="L27" s="621"/>
      <c r="M27" s="621"/>
      <c r="N27" s="621"/>
      <c r="O27" s="621"/>
      <c r="P27" s="621"/>
      <c r="Q27" s="622"/>
      <c r="R27" s="623">
        <v>51183</v>
      </c>
      <c r="S27" s="626"/>
      <c r="T27" s="626"/>
      <c r="U27" s="626"/>
      <c r="V27" s="626"/>
      <c r="W27" s="626"/>
      <c r="X27" s="626"/>
      <c r="Y27" s="627"/>
      <c r="Z27" s="685">
        <v>2.5</v>
      </c>
      <c r="AA27" s="685"/>
      <c r="AB27" s="685"/>
      <c r="AC27" s="685"/>
      <c r="AD27" s="686" t="s">
        <v>128</v>
      </c>
      <c r="AE27" s="686"/>
      <c r="AF27" s="686"/>
      <c r="AG27" s="686"/>
      <c r="AH27" s="686"/>
      <c r="AI27" s="686"/>
      <c r="AJ27" s="686"/>
      <c r="AK27" s="686"/>
      <c r="AL27" s="628" t="s">
        <v>235</v>
      </c>
      <c r="AM27" s="629"/>
      <c r="AN27" s="629"/>
      <c r="AO27" s="687"/>
      <c r="AP27" s="620" t="s">
        <v>302</v>
      </c>
      <c r="AQ27" s="621"/>
      <c r="AR27" s="621"/>
      <c r="AS27" s="621"/>
      <c r="AT27" s="621"/>
      <c r="AU27" s="621"/>
      <c r="AV27" s="621"/>
      <c r="AW27" s="621"/>
      <c r="AX27" s="621"/>
      <c r="AY27" s="621"/>
      <c r="AZ27" s="621"/>
      <c r="BA27" s="621"/>
      <c r="BB27" s="621"/>
      <c r="BC27" s="621"/>
      <c r="BD27" s="621"/>
      <c r="BE27" s="621"/>
      <c r="BF27" s="622"/>
      <c r="BG27" s="623">
        <v>92145</v>
      </c>
      <c r="BH27" s="626"/>
      <c r="BI27" s="626"/>
      <c r="BJ27" s="626"/>
      <c r="BK27" s="626"/>
      <c r="BL27" s="626"/>
      <c r="BM27" s="626"/>
      <c r="BN27" s="627"/>
      <c r="BO27" s="685">
        <v>100</v>
      </c>
      <c r="BP27" s="685"/>
      <c r="BQ27" s="685"/>
      <c r="BR27" s="685"/>
      <c r="BS27" s="631" t="s">
        <v>235</v>
      </c>
      <c r="BT27" s="626"/>
      <c r="BU27" s="626"/>
      <c r="BV27" s="626"/>
      <c r="BW27" s="626"/>
      <c r="BX27" s="626"/>
      <c r="BY27" s="626"/>
      <c r="BZ27" s="626"/>
      <c r="CA27" s="626"/>
      <c r="CB27" s="666"/>
      <c r="CD27" s="667" t="s">
        <v>303</v>
      </c>
      <c r="CE27" s="664"/>
      <c r="CF27" s="664"/>
      <c r="CG27" s="664"/>
      <c r="CH27" s="664"/>
      <c r="CI27" s="664"/>
      <c r="CJ27" s="664"/>
      <c r="CK27" s="664"/>
      <c r="CL27" s="664"/>
      <c r="CM27" s="664"/>
      <c r="CN27" s="664"/>
      <c r="CO27" s="664"/>
      <c r="CP27" s="664"/>
      <c r="CQ27" s="665"/>
      <c r="CR27" s="623">
        <v>45548</v>
      </c>
      <c r="CS27" s="624"/>
      <c r="CT27" s="624"/>
      <c r="CU27" s="624"/>
      <c r="CV27" s="624"/>
      <c r="CW27" s="624"/>
      <c r="CX27" s="624"/>
      <c r="CY27" s="625"/>
      <c r="CZ27" s="628">
        <v>2.5</v>
      </c>
      <c r="DA27" s="657"/>
      <c r="DB27" s="657"/>
      <c r="DC27" s="658"/>
      <c r="DD27" s="631">
        <v>21956</v>
      </c>
      <c r="DE27" s="624"/>
      <c r="DF27" s="624"/>
      <c r="DG27" s="624"/>
      <c r="DH27" s="624"/>
      <c r="DI27" s="624"/>
      <c r="DJ27" s="624"/>
      <c r="DK27" s="625"/>
      <c r="DL27" s="631">
        <v>21052</v>
      </c>
      <c r="DM27" s="624"/>
      <c r="DN27" s="624"/>
      <c r="DO27" s="624"/>
      <c r="DP27" s="624"/>
      <c r="DQ27" s="624"/>
      <c r="DR27" s="624"/>
      <c r="DS27" s="624"/>
      <c r="DT27" s="624"/>
      <c r="DU27" s="624"/>
      <c r="DV27" s="625"/>
      <c r="DW27" s="628">
        <v>1.6</v>
      </c>
      <c r="DX27" s="657"/>
      <c r="DY27" s="657"/>
      <c r="DZ27" s="657"/>
      <c r="EA27" s="657"/>
      <c r="EB27" s="657"/>
      <c r="EC27" s="659"/>
    </row>
    <row r="28" spans="2:133" ht="11.25" customHeight="1" x14ac:dyDescent="0.15">
      <c r="B28" s="728" t="s">
        <v>304</v>
      </c>
      <c r="C28" s="729"/>
      <c r="D28" s="729"/>
      <c r="E28" s="729"/>
      <c r="F28" s="729"/>
      <c r="G28" s="729"/>
      <c r="H28" s="729"/>
      <c r="I28" s="729"/>
      <c r="J28" s="729"/>
      <c r="K28" s="729"/>
      <c r="L28" s="729"/>
      <c r="M28" s="729"/>
      <c r="N28" s="729"/>
      <c r="O28" s="729"/>
      <c r="P28" s="729"/>
      <c r="Q28" s="730"/>
      <c r="R28" s="623" t="s">
        <v>235</v>
      </c>
      <c r="S28" s="626"/>
      <c r="T28" s="626"/>
      <c r="U28" s="626"/>
      <c r="V28" s="626"/>
      <c r="W28" s="626"/>
      <c r="X28" s="626"/>
      <c r="Y28" s="627"/>
      <c r="Z28" s="685" t="s">
        <v>128</v>
      </c>
      <c r="AA28" s="685"/>
      <c r="AB28" s="685"/>
      <c r="AC28" s="685"/>
      <c r="AD28" s="686" t="s">
        <v>128</v>
      </c>
      <c r="AE28" s="686"/>
      <c r="AF28" s="686"/>
      <c r="AG28" s="686"/>
      <c r="AH28" s="686"/>
      <c r="AI28" s="686"/>
      <c r="AJ28" s="686"/>
      <c r="AK28" s="686"/>
      <c r="AL28" s="628" t="s">
        <v>128</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305</v>
      </c>
      <c r="CE28" s="664"/>
      <c r="CF28" s="664"/>
      <c r="CG28" s="664"/>
      <c r="CH28" s="664"/>
      <c r="CI28" s="664"/>
      <c r="CJ28" s="664"/>
      <c r="CK28" s="664"/>
      <c r="CL28" s="664"/>
      <c r="CM28" s="664"/>
      <c r="CN28" s="664"/>
      <c r="CO28" s="664"/>
      <c r="CP28" s="664"/>
      <c r="CQ28" s="665"/>
      <c r="CR28" s="623">
        <v>148153</v>
      </c>
      <c r="CS28" s="626"/>
      <c r="CT28" s="626"/>
      <c r="CU28" s="626"/>
      <c r="CV28" s="626"/>
      <c r="CW28" s="626"/>
      <c r="CX28" s="626"/>
      <c r="CY28" s="627"/>
      <c r="CZ28" s="628">
        <v>8</v>
      </c>
      <c r="DA28" s="657"/>
      <c r="DB28" s="657"/>
      <c r="DC28" s="658"/>
      <c r="DD28" s="631">
        <v>143591</v>
      </c>
      <c r="DE28" s="626"/>
      <c r="DF28" s="626"/>
      <c r="DG28" s="626"/>
      <c r="DH28" s="626"/>
      <c r="DI28" s="626"/>
      <c r="DJ28" s="626"/>
      <c r="DK28" s="627"/>
      <c r="DL28" s="631">
        <v>143591</v>
      </c>
      <c r="DM28" s="626"/>
      <c r="DN28" s="626"/>
      <c r="DO28" s="626"/>
      <c r="DP28" s="626"/>
      <c r="DQ28" s="626"/>
      <c r="DR28" s="626"/>
      <c r="DS28" s="626"/>
      <c r="DT28" s="626"/>
      <c r="DU28" s="626"/>
      <c r="DV28" s="627"/>
      <c r="DW28" s="628">
        <v>11.1</v>
      </c>
      <c r="DX28" s="657"/>
      <c r="DY28" s="657"/>
      <c r="DZ28" s="657"/>
      <c r="EA28" s="657"/>
      <c r="EB28" s="657"/>
      <c r="EC28" s="659"/>
    </row>
    <row r="29" spans="2:133" ht="11.25" customHeight="1" x14ac:dyDescent="0.15">
      <c r="B29" s="620" t="s">
        <v>306</v>
      </c>
      <c r="C29" s="621"/>
      <c r="D29" s="621"/>
      <c r="E29" s="621"/>
      <c r="F29" s="621"/>
      <c r="G29" s="621"/>
      <c r="H29" s="621"/>
      <c r="I29" s="621"/>
      <c r="J29" s="621"/>
      <c r="K29" s="621"/>
      <c r="L29" s="621"/>
      <c r="M29" s="621"/>
      <c r="N29" s="621"/>
      <c r="O29" s="621"/>
      <c r="P29" s="621"/>
      <c r="Q29" s="622"/>
      <c r="R29" s="623">
        <v>103497</v>
      </c>
      <c r="S29" s="626"/>
      <c r="T29" s="626"/>
      <c r="U29" s="626"/>
      <c r="V29" s="626"/>
      <c r="W29" s="626"/>
      <c r="X29" s="626"/>
      <c r="Y29" s="627"/>
      <c r="Z29" s="685">
        <v>5</v>
      </c>
      <c r="AA29" s="685"/>
      <c r="AB29" s="685"/>
      <c r="AC29" s="685"/>
      <c r="AD29" s="686" t="s">
        <v>235</v>
      </c>
      <c r="AE29" s="686"/>
      <c r="AF29" s="686"/>
      <c r="AG29" s="686"/>
      <c r="AH29" s="686"/>
      <c r="AI29" s="686"/>
      <c r="AJ29" s="686"/>
      <c r="AK29" s="686"/>
      <c r="AL29" s="628" t="s">
        <v>128</v>
      </c>
      <c r="AM29" s="629"/>
      <c r="AN29" s="629"/>
      <c r="AO29" s="687"/>
      <c r="AP29" s="697" t="s">
        <v>223</v>
      </c>
      <c r="AQ29" s="698"/>
      <c r="AR29" s="698"/>
      <c r="AS29" s="698"/>
      <c r="AT29" s="698"/>
      <c r="AU29" s="698"/>
      <c r="AV29" s="698"/>
      <c r="AW29" s="698"/>
      <c r="AX29" s="698"/>
      <c r="AY29" s="698"/>
      <c r="AZ29" s="698"/>
      <c r="BA29" s="698"/>
      <c r="BB29" s="698"/>
      <c r="BC29" s="698"/>
      <c r="BD29" s="698"/>
      <c r="BE29" s="698"/>
      <c r="BF29" s="699"/>
      <c r="BG29" s="697" t="s">
        <v>307</v>
      </c>
      <c r="BH29" s="725"/>
      <c r="BI29" s="725"/>
      <c r="BJ29" s="725"/>
      <c r="BK29" s="725"/>
      <c r="BL29" s="725"/>
      <c r="BM29" s="725"/>
      <c r="BN29" s="725"/>
      <c r="BO29" s="725"/>
      <c r="BP29" s="725"/>
      <c r="BQ29" s="726"/>
      <c r="BR29" s="697" t="s">
        <v>308</v>
      </c>
      <c r="BS29" s="725"/>
      <c r="BT29" s="725"/>
      <c r="BU29" s="725"/>
      <c r="BV29" s="725"/>
      <c r="BW29" s="725"/>
      <c r="BX29" s="725"/>
      <c r="BY29" s="725"/>
      <c r="BZ29" s="725"/>
      <c r="CA29" s="725"/>
      <c r="CB29" s="726"/>
      <c r="CD29" s="707" t="s">
        <v>309</v>
      </c>
      <c r="CE29" s="708"/>
      <c r="CF29" s="667" t="s">
        <v>70</v>
      </c>
      <c r="CG29" s="664"/>
      <c r="CH29" s="664"/>
      <c r="CI29" s="664"/>
      <c r="CJ29" s="664"/>
      <c r="CK29" s="664"/>
      <c r="CL29" s="664"/>
      <c r="CM29" s="664"/>
      <c r="CN29" s="664"/>
      <c r="CO29" s="664"/>
      <c r="CP29" s="664"/>
      <c r="CQ29" s="665"/>
      <c r="CR29" s="623">
        <v>148153</v>
      </c>
      <c r="CS29" s="624"/>
      <c r="CT29" s="624"/>
      <c r="CU29" s="624"/>
      <c r="CV29" s="624"/>
      <c r="CW29" s="624"/>
      <c r="CX29" s="624"/>
      <c r="CY29" s="625"/>
      <c r="CZ29" s="628">
        <v>8</v>
      </c>
      <c r="DA29" s="657"/>
      <c r="DB29" s="657"/>
      <c r="DC29" s="658"/>
      <c r="DD29" s="631">
        <v>143591</v>
      </c>
      <c r="DE29" s="624"/>
      <c r="DF29" s="624"/>
      <c r="DG29" s="624"/>
      <c r="DH29" s="624"/>
      <c r="DI29" s="624"/>
      <c r="DJ29" s="624"/>
      <c r="DK29" s="625"/>
      <c r="DL29" s="631">
        <v>143591</v>
      </c>
      <c r="DM29" s="624"/>
      <c r="DN29" s="624"/>
      <c r="DO29" s="624"/>
      <c r="DP29" s="624"/>
      <c r="DQ29" s="624"/>
      <c r="DR29" s="624"/>
      <c r="DS29" s="624"/>
      <c r="DT29" s="624"/>
      <c r="DU29" s="624"/>
      <c r="DV29" s="625"/>
      <c r="DW29" s="628">
        <v>11.1</v>
      </c>
      <c r="DX29" s="657"/>
      <c r="DY29" s="657"/>
      <c r="DZ29" s="657"/>
      <c r="EA29" s="657"/>
      <c r="EB29" s="657"/>
      <c r="EC29" s="659"/>
    </row>
    <row r="30" spans="2:133" ht="11.25" customHeight="1" x14ac:dyDescent="0.15">
      <c r="B30" s="620" t="s">
        <v>310</v>
      </c>
      <c r="C30" s="621"/>
      <c r="D30" s="621"/>
      <c r="E30" s="621"/>
      <c r="F30" s="621"/>
      <c r="G30" s="621"/>
      <c r="H30" s="621"/>
      <c r="I30" s="621"/>
      <c r="J30" s="621"/>
      <c r="K30" s="621"/>
      <c r="L30" s="621"/>
      <c r="M30" s="621"/>
      <c r="N30" s="621"/>
      <c r="O30" s="621"/>
      <c r="P30" s="621"/>
      <c r="Q30" s="622"/>
      <c r="R30" s="623">
        <v>3026</v>
      </c>
      <c r="S30" s="626"/>
      <c r="T30" s="626"/>
      <c r="U30" s="626"/>
      <c r="V30" s="626"/>
      <c r="W30" s="626"/>
      <c r="X30" s="626"/>
      <c r="Y30" s="627"/>
      <c r="Z30" s="685">
        <v>0.1</v>
      </c>
      <c r="AA30" s="685"/>
      <c r="AB30" s="685"/>
      <c r="AC30" s="685"/>
      <c r="AD30" s="686" t="s">
        <v>235</v>
      </c>
      <c r="AE30" s="686"/>
      <c r="AF30" s="686"/>
      <c r="AG30" s="686"/>
      <c r="AH30" s="686"/>
      <c r="AI30" s="686"/>
      <c r="AJ30" s="686"/>
      <c r="AK30" s="686"/>
      <c r="AL30" s="628" t="s">
        <v>235</v>
      </c>
      <c r="AM30" s="629"/>
      <c r="AN30" s="629"/>
      <c r="AO30" s="687"/>
      <c r="AP30" s="713" t="s">
        <v>311</v>
      </c>
      <c r="AQ30" s="714"/>
      <c r="AR30" s="714"/>
      <c r="AS30" s="714"/>
      <c r="AT30" s="719" t="s">
        <v>312</v>
      </c>
      <c r="AU30" s="230"/>
      <c r="AV30" s="230"/>
      <c r="AW30" s="230"/>
      <c r="AX30" s="722" t="s">
        <v>186</v>
      </c>
      <c r="AY30" s="723"/>
      <c r="AZ30" s="723"/>
      <c r="BA30" s="723"/>
      <c r="BB30" s="723"/>
      <c r="BC30" s="723"/>
      <c r="BD30" s="723"/>
      <c r="BE30" s="723"/>
      <c r="BF30" s="724"/>
      <c r="BG30" s="703">
        <v>98.6</v>
      </c>
      <c r="BH30" s="704"/>
      <c r="BI30" s="704"/>
      <c r="BJ30" s="704"/>
      <c r="BK30" s="704"/>
      <c r="BL30" s="704"/>
      <c r="BM30" s="705">
        <v>88</v>
      </c>
      <c r="BN30" s="704"/>
      <c r="BO30" s="704"/>
      <c r="BP30" s="704"/>
      <c r="BQ30" s="706"/>
      <c r="BR30" s="703">
        <v>98.5</v>
      </c>
      <c r="BS30" s="704"/>
      <c r="BT30" s="704"/>
      <c r="BU30" s="704"/>
      <c r="BV30" s="704"/>
      <c r="BW30" s="704"/>
      <c r="BX30" s="705">
        <v>88.2</v>
      </c>
      <c r="BY30" s="704"/>
      <c r="BZ30" s="704"/>
      <c r="CA30" s="704"/>
      <c r="CB30" s="706"/>
      <c r="CD30" s="709"/>
      <c r="CE30" s="710"/>
      <c r="CF30" s="667" t="s">
        <v>313</v>
      </c>
      <c r="CG30" s="664"/>
      <c r="CH30" s="664"/>
      <c r="CI30" s="664"/>
      <c r="CJ30" s="664"/>
      <c r="CK30" s="664"/>
      <c r="CL30" s="664"/>
      <c r="CM30" s="664"/>
      <c r="CN30" s="664"/>
      <c r="CO30" s="664"/>
      <c r="CP30" s="664"/>
      <c r="CQ30" s="665"/>
      <c r="CR30" s="623">
        <v>136572</v>
      </c>
      <c r="CS30" s="626"/>
      <c r="CT30" s="626"/>
      <c r="CU30" s="626"/>
      <c r="CV30" s="626"/>
      <c r="CW30" s="626"/>
      <c r="CX30" s="626"/>
      <c r="CY30" s="627"/>
      <c r="CZ30" s="628">
        <v>7.3</v>
      </c>
      <c r="DA30" s="657"/>
      <c r="DB30" s="657"/>
      <c r="DC30" s="658"/>
      <c r="DD30" s="631">
        <v>132010</v>
      </c>
      <c r="DE30" s="626"/>
      <c r="DF30" s="626"/>
      <c r="DG30" s="626"/>
      <c r="DH30" s="626"/>
      <c r="DI30" s="626"/>
      <c r="DJ30" s="626"/>
      <c r="DK30" s="627"/>
      <c r="DL30" s="631">
        <v>132010</v>
      </c>
      <c r="DM30" s="626"/>
      <c r="DN30" s="626"/>
      <c r="DO30" s="626"/>
      <c r="DP30" s="626"/>
      <c r="DQ30" s="626"/>
      <c r="DR30" s="626"/>
      <c r="DS30" s="626"/>
      <c r="DT30" s="626"/>
      <c r="DU30" s="626"/>
      <c r="DV30" s="627"/>
      <c r="DW30" s="628">
        <v>10.199999999999999</v>
      </c>
      <c r="DX30" s="657"/>
      <c r="DY30" s="657"/>
      <c r="DZ30" s="657"/>
      <c r="EA30" s="657"/>
      <c r="EB30" s="657"/>
      <c r="EC30" s="659"/>
    </row>
    <row r="31" spans="2:133" ht="11.25" customHeight="1" x14ac:dyDescent="0.15">
      <c r="B31" s="620" t="s">
        <v>314</v>
      </c>
      <c r="C31" s="621"/>
      <c r="D31" s="621"/>
      <c r="E31" s="621"/>
      <c r="F31" s="621"/>
      <c r="G31" s="621"/>
      <c r="H31" s="621"/>
      <c r="I31" s="621"/>
      <c r="J31" s="621"/>
      <c r="K31" s="621"/>
      <c r="L31" s="621"/>
      <c r="M31" s="621"/>
      <c r="N31" s="621"/>
      <c r="O31" s="621"/>
      <c r="P31" s="621"/>
      <c r="Q31" s="622"/>
      <c r="R31" s="623">
        <v>1701</v>
      </c>
      <c r="S31" s="626"/>
      <c r="T31" s="626"/>
      <c r="U31" s="626"/>
      <c r="V31" s="626"/>
      <c r="W31" s="626"/>
      <c r="X31" s="626"/>
      <c r="Y31" s="627"/>
      <c r="Z31" s="685">
        <v>0.1</v>
      </c>
      <c r="AA31" s="685"/>
      <c r="AB31" s="685"/>
      <c r="AC31" s="685"/>
      <c r="AD31" s="686" t="s">
        <v>128</v>
      </c>
      <c r="AE31" s="686"/>
      <c r="AF31" s="686"/>
      <c r="AG31" s="686"/>
      <c r="AH31" s="686"/>
      <c r="AI31" s="686"/>
      <c r="AJ31" s="686"/>
      <c r="AK31" s="686"/>
      <c r="AL31" s="628" t="s">
        <v>235</v>
      </c>
      <c r="AM31" s="629"/>
      <c r="AN31" s="629"/>
      <c r="AO31" s="687"/>
      <c r="AP31" s="715"/>
      <c r="AQ31" s="716"/>
      <c r="AR31" s="716"/>
      <c r="AS31" s="716"/>
      <c r="AT31" s="720"/>
      <c r="AU31" s="229" t="s">
        <v>315</v>
      </c>
      <c r="AV31" s="229"/>
      <c r="AW31" s="229"/>
      <c r="AX31" s="620" t="s">
        <v>316</v>
      </c>
      <c r="AY31" s="621"/>
      <c r="AZ31" s="621"/>
      <c r="BA31" s="621"/>
      <c r="BB31" s="621"/>
      <c r="BC31" s="621"/>
      <c r="BD31" s="621"/>
      <c r="BE31" s="621"/>
      <c r="BF31" s="622"/>
      <c r="BG31" s="701">
        <v>100</v>
      </c>
      <c r="BH31" s="624"/>
      <c r="BI31" s="624"/>
      <c r="BJ31" s="624"/>
      <c r="BK31" s="624"/>
      <c r="BL31" s="624"/>
      <c r="BM31" s="629">
        <v>99.1</v>
      </c>
      <c r="BN31" s="702"/>
      <c r="BO31" s="702"/>
      <c r="BP31" s="702"/>
      <c r="BQ31" s="663"/>
      <c r="BR31" s="701">
        <v>100</v>
      </c>
      <c r="BS31" s="624"/>
      <c r="BT31" s="624"/>
      <c r="BU31" s="624"/>
      <c r="BV31" s="624"/>
      <c r="BW31" s="624"/>
      <c r="BX31" s="629">
        <v>98.6</v>
      </c>
      <c r="BY31" s="702"/>
      <c r="BZ31" s="702"/>
      <c r="CA31" s="702"/>
      <c r="CB31" s="663"/>
      <c r="CD31" s="709"/>
      <c r="CE31" s="710"/>
      <c r="CF31" s="667" t="s">
        <v>317</v>
      </c>
      <c r="CG31" s="664"/>
      <c r="CH31" s="664"/>
      <c r="CI31" s="664"/>
      <c r="CJ31" s="664"/>
      <c r="CK31" s="664"/>
      <c r="CL31" s="664"/>
      <c r="CM31" s="664"/>
      <c r="CN31" s="664"/>
      <c r="CO31" s="664"/>
      <c r="CP31" s="664"/>
      <c r="CQ31" s="665"/>
      <c r="CR31" s="623">
        <v>11581</v>
      </c>
      <c r="CS31" s="624"/>
      <c r="CT31" s="624"/>
      <c r="CU31" s="624"/>
      <c r="CV31" s="624"/>
      <c r="CW31" s="624"/>
      <c r="CX31" s="624"/>
      <c r="CY31" s="625"/>
      <c r="CZ31" s="628">
        <v>0.6</v>
      </c>
      <c r="DA31" s="657"/>
      <c r="DB31" s="657"/>
      <c r="DC31" s="658"/>
      <c r="DD31" s="631">
        <v>11581</v>
      </c>
      <c r="DE31" s="624"/>
      <c r="DF31" s="624"/>
      <c r="DG31" s="624"/>
      <c r="DH31" s="624"/>
      <c r="DI31" s="624"/>
      <c r="DJ31" s="624"/>
      <c r="DK31" s="625"/>
      <c r="DL31" s="631">
        <v>11581</v>
      </c>
      <c r="DM31" s="624"/>
      <c r="DN31" s="624"/>
      <c r="DO31" s="624"/>
      <c r="DP31" s="624"/>
      <c r="DQ31" s="624"/>
      <c r="DR31" s="624"/>
      <c r="DS31" s="624"/>
      <c r="DT31" s="624"/>
      <c r="DU31" s="624"/>
      <c r="DV31" s="625"/>
      <c r="DW31" s="628">
        <v>0.9</v>
      </c>
      <c r="DX31" s="657"/>
      <c r="DY31" s="657"/>
      <c r="DZ31" s="657"/>
      <c r="EA31" s="657"/>
      <c r="EB31" s="657"/>
      <c r="EC31" s="659"/>
    </row>
    <row r="32" spans="2:133" ht="11.25" customHeight="1" x14ac:dyDescent="0.15">
      <c r="B32" s="620" t="s">
        <v>318</v>
      </c>
      <c r="C32" s="621"/>
      <c r="D32" s="621"/>
      <c r="E32" s="621"/>
      <c r="F32" s="621"/>
      <c r="G32" s="621"/>
      <c r="H32" s="621"/>
      <c r="I32" s="621"/>
      <c r="J32" s="621"/>
      <c r="K32" s="621"/>
      <c r="L32" s="621"/>
      <c r="M32" s="621"/>
      <c r="N32" s="621"/>
      <c r="O32" s="621"/>
      <c r="P32" s="621"/>
      <c r="Q32" s="622"/>
      <c r="R32" s="623">
        <v>231848</v>
      </c>
      <c r="S32" s="626"/>
      <c r="T32" s="626"/>
      <c r="U32" s="626"/>
      <c r="V32" s="626"/>
      <c r="W32" s="626"/>
      <c r="X32" s="626"/>
      <c r="Y32" s="627"/>
      <c r="Z32" s="685">
        <v>11.3</v>
      </c>
      <c r="AA32" s="685"/>
      <c r="AB32" s="685"/>
      <c r="AC32" s="685"/>
      <c r="AD32" s="686" t="s">
        <v>128</v>
      </c>
      <c r="AE32" s="686"/>
      <c r="AF32" s="686"/>
      <c r="AG32" s="686"/>
      <c r="AH32" s="686"/>
      <c r="AI32" s="686"/>
      <c r="AJ32" s="686"/>
      <c r="AK32" s="686"/>
      <c r="AL32" s="628" t="s">
        <v>235</v>
      </c>
      <c r="AM32" s="629"/>
      <c r="AN32" s="629"/>
      <c r="AO32" s="687"/>
      <c r="AP32" s="717"/>
      <c r="AQ32" s="718"/>
      <c r="AR32" s="718"/>
      <c r="AS32" s="718"/>
      <c r="AT32" s="721"/>
      <c r="AU32" s="231"/>
      <c r="AV32" s="231"/>
      <c r="AW32" s="231"/>
      <c r="AX32" s="635" t="s">
        <v>319</v>
      </c>
      <c r="AY32" s="636"/>
      <c r="AZ32" s="636"/>
      <c r="BA32" s="636"/>
      <c r="BB32" s="636"/>
      <c r="BC32" s="636"/>
      <c r="BD32" s="636"/>
      <c r="BE32" s="636"/>
      <c r="BF32" s="637"/>
      <c r="BG32" s="700">
        <v>96.1</v>
      </c>
      <c r="BH32" s="639"/>
      <c r="BI32" s="639"/>
      <c r="BJ32" s="639"/>
      <c r="BK32" s="639"/>
      <c r="BL32" s="639"/>
      <c r="BM32" s="683">
        <v>73</v>
      </c>
      <c r="BN32" s="639"/>
      <c r="BO32" s="639"/>
      <c r="BP32" s="639"/>
      <c r="BQ32" s="676"/>
      <c r="BR32" s="700">
        <v>96.1</v>
      </c>
      <c r="BS32" s="639"/>
      <c r="BT32" s="639"/>
      <c r="BU32" s="639"/>
      <c r="BV32" s="639"/>
      <c r="BW32" s="639"/>
      <c r="BX32" s="683">
        <v>74.7</v>
      </c>
      <c r="BY32" s="639"/>
      <c r="BZ32" s="639"/>
      <c r="CA32" s="639"/>
      <c r="CB32" s="676"/>
      <c r="CD32" s="711"/>
      <c r="CE32" s="712"/>
      <c r="CF32" s="667" t="s">
        <v>320</v>
      </c>
      <c r="CG32" s="664"/>
      <c r="CH32" s="664"/>
      <c r="CI32" s="664"/>
      <c r="CJ32" s="664"/>
      <c r="CK32" s="664"/>
      <c r="CL32" s="664"/>
      <c r="CM32" s="664"/>
      <c r="CN32" s="664"/>
      <c r="CO32" s="664"/>
      <c r="CP32" s="664"/>
      <c r="CQ32" s="665"/>
      <c r="CR32" s="623" t="s">
        <v>235</v>
      </c>
      <c r="CS32" s="626"/>
      <c r="CT32" s="626"/>
      <c r="CU32" s="626"/>
      <c r="CV32" s="626"/>
      <c r="CW32" s="626"/>
      <c r="CX32" s="626"/>
      <c r="CY32" s="627"/>
      <c r="CZ32" s="628" t="s">
        <v>128</v>
      </c>
      <c r="DA32" s="657"/>
      <c r="DB32" s="657"/>
      <c r="DC32" s="658"/>
      <c r="DD32" s="631" t="s">
        <v>128</v>
      </c>
      <c r="DE32" s="626"/>
      <c r="DF32" s="626"/>
      <c r="DG32" s="626"/>
      <c r="DH32" s="626"/>
      <c r="DI32" s="626"/>
      <c r="DJ32" s="626"/>
      <c r="DK32" s="627"/>
      <c r="DL32" s="631" t="s">
        <v>128</v>
      </c>
      <c r="DM32" s="626"/>
      <c r="DN32" s="626"/>
      <c r="DO32" s="626"/>
      <c r="DP32" s="626"/>
      <c r="DQ32" s="626"/>
      <c r="DR32" s="626"/>
      <c r="DS32" s="626"/>
      <c r="DT32" s="626"/>
      <c r="DU32" s="626"/>
      <c r="DV32" s="627"/>
      <c r="DW32" s="628" t="s">
        <v>128</v>
      </c>
      <c r="DX32" s="657"/>
      <c r="DY32" s="657"/>
      <c r="DZ32" s="657"/>
      <c r="EA32" s="657"/>
      <c r="EB32" s="657"/>
      <c r="EC32" s="659"/>
    </row>
    <row r="33" spans="2:133" ht="11.25" customHeight="1" x14ac:dyDescent="0.15">
      <c r="B33" s="620" t="s">
        <v>321</v>
      </c>
      <c r="C33" s="621"/>
      <c r="D33" s="621"/>
      <c r="E33" s="621"/>
      <c r="F33" s="621"/>
      <c r="G33" s="621"/>
      <c r="H33" s="621"/>
      <c r="I33" s="621"/>
      <c r="J33" s="621"/>
      <c r="K33" s="621"/>
      <c r="L33" s="621"/>
      <c r="M33" s="621"/>
      <c r="N33" s="621"/>
      <c r="O33" s="621"/>
      <c r="P33" s="621"/>
      <c r="Q33" s="622"/>
      <c r="R33" s="623">
        <v>60635</v>
      </c>
      <c r="S33" s="626"/>
      <c r="T33" s="626"/>
      <c r="U33" s="626"/>
      <c r="V33" s="626"/>
      <c r="W33" s="626"/>
      <c r="X33" s="626"/>
      <c r="Y33" s="627"/>
      <c r="Z33" s="685">
        <v>2.9</v>
      </c>
      <c r="AA33" s="685"/>
      <c r="AB33" s="685"/>
      <c r="AC33" s="685"/>
      <c r="AD33" s="686" t="s">
        <v>235</v>
      </c>
      <c r="AE33" s="686"/>
      <c r="AF33" s="686"/>
      <c r="AG33" s="686"/>
      <c r="AH33" s="686"/>
      <c r="AI33" s="686"/>
      <c r="AJ33" s="686"/>
      <c r="AK33" s="686"/>
      <c r="AL33" s="628" t="s">
        <v>128</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322</v>
      </c>
      <c r="CE33" s="664"/>
      <c r="CF33" s="664"/>
      <c r="CG33" s="664"/>
      <c r="CH33" s="664"/>
      <c r="CI33" s="664"/>
      <c r="CJ33" s="664"/>
      <c r="CK33" s="664"/>
      <c r="CL33" s="664"/>
      <c r="CM33" s="664"/>
      <c r="CN33" s="664"/>
      <c r="CO33" s="664"/>
      <c r="CP33" s="664"/>
      <c r="CQ33" s="665"/>
      <c r="CR33" s="623">
        <v>1098828</v>
      </c>
      <c r="CS33" s="624"/>
      <c r="CT33" s="624"/>
      <c r="CU33" s="624"/>
      <c r="CV33" s="624"/>
      <c r="CW33" s="624"/>
      <c r="CX33" s="624"/>
      <c r="CY33" s="625"/>
      <c r="CZ33" s="628">
        <v>59.1</v>
      </c>
      <c r="DA33" s="657"/>
      <c r="DB33" s="657"/>
      <c r="DC33" s="658"/>
      <c r="DD33" s="631">
        <v>792806</v>
      </c>
      <c r="DE33" s="624"/>
      <c r="DF33" s="624"/>
      <c r="DG33" s="624"/>
      <c r="DH33" s="624"/>
      <c r="DI33" s="624"/>
      <c r="DJ33" s="624"/>
      <c r="DK33" s="625"/>
      <c r="DL33" s="631">
        <v>695443</v>
      </c>
      <c r="DM33" s="624"/>
      <c r="DN33" s="624"/>
      <c r="DO33" s="624"/>
      <c r="DP33" s="624"/>
      <c r="DQ33" s="624"/>
      <c r="DR33" s="624"/>
      <c r="DS33" s="624"/>
      <c r="DT33" s="624"/>
      <c r="DU33" s="624"/>
      <c r="DV33" s="625"/>
      <c r="DW33" s="628">
        <v>53.6</v>
      </c>
      <c r="DX33" s="657"/>
      <c r="DY33" s="657"/>
      <c r="DZ33" s="657"/>
      <c r="EA33" s="657"/>
      <c r="EB33" s="657"/>
      <c r="EC33" s="659"/>
    </row>
    <row r="34" spans="2:133" ht="11.25" customHeight="1" x14ac:dyDescent="0.15">
      <c r="B34" s="620" t="s">
        <v>323</v>
      </c>
      <c r="C34" s="621"/>
      <c r="D34" s="621"/>
      <c r="E34" s="621"/>
      <c r="F34" s="621"/>
      <c r="G34" s="621"/>
      <c r="H34" s="621"/>
      <c r="I34" s="621"/>
      <c r="J34" s="621"/>
      <c r="K34" s="621"/>
      <c r="L34" s="621"/>
      <c r="M34" s="621"/>
      <c r="N34" s="621"/>
      <c r="O34" s="621"/>
      <c r="P34" s="621"/>
      <c r="Q34" s="622"/>
      <c r="R34" s="623">
        <v>53527</v>
      </c>
      <c r="S34" s="626"/>
      <c r="T34" s="626"/>
      <c r="U34" s="626"/>
      <c r="V34" s="626"/>
      <c r="W34" s="626"/>
      <c r="X34" s="626"/>
      <c r="Y34" s="627"/>
      <c r="Z34" s="685">
        <v>2.6</v>
      </c>
      <c r="AA34" s="685"/>
      <c r="AB34" s="685"/>
      <c r="AC34" s="685"/>
      <c r="AD34" s="686">
        <v>54</v>
      </c>
      <c r="AE34" s="686"/>
      <c r="AF34" s="686"/>
      <c r="AG34" s="686"/>
      <c r="AH34" s="686"/>
      <c r="AI34" s="686"/>
      <c r="AJ34" s="686"/>
      <c r="AK34" s="686"/>
      <c r="AL34" s="628">
        <v>0</v>
      </c>
      <c r="AM34" s="629"/>
      <c r="AN34" s="629"/>
      <c r="AO34" s="687"/>
      <c r="AP34" s="234"/>
      <c r="AQ34" s="697" t="s">
        <v>324</v>
      </c>
      <c r="AR34" s="698"/>
      <c r="AS34" s="698"/>
      <c r="AT34" s="698"/>
      <c r="AU34" s="698"/>
      <c r="AV34" s="698"/>
      <c r="AW34" s="698"/>
      <c r="AX34" s="698"/>
      <c r="AY34" s="698"/>
      <c r="AZ34" s="698"/>
      <c r="BA34" s="698"/>
      <c r="BB34" s="698"/>
      <c r="BC34" s="698"/>
      <c r="BD34" s="698"/>
      <c r="BE34" s="698"/>
      <c r="BF34" s="699"/>
      <c r="BG34" s="697" t="s">
        <v>325</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326</v>
      </c>
      <c r="CE34" s="664"/>
      <c r="CF34" s="664"/>
      <c r="CG34" s="664"/>
      <c r="CH34" s="664"/>
      <c r="CI34" s="664"/>
      <c r="CJ34" s="664"/>
      <c r="CK34" s="664"/>
      <c r="CL34" s="664"/>
      <c r="CM34" s="664"/>
      <c r="CN34" s="664"/>
      <c r="CO34" s="664"/>
      <c r="CP34" s="664"/>
      <c r="CQ34" s="665"/>
      <c r="CR34" s="623">
        <v>267260</v>
      </c>
      <c r="CS34" s="626"/>
      <c r="CT34" s="626"/>
      <c r="CU34" s="626"/>
      <c r="CV34" s="626"/>
      <c r="CW34" s="626"/>
      <c r="CX34" s="626"/>
      <c r="CY34" s="627"/>
      <c r="CZ34" s="628">
        <v>14.4</v>
      </c>
      <c r="DA34" s="657"/>
      <c r="DB34" s="657"/>
      <c r="DC34" s="658"/>
      <c r="DD34" s="631">
        <v>202503</v>
      </c>
      <c r="DE34" s="626"/>
      <c r="DF34" s="626"/>
      <c r="DG34" s="626"/>
      <c r="DH34" s="626"/>
      <c r="DI34" s="626"/>
      <c r="DJ34" s="626"/>
      <c r="DK34" s="627"/>
      <c r="DL34" s="631">
        <v>193188</v>
      </c>
      <c r="DM34" s="626"/>
      <c r="DN34" s="626"/>
      <c r="DO34" s="626"/>
      <c r="DP34" s="626"/>
      <c r="DQ34" s="626"/>
      <c r="DR34" s="626"/>
      <c r="DS34" s="626"/>
      <c r="DT34" s="626"/>
      <c r="DU34" s="626"/>
      <c r="DV34" s="627"/>
      <c r="DW34" s="628">
        <v>14.9</v>
      </c>
      <c r="DX34" s="657"/>
      <c r="DY34" s="657"/>
      <c r="DZ34" s="657"/>
      <c r="EA34" s="657"/>
      <c r="EB34" s="657"/>
      <c r="EC34" s="659"/>
    </row>
    <row r="35" spans="2:133" ht="11.25" customHeight="1" x14ac:dyDescent="0.15">
      <c r="B35" s="620" t="s">
        <v>327</v>
      </c>
      <c r="C35" s="621"/>
      <c r="D35" s="621"/>
      <c r="E35" s="621"/>
      <c r="F35" s="621"/>
      <c r="G35" s="621"/>
      <c r="H35" s="621"/>
      <c r="I35" s="621"/>
      <c r="J35" s="621"/>
      <c r="K35" s="621"/>
      <c r="L35" s="621"/>
      <c r="M35" s="621"/>
      <c r="N35" s="621"/>
      <c r="O35" s="621"/>
      <c r="P35" s="621"/>
      <c r="Q35" s="622"/>
      <c r="R35" s="623">
        <v>155723</v>
      </c>
      <c r="S35" s="626"/>
      <c r="T35" s="626"/>
      <c r="U35" s="626"/>
      <c r="V35" s="626"/>
      <c r="W35" s="626"/>
      <c r="X35" s="626"/>
      <c r="Y35" s="627"/>
      <c r="Z35" s="685">
        <v>7.6</v>
      </c>
      <c r="AA35" s="685"/>
      <c r="AB35" s="685"/>
      <c r="AC35" s="685"/>
      <c r="AD35" s="686" t="s">
        <v>128</v>
      </c>
      <c r="AE35" s="686"/>
      <c r="AF35" s="686"/>
      <c r="AG35" s="686"/>
      <c r="AH35" s="686"/>
      <c r="AI35" s="686"/>
      <c r="AJ35" s="686"/>
      <c r="AK35" s="686"/>
      <c r="AL35" s="628" t="s">
        <v>235</v>
      </c>
      <c r="AM35" s="629"/>
      <c r="AN35" s="629"/>
      <c r="AO35" s="687"/>
      <c r="AP35" s="234"/>
      <c r="AQ35" s="691" t="s">
        <v>328</v>
      </c>
      <c r="AR35" s="692"/>
      <c r="AS35" s="692"/>
      <c r="AT35" s="692"/>
      <c r="AU35" s="692"/>
      <c r="AV35" s="692"/>
      <c r="AW35" s="692"/>
      <c r="AX35" s="692"/>
      <c r="AY35" s="693"/>
      <c r="AZ35" s="688">
        <v>318222</v>
      </c>
      <c r="BA35" s="689"/>
      <c r="BB35" s="689"/>
      <c r="BC35" s="689"/>
      <c r="BD35" s="689"/>
      <c r="BE35" s="689"/>
      <c r="BF35" s="690"/>
      <c r="BG35" s="694" t="s">
        <v>329</v>
      </c>
      <c r="BH35" s="695"/>
      <c r="BI35" s="695"/>
      <c r="BJ35" s="695"/>
      <c r="BK35" s="695"/>
      <c r="BL35" s="695"/>
      <c r="BM35" s="695"/>
      <c r="BN35" s="695"/>
      <c r="BO35" s="695"/>
      <c r="BP35" s="695"/>
      <c r="BQ35" s="695"/>
      <c r="BR35" s="695"/>
      <c r="BS35" s="695"/>
      <c r="BT35" s="695"/>
      <c r="BU35" s="696"/>
      <c r="BV35" s="688">
        <v>4765</v>
      </c>
      <c r="BW35" s="689"/>
      <c r="BX35" s="689"/>
      <c r="BY35" s="689"/>
      <c r="BZ35" s="689"/>
      <c r="CA35" s="689"/>
      <c r="CB35" s="690"/>
      <c r="CD35" s="667" t="s">
        <v>330</v>
      </c>
      <c r="CE35" s="664"/>
      <c r="CF35" s="664"/>
      <c r="CG35" s="664"/>
      <c r="CH35" s="664"/>
      <c r="CI35" s="664"/>
      <c r="CJ35" s="664"/>
      <c r="CK35" s="664"/>
      <c r="CL35" s="664"/>
      <c r="CM35" s="664"/>
      <c r="CN35" s="664"/>
      <c r="CO35" s="664"/>
      <c r="CP35" s="664"/>
      <c r="CQ35" s="665"/>
      <c r="CR35" s="623">
        <v>143593</v>
      </c>
      <c r="CS35" s="624"/>
      <c r="CT35" s="624"/>
      <c r="CU35" s="624"/>
      <c r="CV35" s="624"/>
      <c r="CW35" s="624"/>
      <c r="CX35" s="624"/>
      <c r="CY35" s="625"/>
      <c r="CZ35" s="628">
        <v>7.7</v>
      </c>
      <c r="DA35" s="657"/>
      <c r="DB35" s="657"/>
      <c r="DC35" s="658"/>
      <c r="DD35" s="631">
        <v>118649</v>
      </c>
      <c r="DE35" s="624"/>
      <c r="DF35" s="624"/>
      <c r="DG35" s="624"/>
      <c r="DH35" s="624"/>
      <c r="DI35" s="624"/>
      <c r="DJ35" s="624"/>
      <c r="DK35" s="625"/>
      <c r="DL35" s="631">
        <v>118649</v>
      </c>
      <c r="DM35" s="624"/>
      <c r="DN35" s="624"/>
      <c r="DO35" s="624"/>
      <c r="DP35" s="624"/>
      <c r="DQ35" s="624"/>
      <c r="DR35" s="624"/>
      <c r="DS35" s="624"/>
      <c r="DT35" s="624"/>
      <c r="DU35" s="624"/>
      <c r="DV35" s="625"/>
      <c r="DW35" s="628">
        <v>9.1</v>
      </c>
      <c r="DX35" s="657"/>
      <c r="DY35" s="657"/>
      <c r="DZ35" s="657"/>
      <c r="EA35" s="657"/>
      <c r="EB35" s="657"/>
      <c r="EC35" s="659"/>
    </row>
    <row r="36" spans="2:133" ht="11.25" customHeight="1" x14ac:dyDescent="0.15">
      <c r="B36" s="620" t="s">
        <v>331</v>
      </c>
      <c r="C36" s="621"/>
      <c r="D36" s="621"/>
      <c r="E36" s="621"/>
      <c r="F36" s="621"/>
      <c r="G36" s="621"/>
      <c r="H36" s="621"/>
      <c r="I36" s="621"/>
      <c r="J36" s="621"/>
      <c r="K36" s="621"/>
      <c r="L36" s="621"/>
      <c r="M36" s="621"/>
      <c r="N36" s="621"/>
      <c r="O36" s="621"/>
      <c r="P36" s="621"/>
      <c r="Q36" s="622"/>
      <c r="R36" s="623" t="s">
        <v>128</v>
      </c>
      <c r="S36" s="626"/>
      <c r="T36" s="626"/>
      <c r="U36" s="626"/>
      <c r="V36" s="626"/>
      <c r="W36" s="626"/>
      <c r="X36" s="626"/>
      <c r="Y36" s="627"/>
      <c r="Z36" s="685" t="s">
        <v>249</v>
      </c>
      <c r="AA36" s="685"/>
      <c r="AB36" s="685"/>
      <c r="AC36" s="685"/>
      <c r="AD36" s="686" t="s">
        <v>128</v>
      </c>
      <c r="AE36" s="686"/>
      <c r="AF36" s="686"/>
      <c r="AG36" s="686"/>
      <c r="AH36" s="686"/>
      <c r="AI36" s="686"/>
      <c r="AJ36" s="686"/>
      <c r="AK36" s="686"/>
      <c r="AL36" s="628" t="s">
        <v>235</v>
      </c>
      <c r="AM36" s="629"/>
      <c r="AN36" s="629"/>
      <c r="AO36" s="687"/>
      <c r="AQ36" s="660" t="s">
        <v>332</v>
      </c>
      <c r="AR36" s="661"/>
      <c r="AS36" s="661"/>
      <c r="AT36" s="661"/>
      <c r="AU36" s="661"/>
      <c r="AV36" s="661"/>
      <c r="AW36" s="661"/>
      <c r="AX36" s="661"/>
      <c r="AY36" s="662"/>
      <c r="AZ36" s="623">
        <v>94956</v>
      </c>
      <c r="BA36" s="626"/>
      <c r="BB36" s="626"/>
      <c r="BC36" s="626"/>
      <c r="BD36" s="624"/>
      <c r="BE36" s="624"/>
      <c r="BF36" s="663"/>
      <c r="BG36" s="667" t="s">
        <v>333</v>
      </c>
      <c r="BH36" s="664"/>
      <c r="BI36" s="664"/>
      <c r="BJ36" s="664"/>
      <c r="BK36" s="664"/>
      <c r="BL36" s="664"/>
      <c r="BM36" s="664"/>
      <c r="BN36" s="664"/>
      <c r="BO36" s="664"/>
      <c r="BP36" s="664"/>
      <c r="BQ36" s="664"/>
      <c r="BR36" s="664"/>
      <c r="BS36" s="664"/>
      <c r="BT36" s="664"/>
      <c r="BU36" s="665"/>
      <c r="BV36" s="623">
        <v>11679</v>
      </c>
      <c r="BW36" s="626"/>
      <c r="BX36" s="626"/>
      <c r="BY36" s="626"/>
      <c r="BZ36" s="626"/>
      <c r="CA36" s="626"/>
      <c r="CB36" s="666"/>
      <c r="CD36" s="667" t="s">
        <v>334</v>
      </c>
      <c r="CE36" s="664"/>
      <c r="CF36" s="664"/>
      <c r="CG36" s="664"/>
      <c r="CH36" s="664"/>
      <c r="CI36" s="664"/>
      <c r="CJ36" s="664"/>
      <c r="CK36" s="664"/>
      <c r="CL36" s="664"/>
      <c r="CM36" s="664"/>
      <c r="CN36" s="664"/>
      <c r="CO36" s="664"/>
      <c r="CP36" s="664"/>
      <c r="CQ36" s="665"/>
      <c r="CR36" s="623">
        <v>344496</v>
      </c>
      <c r="CS36" s="626"/>
      <c r="CT36" s="626"/>
      <c r="CU36" s="626"/>
      <c r="CV36" s="626"/>
      <c r="CW36" s="626"/>
      <c r="CX36" s="626"/>
      <c r="CY36" s="627"/>
      <c r="CZ36" s="628">
        <v>18.5</v>
      </c>
      <c r="DA36" s="657"/>
      <c r="DB36" s="657"/>
      <c r="DC36" s="658"/>
      <c r="DD36" s="631">
        <v>249478</v>
      </c>
      <c r="DE36" s="626"/>
      <c r="DF36" s="626"/>
      <c r="DG36" s="626"/>
      <c r="DH36" s="626"/>
      <c r="DI36" s="626"/>
      <c r="DJ36" s="626"/>
      <c r="DK36" s="627"/>
      <c r="DL36" s="631">
        <v>241363</v>
      </c>
      <c r="DM36" s="626"/>
      <c r="DN36" s="626"/>
      <c r="DO36" s="626"/>
      <c r="DP36" s="626"/>
      <c r="DQ36" s="626"/>
      <c r="DR36" s="626"/>
      <c r="DS36" s="626"/>
      <c r="DT36" s="626"/>
      <c r="DU36" s="626"/>
      <c r="DV36" s="627"/>
      <c r="DW36" s="628">
        <v>18.600000000000001</v>
      </c>
      <c r="DX36" s="657"/>
      <c r="DY36" s="657"/>
      <c r="DZ36" s="657"/>
      <c r="EA36" s="657"/>
      <c r="EB36" s="657"/>
      <c r="EC36" s="659"/>
    </row>
    <row r="37" spans="2:133" ht="11.25" customHeight="1" x14ac:dyDescent="0.15">
      <c r="B37" s="620" t="s">
        <v>335</v>
      </c>
      <c r="C37" s="621"/>
      <c r="D37" s="621"/>
      <c r="E37" s="621"/>
      <c r="F37" s="621"/>
      <c r="G37" s="621"/>
      <c r="H37" s="621"/>
      <c r="I37" s="621"/>
      <c r="J37" s="621"/>
      <c r="K37" s="621"/>
      <c r="L37" s="621"/>
      <c r="M37" s="621"/>
      <c r="N37" s="621"/>
      <c r="O37" s="621"/>
      <c r="P37" s="621"/>
      <c r="Q37" s="622"/>
      <c r="R37" s="623">
        <v>45023</v>
      </c>
      <c r="S37" s="626"/>
      <c r="T37" s="626"/>
      <c r="U37" s="626"/>
      <c r="V37" s="626"/>
      <c r="W37" s="626"/>
      <c r="X37" s="626"/>
      <c r="Y37" s="627"/>
      <c r="Z37" s="685">
        <v>2.2000000000000002</v>
      </c>
      <c r="AA37" s="685"/>
      <c r="AB37" s="685"/>
      <c r="AC37" s="685"/>
      <c r="AD37" s="686" t="s">
        <v>128</v>
      </c>
      <c r="AE37" s="686"/>
      <c r="AF37" s="686"/>
      <c r="AG37" s="686"/>
      <c r="AH37" s="686"/>
      <c r="AI37" s="686"/>
      <c r="AJ37" s="686"/>
      <c r="AK37" s="686"/>
      <c r="AL37" s="628" t="s">
        <v>235</v>
      </c>
      <c r="AM37" s="629"/>
      <c r="AN37" s="629"/>
      <c r="AO37" s="687"/>
      <c r="AQ37" s="660" t="s">
        <v>336</v>
      </c>
      <c r="AR37" s="661"/>
      <c r="AS37" s="661"/>
      <c r="AT37" s="661"/>
      <c r="AU37" s="661"/>
      <c r="AV37" s="661"/>
      <c r="AW37" s="661"/>
      <c r="AX37" s="661"/>
      <c r="AY37" s="662"/>
      <c r="AZ37" s="623">
        <v>94405</v>
      </c>
      <c r="BA37" s="626"/>
      <c r="BB37" s="626"/>
      <c r="BC37" s="626"/>
      <c r="BD37" s="624"/>
      <c r="BE37" s="624"/>
      <c r="BF37" s="663"/>
      <c r="BG37" s="667" t="s">
        <v>337</v>
      </c>
      <c r="BH37" s="664"/>
      <c r="BI37" s="664"/>
      <c r="BJ37" s="664"/>
      <c r="BK37" s="664"/>
      <c r="BL37" s="664"/>
      <c r="BM37" s="664"/>
      <c r="BN37" s="664"/>
      <c r="BO37" s="664"/>
      <c r="BP37" s="664"/>
      <c r="BQ37" s="664"/>
      <c r="BR37" s="664"/>
      <c r="BS37" s="664"/>
      <c r="BT37" s="664"/>
      <c r="BU37" s="665"/>
      <c r="BV37" s="623">
        <v>257</v>
      </c>
      <c r="BW37" s="626"/>
      <c r="BX37" s="626"/>
      <c r="BY37" s="626"/>
      <c r="BZ37" s="626"/>
      <c r="CA37" s="626"/>
      <c r="CB37" s="666"/>
      <c r="CD37" s="667" t="s">
        <v>338</v>
      </c>
      <c r="CE37" s="664"/>
      <c r="CF37" s="664"/>
      <c r="CG37" s="664"/>
      <c r="CH37" s="664"/>
      <c r="CI37" s="664"/>
      <c r="CJ37" s="664"/>
      <c r="CK37" s="664"/>
      <c r="CL37" s="664"/>
      <c r="CM37" s="664"/>
      <c r="CN37" s="664"/>
      <c r="CO37" s="664"/>
      <c r="CP37" s="664"/>
      <c r="CQ37" s="665"/>
      <c r="CR37" s="623">
        <v>65694</v>
      </c>
      <c r="CS37" s="624"/>
      <c r="CT37" s="624"/>
      <c r="CU37" s="624"/>
      <c r="CV37" s="624"/>
      <c r="CW37" s="624"/>
      <c r="CX37" s="624"/>
      <c r="CY37" s="625"/>
      <c r="CZ37" s="628">
        <v>3.5</v>
      </c>
      <c r="DA37" s="657"/>
      <c r="DB37" s="657"/>
      <c r="DC37" s="658"/>
      <c r="DD37" s="631">
        <v>49294</v>
      </c>
      <c r="DE37" s="624"/>
      <c r="DF37" s="624"/>
      <c r="DG37" s="624"/>
      <c r="DH37" s="624"/>
      <c r="DI37" s="624"/>
      <c r="DJ37" s="624"/>
      <c r="DK37" s="625"/>
      <c r="DL37" s="631">
        <v>49224</v>
      </c>
      <c r="DM37" s="624"/>
      <c r="DN37" s="624"/>
      <c r="DO37" s="624"/>
      <c r="DP37" s="624"/>
      <c r="DQ37" s="624"/>
      <c r="DR37" s="624"/>
      <c r="DS37" s="624"/>
      <c r="DT37" s="624"/>
      <c r="DU37" s="624"/>
      <c r="DV37" s="625"/>
      <c r="DW37" s="628">
        <v>3.8</v>
      </c>
      <c r="DX37" s="657"/>
      <c r="DY37" s="657"/>
      <c r="DZ37" s="657"/>
      <c r="EA37" s="657"/>
      <c r="EB37" s="657"/>
      <c r="EC37" s="659"/>
    </row>
    <row r="38" spans="2:133" ht="11.25" customHeight="1" x14ac:dyDescent="0.15">
      <c r="B38" s="635" t="s">
        <v>339</v>
      </c>
      <c r="C38" s="636"/>
      <c r="D38" s="636"/>
      <c r="E38" s="636"/>
      <c r="F38" s="636"/>
      <c r="G38" s="636"/>
      <c r="H38" s="636"/>
      <c r="I38" s="636"/>
      <c r="J38" s="636"/>
      <c r="K38" s="636"/>
      <c r="L38" s="636"/>
      <c r="M38" s="636"/>
      <c r="N38" s="636"/>
      <c r="O38" s="636"/>
      <c r="P38" s="636"/>
      <c r="Q38" s="637"/>
      <c r="R38" s="638">
        <v>2058069</v>
      </c>
      <c r="S38" s="675"/>
      <c r="T38" s="675"/>
      <c r="U38" s="675"/>
      <c r="V38" s="675"/>
      <c r="W38" s="675"/>
      <c r="X38" s="675"/>
      <c r="Y38" s="680"/>
      <c r="Z38" s="681">
        <v>100</v>
      </c>
      <c r="AA38" s="681"/>
      <c r="AB38" s="681"/>
      <c r="AC38" s="681"/>
      <c r="AD38" s="682">
        <v>1253365</v>
      </c>
      <c r="AE38" s="682"/>
      <c r="AF38" s="682"/>
      <c r="AG38" s="682"/>
      <c r="AH38" s="682"/>
      <c r="AI38" s="682"/>
      <c r="AJ38" s="682"/>
      <c r="AK38" s="682"/>
      <c r="AL38" s="641">
        <v>100</v>
      </c>
      <c r="AM38" s="683"/>
      <c r="AN38" s="683"/>
      <c r="AO38" s="684"/>
      <c r="AQ38" s="660" t="s">
        <v>340</v>
      </c>
      <c r="AR38" s="661"/>
      <c r="AS38" s="661"/>
      <c r="AT38" s="661"/>
      <c r="AU38" s="661"/>
      <c r="AV38" s="661"/>
      <c r="AW38" s="661"/>
      <c r="AX38" s="661"/>
      <c r="AY38" s="662"/>
      <c r="AZ38" s="623" t="s">
        <v>235</v>
      </c>
      <c r="BA38" s="626"/>
      <c r="BB38" s="626"/>
      <c r="BC38" s="626"/>
      <c r="BD38" s="624"/>
      <c r="BE38" s="624"/>
      <c r="BF38" s="663"/>
      <c r="BG38" s="667" t="s">
        <v>341</v>
      </c>
      <c r="BH38" s="664"/>
      <c r="BI38" s="664"/>
      <c r="BJ38" s="664"/>
      <c r="BK38" s="664"/>
      <c r="BL38" s="664"/>
      <c r="BM38" s="664"/>
      <c r="BN38" s="664"/>
      <c r="BO38" s="664"/>
      <c r="BP38" s="664"/>
      <c r="BQ38" s="664"/>
      <c r="BR38" s="664"/>
      <c r="BS38" s="664"/>
      <c r="BT38" s="664"/>
      <c r="BU38" s="665"/>
      <c r="BV38" s="623">
        <v>374</v>
      </c>
      <c r="BW38" s="626"/>
      <c r="BX38" s="626"/>
      <c r="BY38" s="626"/>
      <c r="BZ38" s="626"/>
      <c r="CA38" s="626"/>
      <c r="CB38" s="666"/>
      <c r="CD38" s="667" t="s">
        <v>342</v>
      </c>
      <c r="CE38" s="664"/>
      <c r="CF38" s="664"/>
      <c r="CG38" s="664"/>
      <c r="CH38" s="664"/>
      <c r="CI38" s="664"/>
      <c r="CJ38" s="664"/>
      <c r="CK38" s="664"/>
      <c r="CL38" s="664"/>
      <c r="CM38" s="664"/>
      <c r="CN38" s="664"/>
      <c r="CO38" s="664"/>
      <c r="CP38" s="664"/>
      <c r="CQ38" s="665"/>
      <c r="CR38" s="623">
        <v>318222</v>
      </c>
      <c r="CS38" s="626"/>
      <c r="CT38" s="626"/>
      <c r="CU38" s="626"/>
      <c r="CV38" s="626"/>
      <c r="CW38" s="626"/>
      <c r="CX38" s="626"/>
      <c r="CY38" s="627"/>
      <c r="CZ38" s="628">
        <v>17.100000000000001</v>
      </c>
      <c r="DA38" s="657"/>
      <c r="DB38" s="657"/>
      <c r="DC38" s="658"/>
      <c r="DD38" s="631">
        <v>222095</v>
      </c>
      <c r="DE38" s="626"/>
      <c r="DF38" s="626"/>
      <c r="DG38" s="626"/>
      <c r="DH38" s="626"/>
      <c r="DI38" s="626"/>
      <c r="DJ38" s="626"/>
      <c r="DK38" s="627"/>
      <c r="DL38" s="631">
        <v>142243</v>
      </c>
      <c r="DM38" s="626"/>
      <c r="DN38" s="626"/>
      <c r="DO38" s="626"/>
      <c r="DP38" s="626"/>
      <c r="DQ38" s="626"/>
      <c r="DR38" s="626"/>
      <c r="DS38" s="626"/>
      <c r="DT38" s="626"/>
      <c r="DU38" s="626"/>
      <c r="DV38" s="627"/>
      <c r="DW38" s="628">
        <v>11</v>
      </c>
      <c r="DX38" s="657"/>
      <c r="DY38" s="657"/>
      <c r="DZ38" s="657"/>
      <c r="EA38" s="657"/>
      <c r="EB38" s="657"/>
      <c r="EC38" s="659"/>
    </row>
    <row r="39" spans="2:133" ht="11.25" customHeight="1" x14ac:dyDescent="0.15">
      <c r="AQ39" s="660" t="s">
        <v>343</v>
      </c>
      <c r="AR39" s="661"/>
      <c r="AS39" s="661"/>
      <c r="AT39" s="661"/>
      <c r="AU39" s="661"/>
      <c r="AV39" s="661"/>
      <c r="AW39" s="661"/>
      <c r="AX39" s="661"/>
      <c r="AY39" s="662"/>
      <c r="AZ39" s="623" t="s">
        <v>128</v>
      </c>
      <c r="BA39" s="626"/>
      <c r="BB39" s="626"/>
      <c r="BC39" s="626"/>
      <c r="BD39" s="624"/>
      <c r="BE39" s="624"/>
      <c r="BF39" s="663"/>
      <c r="BG39" s="668" t="s">
        <v>344</v>
      </c>
      <c r="BH39" s="669"/>
      <c r="BI39" s="669"/>
      <c r="BJ39" s="669"/>
      <c r="BK39" s="669"/>
      <c r="BL39" s="235"/>
      <c r="BM39" s="664" t="s">
        <v>345</v>
      </c>
      <c r="BN39" s="664"/>
      <c r="BO39" s="664"/>
      <c r="BP39" s="664"/>
      <c r="BQ39" s="664"/>
      <c r="BR39" s="664"/>
      <c r="BS39" s="664"/>
      <c r="BT39" s="664"/>
      <c r="BU39" s="665"/>
      <c r="BV39" s="623">
        <v>83</v>
      </c>
      <c r="BW39" s="626"/>
      <c r="BX39" s="626"/>
      <c r="BY39" s="626"/>
      <c r="BZ39" s="626"/>
      <c r="CA39" s="626"/>
      <c r="CB39" s="666"/>
      <c r="CD39" s="667" t="s">
        <v>346</v>
      </c>
      <c r="CE39" s="664"/>
      <c r="CF39" s="664"/>
      <c r="CG39" s="664"/>
      <c r="CH39" s="664"/>
      <c r="CI39" s="664"/>
      <c r="CJ39" s="664"/>
      <c r="CK39" s="664"/>
      <c r="CL39" s="664"/>
      <c r="CM39" s="664"/>
      <c r="CN39" s="664"/>
      <c r="CO39" s="664"/>
      <c r="CP39" s="664"/>
      <c r="CQ39" s="665"/>
      <c r="CR39" s="623">
        <v>25257</v>
      </c>
      <c r="CS39" s="624"/>
      <c r="CT39" s="624"/>
      <c r="CU39" s="624"/>
      <c r="CV39" s="624"/>
      <c r="CW39" s="624"/>
      <c r="CX39" s="624"/>
      <c r="CY39" s="625"/>
      <c r="CZ39" s="628">
        <v>1.4</v>
      </c>
      <c r="DA39" s="657"/>
      <c r="DB39" s="657"/>
      <c r="DC39" s="658"/>
      <c r="DD39" s="631">
        <v>81</v>
      </c>
      <c r="DE39" s="624"/>
      <c r="DF39" s="624"/>
      <c r="DG39" s="624"/>
      <c r="DH39" s="624"/>
      <c r="DI39" s="624"/>
      <c r="DJ39" s="624"/>
      <c r="DK39" s="625"/>
      <c r="DL39" s="631" t="s">
        <v>128</v>
      </c>
      <c r="DM39" s="624"/>
      <c r="DN39" s="624"/>
      <c r="DO39" s="624"/>
      <c r="DP39" s="624"/>
      <c r="DQ39" s="624"/>
      <c r="DR39" s="624"/>
      <c r="DS39" s="624"/>
      <c r="DT39" s="624"/>
      <c r="DU39" s="624"/>
      <c r="DV39" s="625"/>
      <c r="DW39" s="628" t="s">
        <v>235</v>
      </c>
      <c r="DX39" s="657"/>
      <c r="DY39" s="657"/>
      <c r="DZ39" s="657"/>
      <c r="EA39" s="657"/>
      <c r="EB39" s="657"/>
      <c r="EC39" s="659"/>
    </row>
    <row r="40" spans="2:133" ht="11.25" customHeight="1" x14ac:dyDescent="0.15">
      <c r="AQ40" s="660" t="s">
        <v>347</v>
      </c>
      <c r="AR40" s="661"/>
      <c r="AS40" s="661"/>
      <c r="AT40" s="661"/>
      <c r="AU40" s="661"/>
      <c r="AV40" s="661"/>
      <c r="AW40" s="661"/>
      <c r="AX40" s="661"/>
      <c r="AY40" s="662"/>
      <c r="AZ40" s="623">
        <v>39898</v>
      </c>
      <c r="BA40" s="626"/>
      <c r="BB40" s="626"/>
      <c r="BC40" s="626"/>
      <c r="BD40" s="624"/>
      <c r="BE40" s="624"/>
      <c r="BF40" s="663"/>
      <c r="BG40" s="668"/>
      <c r="BH40" s="669"/>
      <c r="BI40" s="669"/>
      <c r="BJ40" s="669"/>
      <c r="BK40" s="669"/>
      <c r="BL40" s="235"/>
      <c r="BM40" s="664" t="s">
        <v>348</v>
      </c>
      <c r="BN40" s="664"/>
      <c r="BO40" s="664"/>
      <c r="BP40" s="664"/>
      <c r="BQ40" s="664"/>
      <c r="BR40" s="664"/>
      <c r="BS40" s="664"/>
      <c r="BT40" s="664"/>
      <c r="BU40" s="665"/>
      <c r="BV40" s="623" t="s">
        <v>128</v>
      </c>
      <c r="BW40" s="626"/>
      <c r="BX40" s="626"/>
      <c r="BY40" s="626"/>
      <c r="BZ40" s="626"/>
      <c r="CA40" s="626"/>
      <c r="CB40" s="666"/>
      <c r="CD40" s="667" t="s">
        <v>349</v>
      </c>
      <c r="CE40" s="664"/>
      <c r="CF40" s="664"/>
      <c r="CG40" s="664"/>
      <c r="CH40" s="664"/>
      <c r="CI40" s="664"/>
      <c r="CJ40" s="664"/>
      <c r="CK40" s="664"/>
      <c r="CL40" s="664"/>
      <c r="CM40" s="664"/>
      <c r="CN40" s="664"/>
      <c r="CO40" s="664"/>
      <c r="CP40" s="664"/>
      <c r="CQ40" s="665"/>
      <c r="CR40" s="623" t="s">
        <v>235</v>
      </c>
      <c r="CS40" s="626"/>
      <c r="CT40" s="626"/>
      <c r="CU40" s="626"/>
      <c r="CV40" s="626"/>
      <c r="CW40" s="626"/>
      <c r="CX40" s="626"/>
      <c r="CY40" s="627"/>
      <c r="CZ40" s="628" t="s">
        <v>128</v>
      </c>
      <c r="DA40" s="657"/>
      <c r="DB40" s="657"/>
      <c r="DC40" s="658"/>
      <c r="DD40" s="631" t="s">
        <v>128</v>
      </c>
      <c r="DE40" s="626"/>
      <c r="DF40" s="626"/>
      <c r="DG40" s="626"/>
      <c r="DH40" s="626"/>
      <c r="DI40" s="626"/>
      <c r="DJ40" s="626"/>
      <c r="DK40" s="627"/>
      <c r="DL40" s="631" t="s">
        <v>235</v>
      </c>
      <c r="DM40" s="626"/>
      <c r="DN40" s="626"/>
      <c r="DO40" s="626"/>
      <c r="DP40" s="626"/>
      <c r="DQ40" s="626"/>
      <c r="DR40" s="626"/>
      <c r="DS40" s="626"/>
      <c r="DT40" s="626"/>
      <c r="DU40" s="626"/>
      <c r="DV40" s="627"/>
      <c r="DW40" s="628" t="s">
        <v>235</v>
      </c>
      <c r="DX40" s="657"/>
      <c r="DY40" s="657"/>
      <c r="DZ40" s="657"/>
      <c r="EA40" s="657"/>
      <c r="EB40" s="657"/>
      <c r="EC40" s="659"/>
    </row>
    <row r="41" spans="2:133" ht="11.25" customHeight="1" x14ac:dyDescent="0.15">
      <c r="AQ41" s="672" t="s">
        <v>350</v>
      </c>
      <c r="AR41" s="673"/>
      <c r="AS41" s="673"/>
      <c r="AT41" s="673"/>
      <c r="AU41" s="673"/>
      <c r="AV41" s="673"/>
      <c r="AW41" s="673"/>
      <c r="AX41" s="673"/>
      <c r="AY41" s="674"/>
      <c r="AZ41" s="638">
        <v>88963</v>
      </c>
      <c r="BA41" s="675"/>
      <c r="BB41" s="675"/>
      <c r="BC41" s="675"/>
      <c r="BD41" s="639"/>
      <c r="BE41" s="639"/>
      <c r="BF41" s="676"/>
      <c r="BG41" s="670"/>
      <c r="BH41" s="671"/>
      <c r="BI41" s="671"/>
      <c r="BJ41" s="671"/>
      <c r="BK41" s="671"/>
      <c r="BL41" s="236"/>
      <c r="BM41" s="677" t="s">
        <v>351</v>
      </c>
      <c r="BN41" s="677"/>
      <c r="BO41" s="677"/>
      <c r="BP41" s="677"/>
      <c r="BQ41" s="677"/>
      <c r="BR41" s="677"/>
      <c r="BS41" s="677"/>
      <c r="BT41" s="677"/>
      <c r="BU41" s="678"/>
      <c r="BV41" s="638">
        <v>303</v>
      </c>
      <c r="BW41" s="675"/>
      <c r="BX41" s="675"/>
      <c r="BY41" s="675"/>
      <c r="BZ41" s="675"/>
      <c r="CA41" s="675"/>
      <c r="CB41" s="679"/>
      <c r="CD41" s="667" t="s">
        <v>352</v>
      </c>
      <c r="CE41" s="664"/>
      <c r="CF41" s="664"/>
      <c r="CG41" s="664"/>
      <c r="CH41" s="664"/>
      <c r="CI41" s="664"/>
      <c r="CJ41" s="664"/>
      <c r="CK41" s="664"/>
      <c r="CL41" s="664"/>
      <c r="CM41" s="664"/>
      <c r="CN41" s="664"/>
      <c r="CO41" s="664"/>
      <c r="CP41" s="664"/>
      <c r="CQ41" s="665"/>
      <c r="CR41" s="623" t="s">
        <v>235</v>
      </c>
      <c r="CS41" s="624"/>
      <c r="CT41" s="624"/>
      <c r="CU41" s="624"/>
      <c r="CV41" s="624"/>
      <c r="CW41" s="624"/>
      <c r="CX41" s="624"/>
      <c r="CY41" s="625"/>
      <c r="CZ41" s="628" t="s">
        <v>235</v>
      </c>
      <c r="DA41" s="657"/>
      <c r="DB41" s="657"/>
      <c r="DC41" s="658"/>
      <c r="DD41" s="631" t="s">
        <v>128</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354</v>
      </c>
      <c r="CE42" s="621"/>
      <c r="CF42" s="621"/>
      <c r="CG42" s="621"/>
      <c r="CH42" s="621"/>
      <c r="CI42" s="621"/>
      <c r="CJ42" s="621"/>
      <c r="CK42" s="621"/>
      <c r="CL42" s="621"/>
      <c r="CM42" s="621"/>
      <c r="CN42" s="621"/>
      <c r="CO42" s="621"/>
      <c r="CP42" s="621"/>
      <c r="CQ42" s="622"/>
      <c r="CR42" s="623">
        <v>250273</v>
      </c>
      <c r="CS42" s="626"/>
      <c r="CT42" s="626"/>
      <c r="CU42" s="626"/>
      <c r="CV42" s="626"/>
      <c r="CW42" s="626"/>
      <c r="CX42" s="626"/>
      <c r="CY42" s="627"/>
      <c r="CZ42" s="628">
        <v>13.5</v>
      </c>
      <c r="DA42" s="629"/>
      <c r="DB42" s="629"/>
      <c r="DC42" s="630"/>
      <c r="DD42" s="631">
        <v>116171</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356</v>
      </c>
      <c r="CE43" s="621"/>
      <c r="CF43" s="621"/>
      <c r="CG43" s="621"/>
      <c r="CH43" s="621"/>
      <c r="CI43" s="621"/>
      <c r="CJ43" s="621"/>
      <c r="CK43" s="621"/>
      <c r="CL43" s="621"/>
      <c r="CM43" s="621"/>
      <c r="CN43" s="621"/>
      <c r="CO43" s="621"/>
      <c r="CP43" s="621"/>
      <c r="CQ43" s="622"/>
      <c r="CR43" s="623">
        <v>37776</v>
      </c>
      <c r="CS43" s="624"/>
      <c r="CT43" s="624"/>
      <c r="CU43" s="624"/>
      <c r="CV43" s="624"/>
      <c r="CW43" s="624"/>
      <c r="CX43" s="624"/>
      <c r="CY43" s="625"/>
      <c r="CZ43" s="628">
        <v>2</v>
      </c>
      <c r="DA43" s="657"/>
      <c r="DB43" s="657"/>
      <c r="DC43" s="658"/>
      <c r="DD43" s="631">
        <v>37776</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357</v>
      </c>
      <c r="CD44" s="651" t="s">
        <v>309</v>
      </c>
      <c r="CE44" s="652"/>
      <c r="CF44" s="620" t="s">
        <v>358</v>
      </c>
      <c r="CG44" s="621"/>
      <c r="CH44" s="621"/>
      <c r="CI44" s="621"/>
      <c r="CJ44" s="621"/>
      <c r="CK44" s="621"/>
      <c r="CL44" s="621"/>
      <c r="CM44" s="621"/>
      <c r="CN44" s="621"/>
      <c r="CO44" s="621"/>
      <c r="CP44" s="621"/>
      <c r="CQ44" s="622"/>
      <c r="CR44" s="623">
        <v>250273</v>
      </c>
      <c r="CS44" s="626"/>
      <c r="CT44" s="626"/>
      <c r="CU44" s="626"/>
      <c r="CV44" s="626"/>
      <c r="CW44" s="626"/>
      <c r="CX44" s="626"/>
      <c r="CY44" s="627"/>
      <c r="CZ44" s="628">
        <v>13.5</v>
      </c>
      <c r="DA44" s="629"/>
      <c r="DB44" s="629"/>
      <c r="DC44" s="630"/>
      <c r="DD44" s="631">
        <v>116171</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359</v>
      </c>
      <c r="CG45" s="621"/>
      <c r="CH45" s="621"/>
      <c r="CI45" s="621"/>
      <c r="CJ45" s="621"/>
      <c r="CK45" s="621"/>
      <c r="CL45" s="621"/>
      <c r="CM45" s="621"/>
      <c r="CN45" s="621"/>
      <c r="CO45" s="621"/>
      <c r="CP45" s="621"/>
      <c r="CQ45" s="622"/>
      <c r="CR45" s="623">
        <v>48766</v>
      </c>
      <c r="CS45" s="624"/>
      <c r="CT45" s="624"/>
      <c r="CU45" s="624"/>
      <c r="CV45" s="624"/>
      <c r="CW45" s="624"/>
      <c r="CX45" s="624"/>
      <c r="CY45" s="625"/>
      <c r="CZ45" s="628">
        <v>2.6</v>
      </c>
      <c r="DA45" s="657"/>
      <c r="DB45" s="657"/>
      <c r="DC45" s="658"/>
      <c r="DD45" s="631">
        <v>8256</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360</v>
      </c>
      <c r="CG46" s="621"/>
      <c r="CH46" s="621"/>
      <c r="CI46" s="621"/>
      <c r="CJ46" s="621"/>
      <c r="CK46" s="621"/>
      <c r="CL46" s="621"/>
      <c r="CM46" s="621"/>
      <c r="CN46" s="621"/>
      <c r="CO46" s="621"/>
      <c r="CP46" s="621"/>
      <c r="CQ46" s="622"/>
      <c r="CR46" s="623">
        <v>201507</v>
      </c>
      <c r="CS46" s="626"/>
      <c r="CT46" s="626"/>
      <c r="CU46" s="626"/>
      <c r="CV46" s="626"/>
      <c r="CW46" s="626"/>
      <c r="CX46" s="626"/>
      <c r="CY46" s="627"/>
      <c r="CZ46" s="628">
        <v>10.8</v>
      </c>
      <c r="DA46" s="629"/>
      <c r="DB46" s="629"/>
      <c r="DC46" s="630"/>
      <c r="DD46" s="631">
        <v>107915</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361</v>
      </c>
      <c r="CG47" s="621"/>
      <c r="CH47" s="621"/>
      <c r="CI47" s="621"/>
      <c r="CJ47" s="621"/>
      <c r="CK47" s="621"/>
      <c r="CL47" s="621"/>
      <c r="CM47" s="621"/>
      <c r="CN47" s="621"/>
      <c r="CO47" s="621"/>
      <c r="CP47" s="621"/>
      <c r="CQ47" s="622"/>
      <c r="CR47" s="623" t="s">
        <v>235</v>
      </c>
      <c r="CS47" s="624"/>
      <c r="CT47" s="624"/>
      <c r="CU47" s="624"/>
      <c r="CV47" s="624"/>
      <c r="CW47" s="624"/>
      <c r="CX47" s="624"/>
      <c r="CY47" s="625"/>
      <c r="CZ47" s="628" t="s">
        <v>235</v>
      </c>
      <c r="DA47" s="657"/>
      <c r="DB47" s="657"/>
      <c r="DC47" s="658"/>
      <c r="DD47" s="631" t="s">
        <v>249</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362</v>
      </c>
      <c r="CG48" s="621"/>
      <c r="CH48" s="621"/>
      <c r="CI48" s="621"/>
      <c r="CJ48" s="621"/>
      <c r="CK48" s="621"/>
      <c r="CL48" s="621"/>
      <c r="CM48" s="621"/>
      <c r="CN48" s="621"/>
      <c r="CO48" s="621"/>
      <c r="CP48" s="621"/>
      <c r="CQ48" s="622"/>
      <c r="CR48" s="623" t="s">
        <v>128</v>
      </c>
      <c r="CS48" s="626"/>
      <c r="CT48" s="626"/>
      <c r="CU48" s="626"/>
      <c r="CV48" s="626"/>
      <c r="CW48" s="626"/>
      <c r="CX48" s="626"/>
      <c r="CY48" s="627"/>
      <c r="CZ48" s="628" t="s">
        <v>235</v>
      </c>
      <c r="DA48" s="629"/>
      <c r="DB48" s="629"/>
      <c r="DC48" s="630"/>
      <c r="DD48" s="631" t="s">
        <v>128</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363</v>
      </c>
      <c r="CE49" s="636"/>
      <c r="CF49" s="636"/>
      <c r="CG49" s="636"/>
      <c r="CH49" s="636"/>
      <c r="CI49" s="636"/>
      <c r="CJ49" s="636"/>
      <c r="CK49" s="636"/>
      <c r="CL49" s="636"/>
      <c r="CM49" s="636"/>
      <c r="CN49" s="636"/>
      <c r="CO49" s="636"/>
      <c r="CP49" s="636"/>
      <c r="CQ49" s="637"/>
      <c r="CR49" s="638">
        <v>1858297</v>
      </c>
      <c r="CS49" s="639"/>
      <c r="CT49" s="639"/>
      <c r="CU49" s="639"/>
      <c r="CV49" s="639"/>
      <c r="CW49" s="639"/>
      <c r="CX49" s="639"/>
      <c r="CY49" s="640"/>
      <c r="CZ49" s="641">
        <v>100</v>
      </c>
      <c r="DA49" s="642"/>
      <c r="DB49" s="642"/>
      <c r="DC49" s="643"/>
      <c r="DD49" s="644">
        <v>1371135</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H6pA2qV8Bu3afh3JhO+kqHwiYP3RKtXts8x6hTu3iwhUvus8eKUT5ZEn1AwMueVhhg9BYoFWdf8mAn37azCodA==" saltValue="eG5p4QvSmEYtXadQ+ma2e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CR8" sqref="CR8:CV8"/>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365</v>
      </c>
      <c r="DK2" s="1162"/>
      <c r="DL2" s="1162"/>
      <c r="DM2" s="1162"/>
      <c r="DN2" s="1162"/>
      <c r="DO2" s="1163"/>
      <c r="DP2" s="249"/>
      <c r="DQ2" s="1161" t="s">
        <v>366</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367</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369</v>
      </c>
      <c r="B5" s="1047"/>
      <c r="C5" s="1047"/>
      <c r="D5" s="1047"/>
      <c r="E5" s="1047"/>
      <c r="F5" s="1047"/>
      <c r="G5" s="1047"/>
      <c r="H5" s="1047"/>
      <c r="I5" s="1047"/>
      <c r="J5" s="1047"/>
      <c r="K5" s="1047"/>
      <c r="L5" s="1047"/>
      <c r="M5" s="1047"/>
      <c r="N5" s="1047"/>
      <c r="O5" s="1047"/>
      <c r="P5" s="1048"/>
      <c r="Q5" s="1052" t="s">
        <v>370</v>
      </c>
      <c r="R5" s="1053"/>
      <c r="S5" s="1053"/>
      <c r="T5" s="1053"/>
      <c r="U5" s="1054"/>
      <c r="V5" s="1052" t="s">
        <v>371</v>
      </c>
      <c r="W5" s="1053"/>
      <c r="X5" s="1053"/>
      <c r="Y5" s="1053"/>
      <c r="Z5" s="1054"/>
      <c r="AA5" s="1052" t="s">
        <v>372</v>
      </c>
      <c r="AB5" s="1053"/>
      <c r="AC5" s="1053"/>
      <c r="AD5" s="1053"/>
      <c r="AE5" s="1053"/>
      <c r="AF5" s="1164" t="s">
        <v>373</v>
      </c>
      <c r="AG5" s="1053"/>
      <c r="AH5" s="1053"/>
      <c r="AI5" s="1053"/>
      <c r="AJ5" s="1068"/>
      <c r="AK5" s="1053" t="s">
        <v>374</v>
      </c>
      <c r="AL5" s="1053"/>
      <c r="AM5" s="1053"/>
      <c r="AN5" s="1053"/>
      <c r="AO5" s="1054"/>
      <c r="AP5" s="1052" t="s">
        <v>375</v>
      </c>
      <c r="AQ5" s="1053"/>
      <c r="AR5" s="1053"/>
      <c r="AS5" s="1053"/>
      <c r="AT5" s="1054"/>
      <c r="AU5" s="1052" t="s">
        <v>376</v>
      </c>
      <c r="AV5" s="1053"/>
      <c r="AW5" s="1053"/>
      <c r="AX5" s="1053"/>
      <c r="AY5" s="1068"/>
      <c r="AZ5" s="256"/>
      <c r="BA5" s="256"/>
      <c r="BB5" s="256"/>
      <c r="BC5" s="256"/>
      <c r="BD5" s="256"/>
      <c r="BE5" s="257"/>
      <c r="BF5" s="257"/>
      <c r="BG5" s="257"/>
      <c r="BH5" s="257"/>
      <c r="BI5" s="257"/>
      <c r="BJ5" s="257"/>
      <c r="BK5" s="257"/>
      <c r="BL5" s="257"/>
      <c r="BM5" s="257"/>
      <c r="BN5" s="257"/>
      <c r="BO5" s="257"/>
      <c r="BP5" s="257"/>
      <c r="BQ5" s="1046" t="s">
        <v>377</v>
      </c>
      <c r="BR5" s="1047"/>
      <c r="BS5" s="1047"/>
      <c r="BT5" s="1047"/>
      <c r="BU5" s="1047"/>
      <c r="BV5" s="1047"/>
      <c r="BW5" s="1047"/>
      <c r="BX5" s="1047"/>
      <c r="BY5" s="1047"/>
      <c r="BZ5" s="1047"/>
      <c r="CA5" s="1047"/>
      <c r="CB5" s="1047"/>
      <c r="CC5" s="1047"/>
      <c r="CD5" s="1047"/>
      <c r="CE5" s="1047"/>
      <c r="CF5" s="1047"/>
      <c r="CG5" s="1048"/>
      <c r="CH5" s="1052" t="s">
        <v>378</v>
      </c>
      <c r="CI5" s="1053"/>
      <c r="CJ5" s="1053"/>
      <c r="CK5" s="1053"/>
      <c r="CL5" s="1054"/>
      <c r="CM5" s="1052" t="s">
        <v>379</v>
      </c>
      <c r="CN5" s="1053"/>
      <c r="CO5" s="1053"/>
      <c r="CP5" s="1053"/>
      <c r="CQ5" s="1054"/>
      <c r="CR5" s="1052" t="s">
        <v>380</v>
      </c>
      <c r="CS5" s="1053"/>
      <c r="CT5" s="1053"/>
      <c r="CU5" s="1053"/>
      <c r="CV5" s="1054"/>
      <c r="CW5" s="1052" t="s">
        <v>381</v>
      </c>
      <c r="CX5" s="1053"/>
      <c r="CY5" s="1053"/>
      <c r="CZ5" s="1053"/>
      <c r="DA5" s="1054"/>
      <c r="DB5" s="1052" t="s">
        <v>382</v>
      </c>
      <c r="DC5" s="1053"/>
      <c r="DD5" s="1053"/>
      <c r="DE5" s="1053"/>
      <c r="DF5" s="1054"/>
      <c r="DG5" s="1149" t="s">
        <v>383</v>
      </c>
      <c r="DH5" s="1150"/>
      <c r="DI5" s="1150"/>
      <c r="DJ5" s="1150"/>
      <c r="DK5" s="1151"/>
      <c r="DL5" s="1149" t="s">
        <v>384</v>
      </c>
      <c r="DM5" s="1150"/>
      <c r="DN5" s="1150"/>
      <c r="DO5" s="1150"/>
      <c r="DP5" s="1151"/>
      <c r="DQ5" s="1052" t="s">
        <v>385</v>
      </c>
      <c r="DR5" s="1053"/>
      <c r="DS5" s="1053"/>
      <c r="DT5" s="1053"/>
      <c r="DU5" s="1054"/>
      <c r="DV5" s="1052" t="s">
        <v>376</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386</v>
      </c>
      <c r="C7" s="1102"/>
      <c r="D7" s="1102"/>
      <c r="E7" s="1102"/>
      <c r="F7" s="1102"/>
      <c r="G7" s="1102"/>
      <c r="H7" s="1102"/>
      <c r="I7" s="1102"/>
      <c r="J7" s="1102"/>
      <c r="K7" s="1102"/>
      <c r="L7" s="1102"/>
      <c r="M7" s="1102"/>
      <c r="N7" s="1102"/>
      <c r="O7" s="1102"/>
      <c r="P7" s="1103"/>
      <c r="Q7" s="1155">
        <v>2074</v>
      </c>
      <c r="R7" s="1156"/>
      <c r="S7" s="1156"/>
      <c r="T7" s="1156"/>
      <c r="U7" s="1156"/>
      <c r="V7" s="1156">
        <v>1874</v>
      </c>
      <c r="W7" s="1156"/>
      <c r="X7" s="1156"/>
      <c r="Y7" s="1156"/>
      <c r="Z7" s="1156"/>
      <c r="AA7" s="1156">
        <v>200</v>
      </c>
      <c r="AB7" s="1156"/>
      <c r="AC7" s="1156"/>
      <c r="AD7" s="1156"/>
      <c r="AE7" s="1157"/>
      <c r="AF7" s="1158">
        <v>87</v>
      </c>
      <c r="AG7" s="1159"/>
      <c r="AH7" s="1159"/>
      <c r="AI7" s="1159"/>
      <c r="AJ7" s="1160"/>
      <c r="AK7" s="1142"/>
      <c r="AL7" s="1143"/>
      <c r="AM7" s="1143"/>
      <c r="AN7" s="1143"/>
      <c r="AO7" s="1143"/>
      <c r="AP7" s="1143">
        <v>1899</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586</v>
      </c>
      <c r="BT7" s="1147"/>
      <c r="BU7" s="1147"/>
      <c r="BV7" s="1147"/>
      <c r="BW7" s="1147"/>
      <c r="BX7" s="1147"/>
      <c r="BY7" s="1147"/>
      <c r="BZ7" s="1147"/>
      <c r="CA7" s="1147"/>
      <c r="CB7" s="1147"/>
      <c r="CC7" s="1147"/>
      <c r="CD7" s="1147"/>
      <c r="CE7" s="1147"/>
      <c r="CF7" s="1147"/>
      <c r="CG7" s="1148"/>
      <c r="CH7" s="1139">
        <v>0.4</v>
      </c>
      <c r="CI7" s="1140"/>
      <c r="CJ7" s="1140"/>
      <c r="CK7" s="1140"/>
      <c r="CL7" s="1141"/>
      <c r="CM7" s="1139">
        <v>45</v>
      </c>
      <c r="CN7" s="1140"/>
      <c r="CO7" s="1140"/>
      <c r="CP7" s="1140"/>
      <c r="CQ7" s="1141"/>
      <c r="CR7" s="1139">
        <v>90</v>
      </c>
      <c r="CS7" s="1140"/>
      <c r="CT7" s="1140"/>
      <c r="CU7" s="1140"/>
      <c r="CV7" s="1141"/>
      <c r="CW7" s="1139">
        <v>1</v>
      </c>
      <c r="CX7" s="1140"/>
      <c r="CY7" s="1140"/>
      <c r="CZ7" s="1140"/>
      <c r="DA7" s="1141"/>
      <c r="DB7" s="1139">
        <v>29</v>
      </c>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x14ac:dyDescent="0.15">
      <c r="A8" s="261">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587</v>
      </c>
      <c r="BT8" s="1066"/>
      <c r="BU8" s="1066"/>
      <c r="BV8" s="1066"/>
      <c r="BW8" s="1066"/>
      <c r="BX8" s="1066"/>
      <c r="BY8" s="1066"/>
      <c r="BZ8" s="1066"/>
      <c r="CA8" s="1066"/>
      <c r="CB8" s="1066"/>
      <c r="CC8" s="1066"/>
      <c r="CD8" s="1066"/>
      <c r="CE8" s="1066"/>
      <c r="CF8" s="1066"/>
      <c r="CG8" s="1067"/>
      <c r="CH8" s="1040">
        <v>47</v>
      </c>
      <c r="CI8" s="1041"/>
      <c r="CJ8" s="1041"/>
      <c r="CK8" s="1041"/>
      <c r="CL8" s="1042"/>
      <c r="CM8" s="1040">
        <v>332</v>
      </c>
      <c r="CN8" s="1041"/>
      <c r="CO8" s="1041"/>
      <c r="CP8" s="1041"/>
      <c r="CQ8" s="1042"/>
      <c r="CR8" s="1040">
        <v>5</v>
      </c>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387</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388</v>
      </c>
      <c r="B23" s="995" t="s">
        <v>389</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87</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128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390</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391</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369</v>
      </c>
      <c r="B26" s="1047"/>
      <c r="C26" s="1047"/>
      <c r="D26" s="1047"/>
      <c r="E26" s="1047"/>
      <c r="F26" s="1047"/>
      <c r="G26" s="1047"/>
      <c r="H26" s="1047"/>
      <c r="I26" s="1047"/>
      <c r="J26" s="1047"/>
      <c r="K26" s="1047"/>
      <c r="L26" s="1047"/>
      <c r="M26" s="1047"/>
      <c r="N26" s="1047"/>
      <c r="O26" s="1047"/>
      <c r="P26" s="1048"/>
      <c r="Q26" s="1052" t="s">
        <v>392</v>
      </c>
      <c r="R26" s="1053"/>
      <c r="S26" s="1053"/>
      <c r="T26" s="1053"/>
      <c r="U26" s="1054"/>
      <c r="V26" s="1052" t="s">
        <v>393</v>
      </c>
      <c r="W26" s="1053"/>
      <c r="X26" s="1053"/>
      <c r="Y26" s="1053"/>
      <c r="Z26" s="1054"/>
      <c r="AA26" s="1052" t="s">
        <v>394</v>
      </c>
      <c r="AB26" s="1053"/>
      <c r="AC26" s="1053"/>
      <c r="AD26" s="1053"/>
      <c r="AE26" s="1053"/>
      <c r="AF26" s="1110" t="s">
        <v>395</v>
      </c>
      <c r="AG26" s="1059"/>
      <c r="AH26" s="1059"/>
      <c r="AI26" s="1059"/>
      <c r="AJ26" s="1111"/>
      <c r="AK26" s="1053" t="s">
        <v>396</v>
      </c>
      <c r="AL26" s="1053"/>
      <c r="AM26" s="1053"/>
      <c r="AN26" s="1053"/>
      <c r="AO26" s="1054"/>
      <c r="AP26" s="1052" t="s">
        <v>397</v>
      </c>
      <c r="AQ26" s="1053"/>
      <c r="AR26" s="1053"/>
      <c r="AS26" s="1053"/>
      <c r="AT26" s="1054"/>
      <c r="AU26" s="1052" t="s">
        <v>398</v>
      </c>
      <c r="AV26" s="1053"/>
      <c r="AW26" s="1053"/>
      <c r="AX26" s="1053"/>
      <c r="AY26" s="1054"/>
      <c r="AZ26" s="1052" t="s">
        <v>399</v>
      </c>
      <c r="BA26" s="1053"/>
      <c r="BB26" s="1053"/>
      <c r="BC26" s="1053"/>
      <c r="BD26" s="1054"/>
      <c r="BE26" s="1052" t="s">
        <v>376</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400</v>
      </c>
      <c r="C28" s="1102"/>
      <c r="D28" s="1102"/>
      <c r="E28" s="1102"/>
      <c r="F28" s="1102"/>
      <c r="G28" s="1102"/>
      <c r="H28" s="1102"/>
      <c r="I28" s="1102"/>
      <c r="J28" s="1102"/>
      <c r="K28" s="1102"/>
      <c r="L28" s="1102"/>
      <c r="M28" s="1102"/>
      <c r="N28" s="1102"/>
      <c r="O28" s="1102"/>
      <c r="P28" s="1103"/>
      <c r="Q28" s="1104">
        <v>192</v>
      </c>
      <c r="R28" s="1105"/>
      <c r="S28" s="1105"/>
      <c r="T28" s="1105"/>
      <c r="U28" s="1105"/>
      <c r="V28" s="1105">
        <v>187</v>
      </c>
      <c r="W28" s="1105"/>
      <c r="X28" s="1105"/>
      <c r="Y28" s="1105"/>
      <c r="Z28" s="1105"/>
      <c r="AA28" s="1105">
        <v>5</v>
      </c>
      <c r="AB28" s="1105"/>
      <c r="AC28" s="1105"/>
      <c r="AD28" s="1105"/>
      <c r="AE28" s="1106"/>
      <c r="AF28" s="1107">
        <v>5</v>
      </c>
      <c r="AG28" s="1105"/>
      <c r="AH28" s="1105"/>
      <c r="AI28" s="1105"/>
      <c r="AJ28" s="1108"/>
      <c r="AK28" s="1109">
        <v>17</v>
      </c>
      <c r="AL28" s="1097"/>
      <c r="AM28" s="1097"/>
      <c r="AN28" s="1097"/>
      <c r="AO28" s="1097"/>
      <c r="AP28" s="1097"/>
      <c r="AQ28" s="1097"/>
      <c r="AR28" s="1097"/>
      <c r="AS28" s="1097"/>
      <c r="AT28" s="1097"/>
      <c r="AU28" s="1097"/>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401</v>
      </c>
      <c r="C29" s="1083"/>
      <c r="D29" s="1083"/>
      <c r="E29" s="1083"/>
      <c r="F29" s="1083"/>
      <c r="G29" s="1083"/>
      <c r="H29" s="1083"/>
      <c r="I29" s="1083"/>
      <c r="J29" s="1083"/>
      <c r="K29" s="1083"/>
      <c r="L29" s="1083"/>
      <c r="M29" s="1083"/>
      <c r="N29" s="1083"/>
      <c r="O29" s="1083"/>
      <c r="P29" s="1084"/>
      <c r="Q29" s="1094">
        <v>124</v>
      </c>
      <c r="R29" s="1095"/>
      <c r="S29" s="1095"/>
      <c r="T29" s="1095"/>
      <c r="U29" s="1095"/>
      <c r="V29" s="1095">
        <v>119</v>
      </c>
      <c r="W29" s="1095"/>
      <c r="X29" s="1095"/>
      <c r="Y29" s="1095"/>
      <c r="Z29" s="1095"/>
      <c r="AA29" s="1095">
        <v>5</v>
      </c>
      <c r="AB29" s="1095"/>
      <c r="AC29" s="1095"/>
      <c r="AD29" s="1095"/>
      <c r="AE29" s="1096"/>
      <c r="AF29" s="1088">
        <v>5</v>
      </c>
      <c r="AG29" s="1089"/>
      <c r="AH29" s="1089"/>
      <c r="AI29" s="1089"/>
      <c r="AJ29" s="1090"/>
      <c r="AK29" s="1031">
        <v>60</v>
      </c>
      <c r="AL29" s="1022"/>
      <c r="AM29" s="1022"/>
      <c r="AN29" s="1022"/>
      <c r="AO29" s="1022"/>
      <c r="AP29" s="1022">
        <v>125</v>
      </c>
      <c r="AQ29" s="1022"/>
      <c r="AR29" s="1022"/>
      <c r="AS29" s="1022"/>
      <c r="AT29" s="1022"/>
      <c r="AU29" s="1022">
        <v>125</v>
      </c>
      <c r="AV29" s="1022"/>
      <c r="AW29" s="1022"/>
      <c r="AX29" s="1022"/>
      <c r="AY29" s="1022"/>
      <c r="AZ29" s="1093"/>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402</v>
      </c>
      <c r="C30" s="1083"/>
      <c r="D30" s="1083"/>
      <c r="E30" s="1083"/>
      <c r="F30" s="1083"/>
      <c r="G30" s="1083"/>
      <c r="H30" s="1083"/>
      <c r="I30" s="1083"/>
      <c r="J30" s="1083"/>
      <c r="K30" s="1083"/>
      <c r="L30" s="1083"/>
      <c r="M30" s="1083"/>
      <c r="N30" s="1083"/>
      <c r="O30" s="1083"/>
      <c r="P30" s="1084"/>
      <c r="Q30" s="1094">
        <v>350</v>
      </c>
      <c r="R30" s="1095"/>
      <c r="S30" s="1095"/>
      <c r="T30" s="1095"/>
      <c r="U30" s="1095"/>
      <c r="V30" s="1095">
        <v>335</v>
      </c>
      <c r="W30" s="1095"/>
      <c r="X30" s="1095"/>
      <c r="Y30" s="1095"/>
      <c r="Z30" s="1095"/>
      <c r="AA30" s="1095">
        <v>15</v>
      </c>
      <c r="AB30" s="1095"/>
      <c r="AC30" s="1095"/>
      <c r="AD30" s="1095"/>
      <c r="AE30" s="1096"/>
      <c r="AF30" s="1088">
        <v>15</v>
      </c>
      <c r="AG30" s="1089"/>
      <c r="AH30" s="1089"/>
      <c r="AI30" s="1089"/>
      <c r="AJ30" s="1090"/>
      <c r="AK30" s="1031">
        <v>44</v>
      </c>
      <c r="AL30" s="1022"/>
      <c r="AM30" s="1022"/>
      <c r="AN30" s="1022"/>
      <c r="AO30" s="1022"/>
      <c r="AP30" s="1022"/>
      <c r="AQ30" s="1022"/>
      <c r="AR30" s="1022"/>
      <c r="AS30" s="1022"/>
      <c r="AT30" s="1022"/>
      <c r="AU30" s="1022"/>
      <c r="AV30" s="1022"/>
      <c r="AW30" s="1022"/>
      <c r="AX30" s="1022"/>
      <c r="AY30" s="1022"/>
      <c r="AZ30" s="1093"/>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t="s">
        <v>403</v>
      </c>
      <c r="C31" s="1083"/>
      <c r="D31" s="1083"/>
      <c r="E31" s="1083"/>
      <c r="F31" s="1083"/>
      <c r="G31" s="1083"/>
      <c r="H31" s="1083"/>
      <c r="I31" s="1083"/>
      <c r="J31" s="1083"/>
      <c r="K31" s="1083"/>
      <c r="L31" s="1083"/>
      <c r="M31" s="1083"/>
      <c r="N31" s="1083"/>
      <c r="O31" s="1083"/>
      <c r="P31" s="1084"/>
      <c r="Q31" s="1094"/>
      <c r="R31" s="1095"/>
      <c r="S31" s="1095"/>
      <c r="T31" s="1095"/>
      <c r="U31" s="1095"/>
      <c r="V31" s="1095"/>
      <c r="W31" s="1095"/>
      <c r="X31" s="1095"/>
      <c r="Y31" s="1095"/>
      <c r="Z31" s="1095"/>
      <c r="AA31" s="1095"/>
      <c r="AB31" s="1095"/>
      <c r="AC31" s="1095"/>
      <c r="AD31" s="1095"/>
      <c r="AE31" s="1096"/>
      <c r="AF31" s="1088">
        <v>0</v>
      </c>
      <c r="AG31" s="1089"/>
      <c r="AH31" s="1089"/>
      <c r="AI31" s="1089"/>
      <c r="AJ31" s="1090"/>
      <c r="AK31" s="1031"/>
      <c r="AL31" s="1022"/>
      <c r="AM31" s="1022"/>
      <c r="AN31" s="1022"/>
      <c r="AO31" s="1022"/>
      <c r="AP31" s="1022"/>
      <c r="AQ31" s="1022"/>
      <c r="AR31" s="1022"/>
      <c r="AS31" s="1022"/>
      <c r="AT31" s="1022"/>
      <c r="AU31" s="1022"/>
      <c r="AV31" s="1022"/>
      <c r="AW31" s="1022"/>
      <c r="AX31" s="1022"/>
      <c r="AY31" s="1022"/>
      <c r="AZ31" s="1093"/>
      <c r="BA31" s="1093"/>
      <c r="BB31" s="1093"/>
      <c r="BC31" s="1093"/>
      <c r="BD31" s="1093"/>
      <c r="BE31" s="1077"/>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t="s">
        <v>404</v>
      </c>
      <c r="C32" s="1083"/>
      <c r="D32" s="1083"/>
      <c r="E32" s="1083"/>
      <c r="F32" s="1083"/>
      <c r="G32" s="1083"/>
      <c r="H32" s="1083"/>
      <c r="I32" s="1083"/>
      <c r="J32" s="1083"/>
      <c r="K32" s="1083"/>
      <c r="L32" s="1083"/>
      <c r="M32" s="1083"/>
      <c r="N32" s="1083"/>
      <c r="O32" s="1083"/>
      <c r="P32" s="1084"/>
      <c r="Q32" s="1094">
        <v>157</v>
      </c>
      <c r="R32" s="1095"/>
      <c r="S32" s="1095"/>
      <c r="T32" s="1095"/>
      <c r="U32" s="1095"/>
      <c r="V32" s="1095">
        <v>152</v>
      </c>
      <c r="W32" s="1095"/>
      <c r="X32" s="1095"/>
      <c r="Y32" s="1095"/>
      <c r="Z32" s="1095"/>
      <c r="AA32" s="1095">
        <v>5</v>
      </c>
      <c r="AB32" s="1095"/>
      <c r="AC32" s="1095"/>
      <c r="AD32" s="1095"/>
      <c r="AE32" s="1096"/>
      <c r="AF32" s="1088">
        <v>5</v>
      </c>
      <c r="AG32" s="1089"/>
      <c r="AH32" s="1089"/>
      <c r="AI32" s="1089"/>
      <c r="AJ32" s="1090"/>
      <c r="AK32" s="1031">
        <v>94</v>
      </c>
      <c r="AL32" s="1022"/>
      <c r="AM32" s="1022"/>
      <c r="AN32" s="1022"/>
      <c r="AO32" s="1022"/>
      <c r="AP32" s="1022">
        <v>234</v>
      </c>
      <c r="AQ32" s="1022"/>
      <c r="AR32" s="1022"/>
      <c r="AS32" s="1022"/>
      <c r="AT32" s="1022"/>
      <c r="AU32" s="1022">
        <v>117</v>
      </c>
      <c r="AV32" s="1022"/>
      <c r="AW32" s="1022"/>
      <c r="AX32" s="1022"/>
      <c r="AY32" s="1022"/>
      <c r="AZ32" s="1093"/>
      <c r="BA32" s="1093"/>
      <c r="BB32" s="1093"/>
      <c r="BC32" s="1093"/>
      <c r="BD32" s="1093"/>
      <c r="BE32" s="1077" t="s">
        <v>405</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t="s">
        <v>406</v>
      </c>
      <c r="C33" s="1083"/>
      <c r="D33" s="1083"/>
      <c r="E33" s="1083"/>
      <c r="F33" s="1083"/>
      <c r="G33" s="1083"/>
      <c r="H33" s="1083"/>
      <c r="I33" s="1083"/>
      <c r="J33" s="1083"/>
      <c r="K33" s="1083"/>
      <c r="L33" s="1083"/>
      <c r="M33" s="1083"/>
      <c r="N33" s="1083"/>
      <c r="O33" s="1083"/>
      <c r="P33" s="1084"/>
      <c r="Q33" s="1094">
        <v>61</v>
      </c>
      <c r="R33" s="1095"/>
      <c r="S33" s="1095"/>
      <c r="T33" s="1095"/>
      <c r="U33" s="1095"/>
      <c r="V33" s="1095">
        <v>58</v>
      </c>
      <c r="W33" s="1095"/>
      <c r="X33" s="1095"/>
      <c r="Y33" s="1095"/>
      <c r="Z33" s="1095"/>
      <c r="AA33" s="1095">
        <v>3</v>
      </c>
      <c r="AB33" s="1095"/>
      <c r="AC33" s="1095"/>
      <c r="AD33" s="1095"/>
      <c r="AE33" s="1096"/>
      <c r="AF33" s="1088">
        <v>3</v>
      </c>
      <c r="AG33" s="1089"/>
      <c r="AH33" s="1089"/>
      <c r="AI33" s="1089"/>
      <c r="AJ33" s="1090"/>
      <c r="AK33" s="1031">
        <v>45</v>
      </c>
      <c r="AL33" s="1022"/>
      <c r="AM33" s="1022"/>
      <c r="AN33" s="1022"/>
      <c r="AO33" s="1022"/>
      <c r="AP33" s="1022">
        <v>359</v>
      </c>
      <c r="AQ33" s="1022"/>
      <c r="AR33" s="1022"/>
      <c r="AS33" s="1022"/>
      <c r="AT33" s="1022"/>
      <c r="AU33" s="1022">
        <v>179</v>
      </c>
      <c r="AV33" s="1022"/>
      <c r="AW33" s="1022"/>
      <c r="AX33" s="1022"/>
      <c r="AY33" s="1022"/>
      <c r="AZ33" s="1093"/>
      <c r="BA33" s="1093"/>
      <c r="BB33" s="1093"/>
      <c r="BC33" s="1093"/>
      <c r="BD33" s="1093"/>
      <c r="BE33" s="1077" t="s">
        <v>405</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t="s">
        <v>407</v>
      </c>
      <c r="C34" s="1083"/>
      <c r="D34" s="1083"/>
      <c r="E34" s="1083"/>
      <c r="F34" s="1083"/>
      <c r="G34" s="1083"/>
      <c r="H34" s="1083"/>
      <c r="I34" s="1083"/>
      <c r="J34" s="1083"/>
      <c r="K34" s="1083"/>
      <c r="L34" s="1083"/>
      <c r="M34" s="1083"/>
      <c r="N34" s="1083"/>
      <c r="O34" s="1083"/>
      <c r="P34" s="1084"/>
      <c r="Q34" s="1094">
        <v>52</v>
      </c>
      <c r="R34" s="1095"/>
      <c r="S34" s="1095"/>
      <c r="T34" s="1095"/>
      <c r="U34" s="1095"/>
      <c r="V34" s="1095">
        <v>50</v>
      </c>
      <c r="W34" s="1095"/>
      <c r="X34" s="1095"/>
      <c r="Y34" s="1095"/>
      <c r="Z34" s="1095"/>
      <c r="AA34" s="1095">
        <v>2</v>
      </c>
      <c r="AB34" s="1095"/>
      <c r="AC34" s="1095"/>
      <c r="AD34" s="1095"/>
      <c r="AE34" s="1096"/>
      <c r="AF34" s="1088">
        <v>2</v>
      </c>
      <c r="AG34" s="1089"/>
      <c r="AH34" s="1089"/>
      <c r="AI34" s="1089"/>
      <c r="AJ34" s="1090"/>
      <c r="AK34" s="1031">
        <v>44</v>
      </c>
      <c r="AL34" s="1022"/>
      <c r="AM34" s="1022"/>
      <c r="AN34" s="1022"/>
      <c r="AO34" s="1022"/>
      <c r="AP34" s="1022">
        <v>338</v>
      </c>
      <c r="AQ34" s="1022"/>
      <c r="AR34" s="1022"/>
      <c r="AS34" s="1022"/>
      <c r="AT34" s="1022"/>
      <c r="AU34" s="1022">
        <v>169</v>
      </c>
      <c r="AV34" s="1022"/>
      <c r="AW34" s="1022"/>
      <c r="AX34" s="1022"/>
      <c r="AY34" s="1022"/>
      <c r="AZ34" s="1093"/>
      <c r="BA34" s="1093"/>
      <c r="BB34" s="1093"/>
      <c r="BC34" s="1093"/>
      <c r="BD34" s="1093"/>
      <c r="BE34" s="1077" t="s">
        <v>405</v>
      </c>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t="s">
        <v>408</v>
      </c>
      <c r="C35" s="1083"/>
      <c r="D35" s="1083"/>
      <c r="E35" s="1083"/>
      <c r="F35" s="1083"/>
      <c r="G35" s="1083"/>
      <c r="H35" s="1083"/>
      <c r="I35" s="1083"/>
      <c r="J35" s="1083"/>
      <c r="K35" s="1083"/>
      <c r="L35" s="1083"/>
      <c r="M35" s="1083"/>
      <c r="N35" s="1083"/>
      <c r="O35" s="1083"/>
      <c r="P35" s="1084"/>
      <c r="Q35" s="1094">
        <v>5</v>
      </c>
      <c r="R35" s="1095"/>
      <c r="S35" s="1095"/>
      <c r="T35" s="1095"/>
      <c r="U35" s="1095"/>
      <c r="V35" s="1095">
        <v>4</v>
      </c>
      <c r="W35" s="1095"/>
      <c r="X35" s="1095"/>
      <c r="Y35" s="1095"/>
      <c r="Z35" s="1095"/>
      <c r="AA35" s="1095">
        <v>1</v>
      </c>
      <c r="AB35" s="1095"/>
      <c r="AC35" s="1095"/>
      <c r="AD35" s="1095"/>
      <c r="AE35" s="1096"/>
      <c r="AF35" s="1088">
        <v>1</v>
      </c>
      <c r="AG35" s="1089"/>
      <c r="AH35" s="1089"/>
      <c r="AI35" s="1089"/>
      <c r="AJ35" s="1090"/>
      <c r="AK35" s="1031">
        <v>3</v>
      </c>
      <c r="AL35" s="1022"/>
      <c r="AM35" s="1022"/>
      <c r="AN35" s="1022"/>
      <c r="AO35" s="1022"/>
      <c r="AP35" s="1022">
        <v>11</v>
      </c>
      <c r="AQ35" s="1022"/>
      <c r="AR35" s="1022"/>
      <c r="AS35" s="1022"/>
      <c r="AT35" s="1022"/>
      <c r="AU35" s="1022">
        <v>5</v>
      </c>
      <c r="AV35" s="1022"/>
      <c r="AW35" s="1022"/>
      <c r="AX35" s="1022"/>
      <c r="AY35" s="1022"/>
      <c r="AZ35" s="1093"/>
      <c r="BA35" s="1093"/>
      <c r="BB35" s="1093"/>
      <c r="BC35" s="1093"/>
      <c r="BD35" s="1093"/>
      <c r="BE35" s="1077" t="s">
        <v>405</v>
      </c>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409</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388</v>
      </c>
      <c r="B63" s="995" t="s">
        <v>410</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36</v>
      </c>
      <c r="AG63" s="1010"/>
      <c r="AH63" s="1010"/>
      <c r="AI63" s="1010"/>
      <c r="AJ63" s="1075"/>
      <c r="AK63" s="1076"/>
      <c r="AL63" s="1014"/>
      <c r="AM63" s="1014"/>
      <c r="AN63" s="1014"/>
      <c r="AO63" s="1014"/>
      <c r="AP63" s="1010"/>
      <c r="AQ63" s="1010"/>
      <c r="AR63" s="1010"/>
      <c r="AS63" s="1010"/>
      <c r="AT63" s="1010"/>
      <c r="AU63" s="1010"/>
      <c r="AV63" s="1010"/>
      <c r="AW63" s="1010"/>
      <c r="AX63" s="1010"/>
      <c r="AY63" s="1010"/>
      <c r="AZ63" s="1070"/>
      <c r="BA63" s="1070"/>
      <c r="BB63" s="1070"/>
      <c r="BC63" s="1070"/>
      <c r="BD63" s="1070"/>
      <c r="BE63" s="1011"/>
      <c r="BF63" s="1011"/>
      <c r="BG63" s="1011"/>
      <c r="BH63" s="1011"/>
      <c r="BI63" s="1012"/>
      <c r="BJ63" s="1071" t="s">
        <v>128</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412</v>
      </c>
      <c r="B66" s="1047"/>
      <c r="C66" s="1047"/>
      <c r="D66" s="1047"/>
      <c r="E66" s="1047"/>
      <c r="F66" s="1047"/>
      <c r="G66" s="1047"/>
      <c r="H66" s="1047"/>
      <c r="I66" s="1047"/>
      <c r="J66" s="1047"/>
      <c r="K66" s="1047"/>
      <c r="L66" s="1047"/>
      <c r="M66" s="1047"/>
      <c r="N66" s="1047"/>
      <c r="O66" s="1047"/>
      <c r="P66" s="1048"/>
      <c r="Q66" s="1052" t="s">
        <v>392</v>
      </c>
      <c r="R66" s="1053"/>
      <c r="S66" s="1053"/>
      <c r="T66" s="1053"/>
      <c r="U66" s="1054"/>
      <c r="V66" s="1052" t="s">
        <v>393</v>
      </c>
      <c r="W66" s="1053"/>
      <c r="X66" s="1053"/>
      <c r="Y66" s="1053"/>
      <c r="Z66" s="1054"/>
      <c r="AA66" s="1052" t="s">
        <v>413</v>
      </c>
      <c r="AB66" s="1053"/>
      <c r="AC66" s="1053"/>
      <c r="AD66" s="1053"/>
      <c r="AE66" s="1054"/>
      <c r="AF66" s="1058" t="s">
        <v>414</v>
      </c>
      <c r="AG66" s="1059"/>
      <c r="AH66" s="1059"/>
      <c r="AI66" s="1059"/>
      <c r="AJ66" s="1060"/>
      <c r="AK66" s="1052" t="s">
        <v>396</v>
      </c>
      <c r="AL66" s="1047"/>
      <c r="AM66" s="1047"/>
      <c r="AN66" s="1047"/>
      <c r="AO66" s="1048"/>
      <c r="AP66" s="1052" t="s">
        <v>397</v>
      </c>
      <c r="AQ66" s="1053"/>
      <c r="AR66" s="1053"/>
      <c r="AS66" s="1053"/>
      <c r="AT66" s="1054"/>
      <c r="AU66" s="1052" t="s">
        <v>415</v>
      </c>
      <c r="AV66" s="1053"/>
      <c r="AW66" s="1053"/>
      <c r="AX66" s="1053"/>
      <c r="AY66" s="1054"/>
      <c r="AZ66" s="1052" t="s">
        <v>376</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576</v>
      </c>
      <c r="C68" s="1037"/>
      <c r="D68" s="1037"/>
      <c r="E68" s="1037"/>
      <c r="F68" s="1037"/>
      <c r="G68" s="1037"/>
      <c r="H68" s="1037"/>
      <c r="I68" s="1037"/>
      <c r="J68" s="1037"/>
      <c r="K68" s="1037"/>
      <c r="L68" s="1037"/>
      <c r="M68" s="1037"/>
      <c r="N68" s="1037"/>
      <c r="O68" s="1037"/>
      <c r="P68" s="1038"/>
      <c r="Q68" s="1039">
        <v>5544</v>
      </c>
      <c r="R68" s="1033"/>
      <c r="S68" s="1033"/>
      <c r="T68" s="1033"/>
      <c r="U68" s="1033"/>
      <c r="V68" s="1033">
        <v>5425</v>
      </c>
      <c r="W68" s="1033"/>
      <c r="X68" s="1033"/>
      <c r="Y68" s="1033"/>
      <c r="Z68" s="1033"/>
      <c r="AA68" s="1033">
        <v>119</v>
      </c>
      <c r="AB68" s="1033"/>
      <c r="AC68" s="1033"/>
      <c r="AD68" s="1033"/>
      <c r="AE68" s="1033"/>
      <c r="AF68" s="1033">
        <v>114</v>
      </c>
      <c r="AG68" s="1033"/>
      <c r="AH68" s="1033"/>
      <c r="AI68" s="1033"/>
      <c r="AJ68" s="1033"/>
      <c r="AK68" s="1033">
        <v>337</v>
      </c>
      <c r="AL68" s="1033"/>
      <c r="AM68" s="1033"/>
      <c r="AN68" s="1033"/>
      <c r="AO68" s="1033"/>
      <c r="AP68" s="1033">
        <v>646</v>
      </c>
      <c r="AQ68" s="1033"/>
      <c r="AR68" s="1033"/>
      <c r="AS68" s="1033"/>
      <c r="AT68" s="1033"/>
      <c r="AU68" s="1033"/>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577</v>
      </c>
      <c r="C69" s="1026"/>
      <c r="D69" s="1026"/>
      <c r="E69" s="1026"/>
      <c r="F69" s="1026"/>
      <c r="G69" s="1026"/>
      <c r="H69" s="1026"/>
      <c r="I69" s="1026"/>
      <c r="J69" s="1026"/>
      <c r="K69" s="1026"/>
      <c r="L69" s="1026"/>
      <c r="M69" s="1026"/>
      <c r="N69" s="1026"/>
      <c r="O69" s="1026"/>
      <c r="P69" s="1027"/>
      <c r="Q69" s="1028">
        <v>642</v>
      </c>
      <c r="R69" s="1022"/>
      <c r="S69" s="1022"/>
      <c r="T69" s="1022"/>
      <c r="U69" s="1022"/>
      <c r="V69" s="1022">
        <v>457</v>
      </c>
      <c r="W69" s="1022"/>
      <c r="X69" s="1022"/>
      <c r="Y69" s="1022"/>
      <c r="Z69" s="1022"/>
      <c r="AA69" s="1022">
        <v>185</v>
      </c>
      <c r="AB69" s="1022"/>
      <c r="AC69" s="1022"/>
      <c r="AD69" s="1022"/>
      <c r="AE69" s="1022"/>
      <c r="AF69" s="1022">
        <v>1127</v>
      </c>
      <c r="AG69" s="1022"/>
      <c r="AH69" s="1022"/>
      <c r="AI69" s="1022"/>
      <c r="AJ69" s="1022"/>
      <c r="AK69" s="1022" t="s">
        <v>578</v>
      </c>
      <c r="AL69" s="1022"/>
      <c r="AM69" s="1022"/>
      <c r="AN69" s="1022"/>
      <c r="AO69" s="1022"/>
      <c r="AP69" s="1022">
        <v>19</v>
      </c>
      <c r="AQ69" s="1022"/>
      <c r="AR69" s="1022"/>
      <c r="AS69" s="1022"/>
      <c r="AT69" s="1022"/>
      <c r="AU69" s="1022"/>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579</v>
      </c>
      <c r="C70" s="1026"/>
      <c r="D70" s="1026"/>
      <c r="E70" s="1026"/>
      <c r="F70" s="1026"/>
      <c r="G70" s="1026"/>
      <c r="H70" s="1026"/>
      <c r="I70" s="1026"/>
      <c r="J70" s="1026"/>
      <c r="K70" s="1026"/>
      <c r="L70" s="1026"/>
      <c r="M70" s="1026"/>
      <c r="N70" s="1026"/>
      <c r="O70" s="1026"/>
      <c r="P70" s="1027"/>
      <c r="Q70" s="1028">
        <v>9184</v>
      </c>
      <c r="R70" s="1022"/>
      <c r="S70" s="1022"/>
      <c r="T70" s="1022"/>
      <c r="U70" s="1022"/>
      <c r="V70" s="1022">
        <v>9066</v>
      </c>
      <c r="W70" s="1022"/>
      <c r="X70" s="1022"/>
      <c r="Y70" s="1022"/>
      <c r="Z70" s="1022"/>
      <c r="AA70" s="1022">
        <v>118</v>
      </c>
      <c r="AB70" s="1022"/>
      <c r="AC70" s="1022"/>
      <c r="AD70" s="1022"/>
      <c r="AE70" s="1022"/>
      <c r="AF70" s="1022"/>
      <c r="AG70" s="1022"/>
      <c r="AH70" s="1022"/>
      <c r="AI70" s="1022"/>
      <c r="AJ70" s="1022"/>
      <c r="AK70" s="1022">
        <v>15</v>
      </c>
      <c r="AL70" s="1022"/>
      <c r="AM70" s="1022"/>
      <c r="AN70" s="1022"/>
      <c r="AO70" s="1022"/>
      <c r="AP70" s="1022"/>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580</v>
      </c>
      <c r="C71" s="1026"/>
      <c r="D71" s="1026"/>
      <c r="E71" s="1026"/>
      <c r="F71" s="1026"/>
      <c r="G71" s="1026"/>
      <c r="H71" s="1026"/>
      <c r="I71" s="1026"/>
      <c r="J71" s="1026"/>
      <c r="K71" s="1026"/>
      <c r="L71" s="1026"/>
      <c r="M71" s="1026"/>
      <c r="N71" s="1026"/>
      <c r="O71" s="1026"/>
      <c r="P71" s="1027"/>
      <c r="Q71" s="1028">
        <v>1536</v>
      </c>
      <c r="R71" s="1022"/>
      <c r="S71" s="1022"/>
      <c r="T71" s="1022"/>
      <c r="U71" s="1022"/>
      <c r="V71" s="1022">
        <v>1535</v>
      </c>
      <c r="W71" s="1022"/>
      <c r="X71" s="1022"/>
      <c r="Y71" s="1022"/>
      <c r="Z71" s="1022"/>
      <c r="AA71" s="1022">
        <v>1</v>
      </c>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581</v>
      </c>
      <c r="C72" s="1026"/>
      <c r="D72" s="1026"/>
      <c r="E72" s="1026"/>
      <c r="F72" s="1026"/>
      <c r="G72" s="1026"/>
      <c r="H72" s="1026"/>
      <c r="I72" s="1026"/>
      <c r="J72" s="1026"/>
      <c r="K72" s="1026"/>
      <c r="L72" s="1026"/>
      <c r="M72" s="1026"/>
      <c r="N72" s="1026"/>
      <c r="O72" s="1026"/>
      <c r="P72" s="1027"/>
      <c r="Q72" s="1028">
        <v>1</v>
      </c>
      <c r="R72" s="1022"/>
      <c r="S72" s="1022"/>
      <c r="T72" s="1022"/>
      <c r="U72" s="1022"/>
      <c r="V72" s="1022">
        <v>1</v>
      </c>
      <c r="W72" s="1022"/>
      <c r="X72" s="1022"/>
      <c r="Y72" s="1022"/>
      <c r="Z72" s="1022"/>
      <c r="AA72" s="1022">
        <v>0</v>
      </c>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582</v>
      </c>
      <c r="C73" s="1026"/>
      <c r="D73" s="1026"/>
      <c r="E73" s="1026"/>
      <c r="F73" s="1026"/>
      <c r="G73" s="1026"/>
      <c r="H73" s="1026"/>
      <c r="I73" s="1026"/>
      <c r="J73" s="1026"/>
      <c r="K73" s="1026"/>
      <c r="L73" s="1026"/>
      <c r="M73" s="1026"/>
      <c r="N73" s="1026"/>
      <c r="O73" s="1026"/>
      <c r="P73" s="1027"/>
      <c r="Q73" s="1028">
        <v>60</v>
      </c>
      <c r="R73" s="1022"/>
      <c r="S73" s="1022"/>
      <c r="T73" s="1022"/>
      <c r="U73" s="1022"/>
      <c r="V73" s="1022">
        <v>59</v>
      </c>
      <c r="W73" s="1022"/>
      <c r="X73" s="1022"/>
      <c r="Y73" s="1022"/>
      <c r="Z73" s="1022"/>
      <c r="AA73" s="1022">
        <v>1</v>
      </c>
      <c r="AB73" s="1022"/>
      <c r="AC73" s="1022"/>
      <c r="AD73" s="1022"/>
      <c r="AE73" s="1022"/>
      <c r="AF73" s="1022"/>
      <c r="AG73" s="1022"/>
      <c r="AH73" s="1022"/>
      <c r="AI73" s="1022"/>
      <c r="AJ73" s="1022"/>
      <c r="AK73" s="1022">
        <v>24</v>
      </c>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583</v>
      </c>
      <c r="C74" s="1026"/>
      <c r="D74" s="1026"/>
      <c r="E74" s="1026"/>
      <c r="F74" s="1026"/>
      <c r="G74" s="1026"/>
      <c r="H74" s="1026"/>
      <c r="I74" s="1026"/>
      <c r="J74" s="1026"/>
      <c r="K74" s="1026"/>
      <c r="L74" s="1026"/>
      <c r="M74" s="1026"/>
      <c r="N74" s="1026"/>
      <c r="O74" s="1026"/>
      <c r="P74" s="1027"/>
      <c r="Q74" s="1028">
        <v>39</v>
      </c>
      <c r="R74" s="1022"/>
      <c r="S74" s="1022"/>
      <c r="T74" s="1022"/>
      <c r="U74" s="1022"/>
      <c r="V74" s="1022">
        <v>37</v>
      </c>
      <c r="W74" s="1022"/>
      <c r="X74" s="1022"/>
      <c r="Y74" s="1022"/>
      <c r="Z74" s="1022"/>
      <c r="AA74" s="1022">
        <v>2</v>
      </c>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584</v>
      </c>
      <c r="C75" s="1026"/>
      <c r="D75" s="1026"/>
      <c r="E75" s="1026"/>
      <c r="F75" s="1026"/>
      <c r="G75" s="1026"/>
      <c r="H75" s="1026"/>
      <c r="I75" s="1026"/>
      <c r="J75" s="1026"/>
      <c r="K75" s="1026"/>
      <c r="L75" s="1026"/>
      <c r="M75" s="1026"/>
      <c r="N75" s="1026"/>
      <c r="O75" s="1026"/>
      <c r="P75" s="1027"/>
      <c r="Q75" s="1029">
        <v>1174</v>
      </c>
      <c r="R75" s="1030"/>
      <c r="S75" s="1030"/>
      <c r="T75" s="1030"/>
      <c r="U75" s="1031"/>
      <c r="V75" s="1032">
        <v>1130</v>
      </c>
      <c r="W75" s="1030"/>
      <c r="X75" s="1030"/>
      <c r="Y75" s="1030"/>
      <c r="Z75" s="1031"/>
      <c r="AA75" s="1032">
        <v>44</v>
      </c>
      <c r="AB75" s="1030"/>
      <c r="AC75" s="1030"/>
      <c r="AD75" s="1030"/>
      <c r="AE75" s="1031"/>
      <c r="AF75" s="1032">
        <v>44</v>
      </c>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585</v>
      </c>
      <c r="C76" s="1026"/>
      <c r="D76" s="1026"/>
      <c r="E76" s="1026"/>
      <c r="F76" s="1026"/>
      <c r="G76" s="1026"/>
      <c r="H76" s="1026"/>
      <c r="I76" s="1026"/>
      <c r="J76" s="1026"/>
      <c r="K76" s="1026"/>
      <c r="L76" s="1026"/>
      <c r="M76" s="1026"/>
      <c r="N76" s="1026"/>
      <c r="O76" s="1026"/>
      <c r="P76" s="1027"/>
      <c r="Q76" s="1029">
        <v>250623</v>
      </c>
      <c r="R76" s="1030"/>
      <c r="S76" s="1030"/>
      <c r="T76" s="1030"/>
      <c r="U76" s="1031"/>
      <c r="V76" s="1032">
        <v>237946</v>
      </c>
      <c r="W76" s="1030"/>
      <c r="X76" s="1030"/>
      <c r="Y76" s="1030"/>
      <c r="Z76" s="1031"/>
      <c r="AA76" s="1032">
        <v>12677</v>
      </c>
      <c r="AB76" s="1030"/>
      <c r="AC76" s="1030"/>
      <c r="AD76" s="1030"/>
      <c r="AE76" s="1031"/>
      <c r="AF76" s="1032">
        <v>12677</v>
      </c>
      <c r="AG76" s="1030"/>
      <c r="AH76" s="1030"/>
      <c r="AI76" s="1030"/>
      <c r="AJ76" s="1031"/>
      <c r="AK76" s="1032">
        <v>923</v>
      </c>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388</v>
      </c>
      <c r="B88" s="995" t="s">
        <v>416</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417</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418</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419</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422</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423</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424</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425</v>
      </c>
      <c r="AB109" s="945"/>
      <c r="AC109" s="945"/>
      <c r="AD109" s="945"/>
      <c r="AE109" s="946"/>
      <c r="AF109" s="947" t="s">
        <v>308</v>
      </c>
      <c r="AG109" s="945"/>
      <c r="AH109" s="945"/>
      <c r="AI109" s="945"/>
      <c r="AJ109" s="946"/>
      <c r="AK109" s="947" t="s">
        <v>307</v>
      </c>
      <c r="AL109" s="945"/>
      <c r="AM109" s="945"/>
      <c r="AN109" s="945"/>
      <c r="AO109" s="946"/>
      <c r="AP109" s="947" t="s">
        <v>426</v>
      </c>
      <c r="AQ109" s="945"/>
      <c r="AR109" s="945"/>
      <c r="AS109" s="945"/>
      <c r="AT109" s="976"/>
      <c r="AU109" s="944" t="s">
        <v>424</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425</v>
      </c>
      <c r="BR109" s="945"/>
      <c r="BS109" s="945"/>
      <c r="BT109" s="945"/>
      <c r="BU109" s="946"/>
      <c r="BV109" s="947" t="s">
        <v>308</v>
      </c>
      <c r="BW109" s="945"/>
      <c r="BX109" s="945"/>
      <c r="BY109" s="945"/>
      <c r="BZ109" s="946"/>
      <c r="CA109" s="947" t="s">
        <v>307</v>
      </c>
      <c r="CB109" s="945"/>
      <c r="CC109" s="945"/>
      <c r="CD109" s="945"/>
      <c r="CE109" s="946"/>
      <c r="CF109" s="983" t="s">
        <v>426</v>
      </c>
      <c r="CG109" s="983"/>
      <c r="CH109" s="983"/>
      <c r="CI109" s="983"/>
      <c r="CJ109" s="983"/>
      <c r="CK109" s="947" t="s">
        <v>427</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425</v>
      </c>
      <c r="DH109" s="945"/>
      <c r="DI109" s="945"/>
      <c r="DJ109" s="945"/>
      <c r="DK109" s="946"/>
      <c r="DL109" s="947" t="s">
        <v>308</v>
      </c>
      <c r="DM109" s="945"/>
      <c r="DN109" s="945"/>
      <c r="DO109" s="945"/>
      <c r="DP109" s="946"/>
      <c r="DQ109" s="947" t="s">
        <v>307</v>
      </c>
      <c r="DR109" s="945"/>
      <c r="DS109" s="945"/>
      <c r="DT109" s="945"/>
      <c r="DU109" s="946"/>
      <c r="DV109" s="947" t="s">
        <v>426</v>
      </c>
      <c r="DW109" s="945"/>
      <c r="DX109" s="945"/>
      <c r="DY109" s="945"/>
      <c r="DZ109" s="976"/>
    </row>
    <row r="110" spans="1:131" s="246" customFormat="1" ht="26.25" customHeight="1" x14ac:dyDescent="0.15">
      <c r="A110" s="847" t="s">
        <v>428</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131742</v>
      </c>
      <c r="AB110" s="938"/>
      <c r="AC110" s="938"/>
      <c r="AD110" s="938"/>
      <c r="AE110" s="939"/>
      <c r="AF110" s="940">
        <v>139789</v>
      </c>
      <c r="AG110" s="938"/>
      <c r="AH110" s="938"/>
      <c r="AI110" s="938"/>
      <c r="AJ110" s="939"/>
      <c r="AK110" s="940">
        <v>148153</v>
      </c>
      <c r="AL110" s="938"/>
      <c r="AM110" s="938"/>
      <c r="AN110" s="938"/>
      <c r="AO110" s="939"/>
      <c r="AP110" s="941">
        <v>13.4</v>
      </c>
      <c r="AQ110" s="942"/>
      <c r="AR110" s="942"/>
      <c r="AS110" s="942"/>
      <c r="AT110" s="943"/>
      <c r="AU110" s="977" t="s">
        <v>73</v>
      </c>
      <c r="AV110" s="978"/>
      <c r="AW110" s="978"/>
      <c r="AX110" s="978"/>
      <c r="AY110" s="978"/>
      <c r="AZ110" s="903" t="s">
        <v>429</v>
      </c>
      <c r="BA110" s="848"/>
      <c r="BB110" s="848"/>
      <c r="BC110" s="848"/>
      <c r="BD110" s="848"/>
      <c r="BE110" s="848"/>
      <c r="BF110" s="848"/>
      <c r="BG110" s="848"/>
      <c r="BH110" s="848"/>
      <c r="BI110" s="848"/>
      <c r="BJ110" s="848"/>
      <c r="BK110" s="848"/>
      <c r="BL110" s="848"/>
      <c r="BM110" s="848"/>
      <c r="BN110" s="848"/>
      <c r="BO110" s="848"/>
      <c r="BP110" s="849"/>
      <c r="BQ110" s="904">
        <v>1785301</v>
      </c>
      <c r="BR110" s="885"/>
      <c r="BS110" s="885"/>
      <c r="BT110" s="885"/>
      <c r="BU110" s="885"/>
      <c r="BV110" s="885">
        <v>2039133</v>
      </c>
      <c r="BW110" s="885"/>
      <c r="BX110" s="885"/>
      <c r="BY110" s="885"/>
      <c r="BZ110" s="885"/>
      <c r="CA110" s="885">
        <v>1899804</v>
      </c>
      <c r="CB110" s="885"/>
      <c r="CC110" s="885"/>
      <c r="CD110" s="885"/>
      <c r="CE110" s="885"/>
      <c r="CF110" s="909">
        <v>171.8</v>
      </c>
      <c r="CG110" s="910"/>
      <c r="CH110" s="910"/>
      <c r="CI110" s="910"/>
      <c r="CJ110" s="910"/>
      <c r="CK110" s="973" t="s">
        <v>430</v>
      </c>
      <c r="CL110" s="859"/>
      <c r="CM110" s="934" t="s">
        <v>431</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432</v>
      </c>
      <c r="DH110" s="885"/>
      <c r="DI110" s="885"/>
      <c r="DJ110" s="885"/>
      <c r="DK110" s="885"/>
      <c r="DL110" s="885" t="s">
        <v>128</v>
      </c>
      <c r="DM110" s="885"/>
      <c r="DN110" s="885"/>
      <c r="DO110" s="885"/>
      <c r="DP110" s="885"/>
      <c r="DQ110" s="885" t="s">
        <v>128</v>
      </c>
      <c r="DR110" s="885"/>
      <c r="DS110" s="885"/>
      <c r="DT110" s="885"/>
      <c r="DU110" s="885"/>
      <c r="DV110" s="886" t="s">
        <v>128</v>
      </c>
      <c r="DW110" s="886"/>
      <c r="DX110" s="886"/>
      <c r="DY110" s="886"/>
      <c r="DZ110" s="887"/>
    </row>
    <row r="111" spans="1:131" s="246" customFormat="1" ht="26.25" customHeight="1" x14ac:dyDescent="0.15">
      <c r="A111" s="814" t="s">
        <v>433</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128</v>
      </c>
      <c r="AB111" s="966"/>
      <c r="AC111" s="966"/>
      <c r="AD111" s="966"/>
      <c r="AE111" s="967"/>
      <c r="AF111" s="968" t="s">
        <v>432</v>
      </c>
      <c r="AG111" s="966"/>
      <c r="AH111" s="966"/>
      <c r="AI111" s="966"/>
      <c r="AJ111" s="967"/>
      <c r="AK111" s="968" t="s">
        <v>128</v>
      </c>
      <c r="AL111" s="966"/>
      <c r="AM111" s="966"/>
      <c r="AN111" s="966"/>
      <c r="AO111" s="967"/>
      <c r="AP111" s="969" t="s">
        <v>128</v>
      </c>
      <c r="AQ111" s="970"/>
      <c r="AR111" s="970"/>
      <c r="AS111" s="970"/>
      <c r="AT111" s="971"/>
      <c r="AU111" s="979"/>
      <c r="AV111" s="980"/>
      <c r="AW111" s="980"/>
      <c r="AX111" s="980"/>
      <c r="AY111" s="980"/>
      <c r="AZ111" s="855" t="s">
        <v>434</v>
      </c>
      <c r="BA111" s="790"/>
      <c r="BB111" s="790"/>
      <c r="BC111" s="790"/>
      <c r="BD111" s="790"/>
      <c r="BE111" s="790"/>
      <c r="BF111" s="790"/>
      <c r="BG111" s="790"/>
      <c r="BH111" s="790"/>
      <c r="BI111" s="790"/>
      <c r="BJ111" s="790"/>
      <c r="BK111" s="790"/>
      <c r="BL111" s="790"/>
      <c r="BM111" s="790"/>
      <c r="BN111" s="790"/>
      <c r="BO111" s="790"/>
      <c r="BP111" s="791"/>
      <c r="BQ111" s="856" t="s">
        <v>432</v>
      </c>
      <c r="BR111" s="857"/>
      <c r="BS111" s="857"/>
      <c r="BT111" s="857"/>
      <c r="BU111" s="857"/>
      <c r="BV111" s="857" t="s">
        <v>435</v>
      </c>
      <c r="BW111" s="857"/>
      <c r="BX111" s="857"/>
      <c r="BY111" s="857"/>
      <c r="BZ111" s="857"/>
      <c r="CA111" s="857" t="s">
        <v>436</v>
      </c>
      <c r="CB111" s="857"/>
      <c r="CC111" s="857"/>
      <c r="CD111" s="857"/>
      <c r="CE111" s="857"/>
      <c r="CF111" s="918" t="s">
        <v>128</v>
      </c>
      <c r="CG111" s="919"/>
      <c r="CH111" s="919"/>
      <c r="CI111" s="919"/>
      <c r="CJ111" s="919"/>
      <c r="CK111" s="974"/>
      <c r="CL111" s="861"/>
      <c r="CM111" s="864" t="s">
        <v>437</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128</v>
      </c>
      <c r="DH111" s="857"/>
      <c r="DI111" s="857"/>
      <c r="DJ111" s="857"/>
      <c r="DK111" s="857"/>
      <c r="DL111" s="857" t="s">
        <v>128</v>
      </c>
      <c r="DM111" s="857"/>
      <c r="DN111" s="857"/>
      <c r="DO111" s="857"/>
      <c r="DP111" s="857"/>
      <c r="DQ111" s="857" t="s">
        <v>128</v>
      </c>
      <c r="DR111" s="857"/>
      <c r="DS111" s="857"/>
      <c r="DT111" s="857"/>
      <c r="DU111" s="857"/>
      <c r="DV111" s="834" t="s">
        <v>128</v>
      </c>
      <c r="DW111" s="834"/>
      <c r="DX111" s="834"/>
      <c r="DY111" s="834"/>
      <c r="DZ111" s="835"/>
    </row>
    <row r="112" spans="1:131" s="246" customFormat="1" ht="26.25" customHeight="1" x14ac:dyDescent="0.15">
      <c r="A112" s="959" t="s">
        <v>438</v>
      </c>
      <c r="B112" s="960"/>
      <c r="C112" s="790" t="s">
        <v>439</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128</v>
      </c>
      <c r="AB112" s="820"/>
      <c r="AC112" s="820"/>
      <c r="AD112" s="820"/>
      <c r="AE112" s="821"/>
      <c r="AF112" s="822" t="s">
        <v>128</v>
      </c>
      <c r="AG112" s="820"/>
      <c r="AH112" s="820"/>
      <c r="AI112" s="820"/>
      <c r="AJ112" s="821"/>
      <c r="AK112" s="822" t="s">
        <v>128</v>
      </c>
      <c r="AL112" s="820"/>
      <c r="AM112" s="820"/>
      <c r="AN112" s="820"/>
      <c r="AO112" s="821"/>
      <c r="AP112" s="867" t="s">
        <v>128</v>
      </c>
      <c r="AQ112" s="868"/>
      <c r="AR112" s="868"/>
      <c r="AS112" s="868"/>
      <c r="AT112" s="869"/>
      <c r="AU112" s="979"/>
      <c r="AV112" s="980"/>
      <c r="AW112" s="980"/>
      <c r="AX112" s="980"/>
      <c r="AY112" s="980"/>
      <c r="AZ112" s="855" t="s">
        <v>440</v>
      </c>
      <c r="BA112" s="790"/>
      <c r="BB112" s="790"/>
      <c r="BC112" s="790"/>
      <c r="BD112" s="790"/>
      <c r="BE112" s="790"/>
      <c r="BF112" s="790"/>
      <c r="BG112" s="790"/>
      <c r="BH112" s="790"/>
      <c r="BI112" s="790"/>
      <c r="BJ112" s="790"/>
      <c r="BK112" s="790"/>
      <c r="BL112" s="790"/>
      <c r="BM112" s="790"/>
      <c r="BN112" s="790"/>
      <c r="BO112" s="790"/>
      <c r="BP112" s="791"/>
      <c r="BQ112" s="856">
        <v>963897</v>
      </c>
      <c r="BR112" s="857"/>
      <c r="BS112" s="857"/>
      <c r="BT112" s="857"/>
      <c r="BU112" s="857"/>
      <c r="BV112" s="857">
        <v>952007</v>
      </c>
      <c r="BW112" s="857"/>
      <c r="BX112" s="857"/>
      <c r="BY112" s="857"/>
      <c r="BZ112" s="857"/>
      <c r="CA112" s="857">
        <v>932850</v>
      </c>
      <c r="CB112" s="857"/>
      <c r="CC112" s="857"/>
      <c r="CD112" s="857"/>
      <c r="CE112" s="857"/>
      <c r="CF112" s="918">
        <v>84.4</v>
      </c>
      <c r="CG112" s="919"/>
      <c r="CH112" s="919"/>
      <c r="CI112" s="919"/>
      <c r="CJ112" s="919"/>
      <c r="CK112" s="974"/>
      <c r="CL112" s="861"/>
      <c r="CM112" s="864" t="s">
        <v>441</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432</v>
      </c>
      <c r="DH112" s="857"/>
      <c r="DI112" s="857"/>
      <c r="DJ112" s="857"/>
      <c r="DK112" s="857"/>
      <c r="DL112" s="857" t="s">
        <v>128</v>
      </c>
      <c r="DM112" s="857"/>
      <c r="DN112" s="857"/>
      <c r="DO112" s="857"/>
      <c r="DP112" s="857"/>
      <c r="DQ112" s="857" t="s">
        <v>128</v>
      </c>
      <c r="DR112" s="857"/>
      <c r="DS112" s="857"/>
      <c r="DT112" s="857"/>
      <c r="DU112" s="857"/>
      <c r="DV112" s="834" t="s">
        <v>128</v>
      </c>
      <c r="DW112" s="834"/>
      <c r="DX112" s="834"/>
      <c r="DY112" s="834"/>
      <c r="DZ112" s="835"/>
    </row>
    <row r="113" spans="1:130" s="246" customFormat="1" ht="26.25" customHeight="1" x14ac:dyDescent="0.15">
      <c r="A113" s="961"/>
      <c r="B113" s="962"/>
      <c r="C113" s="790" t="s">
        <v>442</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93386</v>
      </c>
      <c r="AB113" s="966"/>
      <c r="AC113" s="966"/>
      <c r="AD113" s="966"/>
      <c r="AE113" s="967"/>
      <c r="AF113" s="968">
        <v>100996</v>
      </c>
      <c r="AG113" s="966"/>
      <c r="AH113" s="966"/>
      <c r="AI113" s="966"/>
      <c r="AJ113" s="967"/>
      <c r="AK113" s="968">
        <v>100014</v>
      </c>
      <c r="AL113" s="966"/>
      <c r="AM113" s="966"/>
      <c r="AN113" s="966"/>
      <c r="AO113" s="967"/>
      <c r="AP113" s="969">
        <v>9</v>
      </c>
      <c r="AQ113" s="970"/>
      <c r="AR113" s="970"/>
      <c r="AS113" s="970"/>
      <c r="AT113" s="971"/>
      <c r="AU113" s="979"/>
      <c r="AV113" s="980"/>
      <c r="AW113" s="980"/>
      <c r="AX113" s="980"/>
      <c r="AY113" s="980"/>
      <c r="AZ113" s="855" t="s">
        <v>443</v>
      </c>
      <c r="BA113" s="790"/>
      <c r="BB113" s="790"/>
      <c r="BC113" s="790"/>
      <c r="BD113" s="790"/>
      <c r="BE113" s="790"/>
      <c r="BF113" s="790"/>
      <c r="BG113" s="790"/>
      <c r="BH113" s="790"/>
      <c r="BI113" s="790"/>
      <c r="BJ113" s="790"/>
      <c r="BK113" s="790"/>
      <c r="BL113" s="790"/>
      <c r="BM113" s="790"/>
      <c r="BN113" s="790"/>
      <c r="BO113" s="790"/>
      <c r="BP113" s="791"/>
      <c r="BQ113" s="856">
        <v>3867</v>
      </c>
      <c r="BR113" s="857"/>
      <c r="BS113" s="857"/>
      <c r="BT113" s="857"/>
      <c r="BU113" s="857"/>
      <c r="BV113" s="857">
        <v>3371</v>
      </c>
      <c r="BW113" s="857"/>
      <c r="BX113" s="857"/>
      <c r="BY113" s="857"/>
      <c r="BZ113" s="857"/>
      <c r="CA113" s="857">
        <v>3753</v>
      </c>
      <c r="CB113" s="857"/>
      <c r="CC113" s="857"/>
      <c r="CD113" s="857"/>
      <c r="CE113" s="857"/>
      <c r="CF113" s="918">
        <v>0.3</v>
      </c>
      <c r="CG113" s="919"/>
      <c r="CH113" s="919"/>
      <c r="CI113" s="919"/>
      <c r="CJ113" s="919"/>
      <c r="CK113" s="974"/>
      <c r="CL113" s="861"/>
      <c r="CM113" s="864" t="s">
        <v>444</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128</v>
      </c>
      <c r="DH113" s="820"/>
      <c r="DI113" s="820"/>
      <c r="DJ113" s="820"/>
      <c r="DK113" s="821"/>
      <c r="DL113" s="822" t="s">
        <v>128</v>
      </c>
      <c r="DM113" s="820"/>
      <c r="DN113" s="820"/>
      <c r="DO113" s="820"/>
      <c r="DP113" s="821"/>
      <c r="DQ113" s="822" t="s">
        <v>128</v>
      </c>
      <c r="DR113" s="820"/>
      <c r="DS113" s="820"/>
      <c r="DT113" s="820"/>
      <c r="DU113" s="821"/>
      <c r="DV113" s="867" t="s">
        <v>128</v>
      </c>
      <c r="DW113" s="868"/>
      <c r="DX113" s="868"/>
      <c r="DY113" s="868"/>
      <c r="DZ113" s="869"/>
    </row>
    <row r="114" spans="1:130" s="246" customFormat="1" ht="26.25" customHeight="1" x14ac:dyDescent="0.15">
      <c r="A114" s="961"/>
      <c r="B114" s="962"/>
      <c r="C114" s="790" t="s">
        <v>445</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1116</v>
      </c>
      <c r="AB114" s="820"/>
      <c r="AC114" s="820"/>
      <c r="AD114" s="820"/>
      <c r="AE114" s="821"/>
      <c r="AF114" s="822">
        <v>720</v>
      </c>
      <c r="AG114" s="820"/>
      <c r="AH114" s="820"/>
      <c r="AI114" s="820"/>
      <c r="AJ114" s="821"/>
      <c r="AK114" s="822">
        <v>936</v>
      </c>
      <c r="AL114" s="820"/>
      <c r="AM114" s="820"/>
      <c r="AN114" s="820"/>
      <c r="AO114" s="821"/>
      <c r="AP114" s="867">
        <v>0.1</v>
      </c>
      <c r="AQ114" s="868"/>
      <c r="AR114" s="868"/>
      <c r="AS114" s="868"/>
      <c r="AT114" s="869"/>
      <c r="AU114" s="979"/>
      <c r="AV114" s="980"/>
      <c r="AW114" s="980"/>
      <c r="AX114" s="980"/>
      <c r="AY114" s="980"/>
      <c r="AZ114" s="855" t="s">
        <v>446</v>
      </c>
      <c r="BA114" s="790"/>
      <c r="BB114" s="790"/>
      <c r="BC114" s="790"/>
      <c r="BD114" s="790"/>
      <c r="BE114" s="790"/>
      <c r="BF114" s="790"/>
      <c r="BG114" s="790"/>
      <c r="BH114" s="790"/>
      <c r="BI114" s="790"/>
      <c r="BJ114" s="790"/>
      <c r="BK114" s="790"/>
      <c r="BL114" s="790"/>
      <c r="BM114" s="790"/>
      <c r="BN114" s="790"/>
      <c r="BO114" s="790"/>
      <c r="BP114" s="791"/>
      <c r="BQ114" s="856">
        <v>322503</v>
      </c>
      <c r="BR114" s="857"/>
      <c r="BS114" s="857"/>
      <c r="BT114" s="857"/>
      <c r="BU114" s="857"/>
      <c r="BV114" s="857">
        <v>318625</v>
      </c>
      <c r="BW114" s="857"/>
      <c r="BX114" s="857"/>
      <c r="BY114" s="857"/>
      <c r="BZ114" s="857"/>
      <c r="CA114" s="857">
        <v>292286</v>
      </c>
      <c r="CB114" s="857"/>
      <c r="CC114" s="857"/>
      <c r="CD114" s="857"/>
      <c r="CE114" s="857"/>
      <c r="CF114" s="918">
        <v>26.4</v>
      </c>
      <c r="CG114" s="919"/>
      <c r="CH114" s="919"/>
      <c r="CI114" s="919"/>
      <c r="CJ114" s="919"/>
      <c r="CK114" s="974"/>
      <c r="CL114" s="861"/>
      <c r="CM114" s="864" t="s">
        <v>447</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435</v>
      </c>
      <c r="DH114" s="820"/>
      <c r="DI114" s="820"/>
      <c r="DJ114" s="820"/>
      <c r="DK114" s="821"/>
      <c r="DL114" s="822" t="s">
        <v>128</v>
      </c>
      <c r="DM114" s="820"/>
      <c r="DN114" s="820"/>
      <c r="DO114" s="820"/>
      <c r="DP114" s="821"/>
      <c r="DQ114" s="822" t="s">
        <v>128</v>
      </c>
      <c r="DR114" s="820"/>
      <c r="DS114" s="820"/>
      <c r="DT114" s="820"/>
      <c r="DU114" s="821"/>
      <c r="DV114" s="867" t="s">
        <v>128</v>
      </c>
      <c r="DW114" s="868"/>
      <c r="DX114" s="868"/>
      <c r="DY114" s="868"/>
      <c r="DZ114" s="869"/>
    </row>
    <row r="115" spans="1:130" s="246" customFormat="1" ht="26.25" customHeight="1" x14ac:dyDescent="0.15">
      <c r="A115" s="961"/>
      <c r="B115" s="962"/>
      <c r="C115" s="790" t="s">
        <v>448</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128</v>
      </c>
      <c r="AB115" s="966"/>
      <c r="AC115" s="966"/>
      <c r="AD115" s="966"/>
      <c r="AE115" s="967"/>
      <c r="AF115" s="968" t="s">
        <v>128</v>
      </c>
      <c r="AG115" s="966"/>
      <c r="AH115" s="966"/>
      <c r="AI115" s="966"/>
      <c r="AJ115" s="967"/>
      <c r="AK115" s="968" t="s">
        <v>128</v>
      </c>
      <c r="AL115" s="966"/>
      <c r="AM115" s="966"/>
      <c r="AN115" s="966"/>
      <c r="AO115" s="967"/>
      <c r="AP115" s="969" t="s">
        <v>128</v>
      </c>
      <c r="AQ115" s="970"/>
      <c r="AR115" s="970"/>
      <c r="AS115" s="970"/>
      <c r="AT115" s="971"/>
      <c r="AU115" s="979"/>
      <c r="AV115" s="980"/>
      <c r="AW115" s="980"/>
      <c r="AX115" s="980"/>
      <c r="AY115" s="980"/>
      <c r="AZ115" s="855" t="s">
        <v>449</v>
      </c>
      <c r="BA115" s="790"/>
      <c r="BB115" s="790"/>
      <c r="BC115" s="790"/>
      <c r="BD115" s="790"/>
      <c r="BE115" s="790"/>
      <c r="BF115" s="790"/>
      <c r="BG115" s="790"/>
      <c r="BH115" s="790"/>
      <c r="BI115" s="790"/>
      <c r="BJ115" s="790"/>
      <c r="BK115" s="790"/>
      <c r="BL115" s="790"/>
      <c r="BM115" s="790"/>
      <c r="BN115" s="790"/>
      <c r="BO115" s="790"/>
      <c r="BP115" s="791"/>
      <c r="BQ115" s="856" t="s">
        <v>128</v>
      </c>
      <c r="BR115" s="857"/>
      <c r="BS115" s="857"/>
      <c r="BT115" s="857"/>
      <c r="BU115" s="857"/>
      <c r="BV115" s="857" t="s">
        <v>128</v>
      </c>
      <c r="BW115" s="857"/>
      <c r="BX115" s="857"/>
      <c r="BY115" s="857"/>
      <c r="BZ115" s="857"/>
      <c r="CA115" s="857" t="s">
        <v>432</v>
      </c>
      <c r="CB115" s="857"/>
      <c r="CC115" s="857"/>
      <c r="CD115" s="857"/>
      <c r="CE115" s="857"/>
      <c r="CF115" s="918" t="s">
        <v>450</v>
      </c>
      <c r="CG115" s="919"/>
      <c r="CH115" s="919"/>
      <c r="CI115" s="919"/>
      <c r="CJ115" s="919"/>
      <c r="CK115" s="974"/>
      <c r="CL115" s="861"/>
      <c r="CM115" s="855" t="s">
        <v>451</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128</v>
      </c>
      <c r="DH115" s="820"/>
      <c r="DI115" s="820"/>
      <c r="DJ115" s="820"/>
      <c r="DK115" s="821"/>
      <c r="DL115" s="822" t="s">
        <v>432</v>
      </c>
      <c r="DM115" s="820"/>
      <c r="DN115" s="820"/>
      <c r="DO115" s="820"/>
      <c r="DP115" s="821"/>
      <c r="DQ115" s="822" t="s">
        <v>128</v>
      </c>
      <c r="DR115" s="820"/>
      <c r="DS115" s="820"/>
      <c r="DT115" s="820"/>
      <c r="DU115" s="821"/>
      <c r="DV115" s="867" t="s">
        <v>128</v>
      </c>
      <c r="DW115" s="868"/>
      <c r="DX115" s="868"/>
      <c r="DY115" s="868"/>
      <c r="DZ115" s="869"/>
    </row>
    <row r="116" spans="1:130" s="246" customFormat="1" ht="26.25" customHeight="1" x14ac:dyDescent="0.15">
      <c r="A116" s="963"/>
      <c r="B116" s="964"/>
      <c r="C116" s="923" t="s">
        <v>452</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128</v>
      </c>
      <c r="AB116" s="820"/>
      <c r="AC116" s="820"/>
      <c r="AD116" s="820"/>
      <c r="AE116" s="821"/>
      <c r="AF116" s="822" t="s">
        <v>432</v>
      </c>
      <c r="AG116" s="820"/>
      <c r="AH116" s="820"/>
      <c r="AI116" s="820"/>
      <c r="AJ116" s="821"/>
      <c r="AK116" s="822" t="s">
        <v>128</v>
      </c>
      <c r="AL116" s="820"/>
      <c r="AM116" s="820"/>
      <c r="AN116" s="820"/>
      <c r="AO116" s="821"/>
      <c r="AP116" s="867" t="s">
        <v>432</v>
      </c>
      <c r="AQ116" s="868"/>
      <c r="AR116" s="868"/>
      <c r="AS116" s="868"/>
      <c r="AT116" s="869"/>
      <c r="AU116" s="979"/>
      <c r="AV116" s="980"/>
      <c r="AW116" s="980"/>
      <c r="AX116" s="980"/>
      <c r="AY116" s="980"/>
      <c r="AZ116" s="906" t="s">
        <v>453</v>
      </c>
      <c r="BA116" s="907"/>
      <c r="BB116" s="907"/>
      <c r="BC116" s="907"/>
      <c r="BD116" s="907"/>
      <c r="BE116" s="907"/>
      <c r="BF116" s="907"/>
      <c r="BG116" s="907"/>
      <c r="BH116" s="907"/>
      <c r="BI116" s="907"/>
      <c r="BJ116" s="907"/>
      <c r="BK116" s="907"/>
      <c r="BL116" s="907"/>
      <c r="BM116" s="907"/>
      <c r="BN116" s="907"/>
      <c r="BO116" s="907"/>
      <c r="BP116" s="908"/>
      <c r="BQ116" s="856" t="s">
        <v>432</v>
      </c>
      <c r="BR116" s="857"/>
      <c r="BS116" s="857"/>
      <c r="BT116" s="857"/>
      <c r="BU116" s="857"/>
      <c r="BV116" s="857" t="s">
        <v>128</v>
      </c>
      <c r="BW116" s="857"/>
      <c r="BX116" s="857"/>
      <c r="BY116" s="857"/>
      <c r="BZ116" s="857"/>
      <c r="CA116" s="857" t="s">
        <v>436</v>
      </c>
      <c r="CB116" s="857"/>
      <c r="CC116" s="857"/>
      <c r="CD116" s="857"/>
      <c r="CE116" s="857"/>
      <c r="CF116" s="918" t="s">
        <v>128</v>
      </c>
      <c r="CG116" s="919"/>
      <c r="CH116" s="919"/>
      <c r="CI116" s="919"/>
      <c r="CJ116" s="919"/>
      <c r="CK116" s="974"/>
      <c r="CL116" s="861"/>
      <c r="CM116" s="864" t="s">
        <v>454</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128</v>
      </c>
      <c r="DH116" s="820"/>
      <c r="DI116" s="820"/>
      <c r="DJ116" s="820"/>
      <c r="DK116" s="821"/>
      <c r="DL116" s="822" t="s">
        <v>128</v>
      </c>
      <c r="DM116" s="820"/>
      <c r="DN116" s="820"/>
      <c r="DO116" s="820"/>
      <c r="DP116" s="821"/>
      <c r="DQ116" s="822" t="s">
        <v>128</v>
      </c>
      <c r="DR116" s="820"/>
      <c r="DS116" s="820"/>
      <c r="DT116" s="820"/>
      <c r="DU116" s="821"/>
      <c r="DV116" s="867" t="s">
        <v>128</v>
      </c>
      <c r="DW116" s="868"/>
      <c r="DX116" s="868"/>
      <c r="DY116" s="868"/>
      <c r="DZ116" s="869"/>
    </row>
    <row r="117" spans="1:130" s="246" customFormat="1" ht="26.25" customHeight="1" x14ac:dyDescent="0.15">
      <c r="A117" s="94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455</v>
      </c>
      <c r="Z117" s="946"/>
      <c r="AA117" s="951">
        <v>226244</v>
      </c>
      <c r="AB117" s="952"/>
      <c r="AC117" s="952"/>
      <c r="AD117" s="952"/>
      <c r="AE117" s="953"/>
      <c r="AF117" s="954">
        <v>241505</v>
      </c>
      <c r="AG117" s="952"/>
      <c r="AH117" s="952"/>
      <c r="AI117" s="952"/>
      <c r="AJ117" s="953"/>
      <c r="AK117" s="954">
        <v>249103</v>
      </c>
      <c r="AL117" s="952"/>
      <c r="AM117" s="952"/>
      <c r="AN117" s="952"/>
      <c r="AO117" s="953"/>
      <c r="AP117" s="955"/>
      <c r="AQ117" s="956"/>
      <c r="AR117" s="956"/>
      <c r="AS117" s="956"/>
      <c r="AT117" s="957"/>
      <c r="AU117" s="979"/>
      <c r="AV117" s="980"/>
      <c r="AW117" s="980"/>
      <c r="AX117" s="980"/>
      <c r="AY117" s="980"/>
      <c r="AZ117" s="906" t="s">
        <v>456</v>
      </c>
      <c r="BA117" s="907"/>
      <c r="BB117" s="907"/>
      <c r="BC117" s="907"/>
      <c r="BD117" s="907"/>
      <c r="BE117" s="907"/>
      <c r="BF117" s="907"/>
      <c r="BG117" s="907"/>
      <c r="BH117" s="907"/>
      <c r="BI117" s="907"/>
      <c r="BJ117" s="907"/>
      <c r="BK117" s="907"/>
      <c r="BL117" s="907"/>
      <c r="BM117" s="907"/>
      <c r="BN117" s="907"/>
      <c r="BO117" s="907"/>
      <c r="BP117" s="908"/>
      <c r="BQ117" s="856" t="s">
        <v>128</v>
      </c>
      <c r="BR117" s="857"/>
      <c r="BS117" s="857"/>
      <c r="BT117" s="857"/>
      <c r="BU117" s="857"/>
      <c r="BV117" s="857" t="s">
        <v>128</v>
      </c>
      <c r="BW117" s="857"/>
      <c r="BX117" s="857"/>
      <c r="BY117" s="857"/>
      <c r="BZ117" s="857"/>
      <c r="CA117" s="857" t="s">
        <v>128</v>
      </c>
      <c r="CB117" s="857"/>
      <c r="CC117" s="857"/>
      <c r="CD117" s="857"/>
      <c r="CE117" s="857"/>
      <c r="CF117" s="918" t="s">
        <v>435</v>
      </c>
      <c r="CG117" s="919"/>
      <c r="CH117" s="919"/>
      <c r="CI117" s="919"/>
      <c r="CJ117" s="919"/>
      <c r="CK117" s="974"/>
      <c r="CL117" s="861"/>
      <c r="CM117" s="864" t="s">
        <v>457</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128</v>
      </c>
      <c r="DH117" s="820"/>
      <c r="DI117" s="820"/>
      <c r="DJ117" s="820"/>
      <c r="DK117" s="821"/>
      <c r="DL117" s="822" t="s">
        <v>128</v>
      </c>
      <c r="DM117" s="820"/>
      <c r="DN117" s="820"/>
      <c r="DO117" s="820"/>
      <c r="DP117" s="821"/>
      <c r="DQ117" s="822" t="s">
        <v>128</v>
      </c>
      <c r="DR117" s="820"/>
      <c r="DS117" s="820"/>
      <c r="DT117" s="820"/>
      <c r="DU117" s="821"/>
      <c r="DV117" s="867" t="s">
        <v>435</v>
      </c>
      <c r="DW117" s="868"/>
      <c r="DX117" s="868"/>
      <c r="DY117" s="868"/>
      <c r="DZ117" s="869"/>
    </row>
    <row r="118" spans="1:130" s="246" customFormat="1" ht="26.25" customHeight="1" x14ac:dyDescent="0.15">
      <c r="A118" s="944" t="s">
        <v>427</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425</v>
      </c>
      <c r="AB118" s="945"/>
      <c r="AC118" s="945"/>
      <c r="AD118" s="945"/>
      <c r="AE118" s="946"/>
      <c r="AF118" s="947" t="s">
        <v>308</v>
      </c>
      <c r="AG118" s="945"/>
      <c r="AH118" s="945"/>
      <c r="AI118" s="945"/>
      <c r="AJ118" s="946"/>
      <c r="AK118" s="947" t="s">
        <v>307</v>
      </c>
      <c r="AL118" s="945"/>
      <c r="AM118" s="945"/>
      <c r="AN118" s="945"/>
      <c r="AO118" s="946"/>
      <c r="AP118" s="948" t="s">
        <v>426</v>
      </c>
      <c r="AQ118" s="949"/>
      <c r="AR118" s="949"/>
      <c r="AS118" s="949"/>
      <c r="AT118" s="950"/>
      <c r="AU118" s="979"/>
      <c r="AV118" s="980"/>
      <c r="AW118" s="980"/>
      <c r="AX118" s="980"/>
      <c r="AY118" s="980"/>
      <c r="AZ118" s="922" t="s">
        <v>458</v>
      </c>
      <c r="BA118" s="923"/>
      <c r="BB118" s="923"/>
      <c r="BC118" s="923"/>
      <c r="BD118" s="923"/>
      <c r="BE118" s="923"/>
      <c r="BF118" s="923"/>
      <c r="BG118" s="923"/>
      <c r="BH118" s="923"/>
      <c r="BI118" s="923"/>
      <c r="BJ118" s="923"/>
      <c r="BK118" s="923"/>
      <c r="BL118" s="923"/>
      <c r="BM118" s="923"/>
      <c r="BN118" s="923"/>
      <c r="BO118" s="923"/>
      <c r="BP118" s="924"/>
      <c r="BQ118" s="925" t="s">
        <v>432</v>
      </c>
      <c r="BR118" s="888"/>
      <c r="BS118" s="888"/>
      <c r="BT118" s="888"/>
      <c r="BU118" s="888"/>
      <c r="BV118" s="888" t="s">
        <v>128</v>
      </c>
      <c r="BW118" s="888"/>
      <c r="BX118" s="888"/>
      <c r="BY118" s="888"/>
      <c r="BZ118" s="888"/>
      <c r="CA118" s="888" t="s">
        <v>128</v>
      </c>
      <c r="CB118" s="888"/>
      <c r="CC118" s="888"/>
      <c r="CD118" s="888"/>
      <c r="CE118" s="888"/>
      <c r="CF118" s="918" t="s">
        <v>128</v>
      </c>
      <c r="CG118" s="919"/>
      <c r="CH118" s="919"/>
      <c r="CI118" s="919"/>
      <c r="CJ118" s="919"/>
      <c r="CK118" s="974"/>
      <c r="CL118" s="861"/>
      <c r="CM118" s="864" t="s">
        <v>459</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128</v>
      </c>
      <c r="DH118" s="820"/>
      <c r="DI118" s="820"/>
      <c r="DJ118" s="820"/>
      <c r="DK118" s="821"/>
      <c r="DL118" s="822" t="s">
        <v>128</v>
      </c>
      <c r="DM118" s="820"/>
      <c r="DN118" s="820"/>
      <c r="DO118" s="820"/>
      <c r="DP118" s="821"/>
      <c r="DQ118" s="822" t="s">
        <v>128</v>
      </c>
      <c r="DR118" s="820"/>
      <c r="DS118" s="820"/>
      <c r="DT118" s="820"/>
      <c r="DU118" s="821"/>
      <c r="DV118" s="867" t="s">
        <v>128</v>
      </c>
      <c r="DW118" s="868"/>
      <c r="DX118" s="868"/>
      <c r="DY118" s="868"/>
      <c r="DZ118" s="869"/>
    </row>
    <row r="119" spans="1:130" s="246" customFormat="1" ht="26.25" customHeight="1" x14ac:dyDescent="0.15">
      <c r="A119" s="858" t="s">
        <v>430</v>
      </c>
      <c r="B119" s="859"/>
      <c r="C119" s="934" t="s">
        <v>431</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128</v>
      </c>
      <c r="AB119" s="938"/>
      <c r="AC119" s="938"/>
      <c r="AD119" s="938"/>
      <c r="AE119" s="939"/>
      <c r="AF119" s="940" t="s">
        <v>128</v>
      </c>
      <c r="AG119" s="938"/>
      <c r="AH119" s="938"/>
      <c r="AI119" s="938"/>
      <c r="AJ119" s="939"/>
      <c r="AK119" s="940" t="s">
        <v>128</v>
      </c>
      <c r="AL119" s="938"/>
      <c r="AM119" s="938"/>
      <c r="AN119" s="938"/>
      <c r="AO119" s="939"/>
      <c r="AP119" s="941" t="s">
        <v>128</v>
      </c>
      <c r="AQ119" s="942"/>
      <c r="AR119" s="942"/>
      <c r="AS119" s="942"/>
      <c r="AT119" s="943"/>
      <c r="AU119" s="981"/>
      <c r="AV119" s="982"/>
      <c r="AW119" s="982"/>
      <c r="AX119" s="982"/>
      <c r="AY119" s="982"/>
      <c r="AZ119" s="277" t="s">
        <v>186</v>
      </c>
      <c r="BA119" s="277"/>
      <c r="BB119" s="277"/>
      <c r="BC119" s="277"/>
      <c r="BD119" s="277"/>
      <c r="BE119" s="277"/>
      <c r="BF119" s="277"/>
      <c r="BG119" s="277"/>
      <c r="BH119" s="277"/>
      <c r="BI119" s="277"/>
      <c r="BJ119" s="277"/>
      <c r="BK119" s="277"/>
      <c r="BL119" s="277"/>
      <c r="BM119" s="277"/>
      <c r="BN119" s="277"/>
      <c r="BO119" s="920" t="s">
        <v>460</v>
      </c>
      <c r="BP119" s="921"/>
      <c r="BQ119" s="925">
        <v>3075568</v>
      </c>
      <c r="BR119" s="888"/>
      <c r="BS119" s="888"/>
      <c r="BT119" s="888"/>
      <c r="BU119" s="888"/>
      <c r="BV119" s="888">
        <v>3313136</v>
      </c>
      <c r="BW119" s="888"/>
      <c r="BX119" s="888"/>
      <c r="BY119" s="888"/>
      <c r="BZ119" s="888"/>
      <c r="CA119" s="888">
        <v>3128693</v>
      </c>
      <c r="CB119" s="888"/>
      <c r="CC119" s="888"/>
      <c r="CD119" s="888"/>
      <c r="CE119" s="888"/>
      <c r="CF119" s="786"/>
      <c r="CG119" s="787"/>
      <c r="CH119" s="787"/>
      <c r="CI119" s="787"/>
      <c r="CJ119" s="877"/>
      <c r="CK119" s="975"/>
      <c r="CL119" s="863"/>
      <c r="CM119" s="881" t="s">
        <v>461</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432</v>
      </c>
      <c r="DH119" s="803"/>
      <c r="DI119" s="803"/>
      <c r="DJ119" s="803"/>
      <c r="DK119" s="804"/>
      <c r="DL119" s="805" t="s">
        <v>128</v>
      </c>
      <c r="DM119" s="803"/>
      <c r="DN119" s="803"/>
      <c r="DO119" s="803"/>
      <c r="DP119" s="804"/>
      <c r="DQ119" s="805" t="s">
        <v>128</v>
      </c>
      <c r="DR119" s="803"/>
      <c r="DS119" s="803"/>
      <c r="DT119" s="803"/>
      <c r="DU119" s="804"/>
      <c r="DV119" s="891" t="s">
        <v>450</v>
      </c>
      <c r="DW119" s="892"/>
      <c r="DX119" s="892"/>
      <c r="DY119" s="892"/>
      <c r="DZ119" s="893"/>
    </row>
    <row r="120" spans="1:130" s="246" customFormat="1" ht="26.25" customHeight="1" x14ac:dyDescent="0.15">
      <c r="A120" s="860"/>
      <c r="B120" s="861"/>
      <c r="C120" s="864" t="s">
        <v>437</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128</v>
      </c>
      <c r="AB120" s="820"/>
      <c r="AC120" s="820"/>
      <c r="AD120" s="820"/>
      <c r="AE120" s="821"/>
      <c r="AF120" s="822" t="s">
        <v>128</v>
      </c>
      <c r="AG120" s="820"/>
      <c r="AH120" s="820"/>
      <c r="AI120" s="820"/>
      <c r="AJ120" s="821"/>
      <c r="AK120" s="822" t="s">
        <v>128</v>
      </c>
      <c r="AL120" s="820"/>
      <c r="AM120" s="820"/>
      <c r="AN120" s="820"/>
      <c r="AO120" s="821"/>
      <c r="AP120" s="867" t="s">
        <v>128</v>
      </c>
      <c r="AQ120" s="868"/>
      <c r="AR120" s="868"/>
      <c r="AS120" s="868"/>
      <c r="AT120" s="869"/>
      <c r="AU120" s="926" t="s">
        <v>462</v>
      </c>
      <c r="AV120" s="927"/>
      <c r="AW120" s="927"/>
      <c r="AX120" s="927"/>
      <c r="AY120" s="928"/>
      <c r="AZ120" s="903" t="s">
        <v>463</v>
      </c>
      <c r="BA120" s="848"/>
      <c r="BB120" s="848"/>
      <c r="BC120" s="848"/>
      <c r="BD120" s="848"/>
      <c r="BE120" s="848"/>
      <c r="BF120" s="848"/>
      <c r="BG120" s="848"/>
      <c r="BH120" s="848"/>
      <c r="BI120" s="848"/>
      <c r="BJ120" s="848"/>
      <c r="BK120" s="848"/>
      <c r="BL120" s="848"/>
      <c r="BM120" s="848"/>
      <c r="BN120" s="848"/>
      <c r="BO120" s="848"/>
      <c r="BP120" s="849"/>
      <c r="BQ120" s="904">
        <v>2790767</v>
      </c>
      <c r="BR120" s="885"/>
      <c r="BS120" s="885"/>
      <c r="BT120" s="885"/>
      <c r="BU120" s="885"/>
      <c r="BV120" s="885">
        <v>2816757</v>
      </c>
      <c r="BW120" s="885"/>
      <c r="BX120" s="885"/>
      <c r="BY120" s="885"/>
      <c r="BZ120" s="885"/>
      <c r="CA120" s="885">
        <v>2671417</v>
      </c>
      <c r="CB120" s="885"/>
      <c r="CC120" s="885"/>
      <c r="CD120" s="885"/>
      <c r="CE120" s="885"/>
      <c r="CF120" s="909">
        <v>241.6</v>
      </c>
      <c r="CG120" s="910"/>
      <c r="CH120" s="910"/>
      <c r="CI120" s="910"/>
      <c r="CJ120" s="910"/>
      <c r="CK120" s="911" t="s">
        <v>464</v>
      </c>
      <c r="CL120" s="895"/>
      <c r="CM120" s="895"/>
      <c r="CN120" s="895"/>
      <c r="CO120" s="896"/>
      <c r="CP120" s="915" t="s">
        <v>465</v>
      </c>
      <c r="CQ120" s="916"/>
      <c r="CR120" s="916"/>
      <c r="CS120" s="916"/>
      <c r="CT120" s="916"/>
      <c r="CU120" s="916"/>
      <c r="CV120" s="916"/>
      <c r="CW120" s="916"/>
      <c r="CX120" s="916"/>
      <c r="CY120" s="916"/>
      <c r="CZ120" s="916"/>
      <c r="DA120" s="916"/>
      <c r="DB120" s="916"/>
      <c r="DC120" s="916"/>
      <c r="DD120" s="916"/>
      <c r="DE120" s="916"/>
      <c r="DF120" s="917"/>
      <c r="DG120" s="904">
        <v>347900</v>
      </c>
      <c r="DH120" s="885"/>
      <c r="DI120" s="885"/>
      <c r="DJ120" s="885"/>
      <c r="DK120" s="885"/>
      <c r="DL120" s="885">
        <v>345305</v>
      </c>
      <c r="DM120" s="885"/>
      <c r="DN120" s="885"/>
      <c r="DO120" s="885"/>
      <c r="DP120" s="885"/>
      <c r="DQ120" s="885">
        <v>341087</v>
      </c>
      <c r="DR120" s="885"/>
      <c r="DS120" s="885"/>
      <c r="DT120" s="885"/>
      <c r="DU120" s="885"/>
      <c r="DV120" s="886">
        <v>30.9</v>
      </c>
      <c r="DW120" s="886"/>
      <c r="DX120" s="886"/>
      <c r="DY120" s="886"/>
      <c r="DZ120" s="887"/>
    </row>
    <row r="121" spans="1:130" s="246" customFormat="1" ht="26.25" customHeight="1" x14ac:dyDescent="0.15">
      <c r="A121" s="860"/>
      <c r="B121" s="861"/>
      <c r="C121" s="906" t="s">
        <v>466</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128</v>
      </c>
      <c r="AB121" s="820"/>
      <c r="AC121" s="820"/>
      <c r="AD121" s="820"/>
      <c r="AE121" s="821"/>
      <c r="AF121" s="822" t="s">
        <v>128</v>
      </c>
      <c r="AG121" s="820"/>
      <c r="AH121" s="820"/>
      <c r="AI121" s="820"/>
      <c r="AJ121" s="821"/>
      <c r="AK121" s="822" t="s">
        <v>128</v>
      </c>
      <c r="AL121" s="820"/>
      <c r="AM121" s="820"/>
      <c r="AN121" s="820"/>
      <c r="AO121" s="821"/>
      <c r="AP121" s="867" t="s">
        <v>128</v>
      </c>
      <c r="AQ121" s="868"/>
      <c r="AR121" s="868"/>
      <c r="AS121" s="868"/>
      <c r="AT121" s="869"/>
      <c r="AU121" s="929"/>
      <c r="AV121" s="930"/>
      <c r="AW121" s="930"/>
      <c r="AX121" s="930"/>
      <c r="AY121" s="931"/>
      <c r="AZ121" s="855" t="s">
        <v>467</v>
      </c>
      <c r="BA121" s="790"/>
      <c r="BB121" s="790"/>
      <c r="BC121" s="790"/>
      <c r="BD121" s="790"/>
      <c r="BE121" s="790"/>
      <c r="BF121" s="790"/>
      <c r="BG121" s="790"/>
      <c r="BH121" s="790"/>
      <c r="BI121" s="790"/>
      <c r="BJ121" s="790"/>
      <c r="BK121" s="790"/>
      <c r="BL121" s="790"/>
      <c r="BM121" s="790"/>
      <c r="BN121" s="790"/>
      <c r="BO121" s="790"/>
      <c r="BP121" s="791"/>
      <c r="BQ121" s="856">
        <v>19721</v>
      </c>
      <c r="BR121" s="857"/>
      <c r="BS121" s="857"/>
      <c r="BT121" s="857"/>
      <c r="BU121" s="857"/>
      <c r="BV121" s="857">
        <v>18976</v>
      </c>
      <c r="BW121" s="857"/>
      <c r="BX121" s="857"/>
      <c r="BY121" s="857"/>
      <c r="BZ121" s="857"/>
      <c r="CA121" s="857">
        <v>14415</v>
      </c>
      <c r="CB121" s="857"/>
      <c r="CC121" s="857"/>
      <c r="CD121" s="857"/>
      <c r="CE121" s="857"/>
      <c r="CF121" s="918">
        <v>1.3</v>
      </c>
      <c r="CG121" s="919"/>
      <c r="CH121" s="919"/>
      <c r="CI121" s="919"/>
      <c r="CJ121" s="919"/>
      <c r="CK121" s="912"/>
      <c r="CL121" s="898"/>
      <c r="CM121" s="898"/>
      <c r="CN121" s="898"/>
      <c r="CO121" s="899"/>
      <c r="CP121" s="878" t="s">
        <v>468</v>
      </c>
      <c r="CQ121" s="879"/>
      <c r="CR121" s="879"/>
      <c r="CS121" s="879"/>
      <c r="CT121" s="879"/>
      <c r="CU121" s="879"/>
      <c r="CV121" s="879"/>
      <c r="CW121" s="879"/>
      <c r="CX121" s="879"/>
      <c r="CY121" s="879"/>
      <c r="CZ121" s="879"/>
      <c r="DA121" s="879"/>
      <c r="DB121" s="879"/>
      <c r="DC121" s="879"/>
      <c r="DD121" s="879"/>
      <c r="DE121" s="879"/>
      <c r="DF121" s="880"/>
      <c r="DG121" s="856">
        <v>367421</v>
      </c>
      <c r="DH121" s="857"/>
      <c r="DI121" s="857"/>
      <c r="DJ121" s="857"/>
      <c r="DK121" s="857"/>
      <c r="DL121" s="857">
        <v>347489</v>
      </c>
      <c r="DM121" s="857"/>
      <c r="DN121" s="857"/>
      <c r="DO121" s="857"/>
      <c r="DP121" s="857"/>
      <c r="DQ121" s="857">
        <v>326110</v>
      </c>
      <c r="DR121" s="857"/>
      <c r="DS121" s="857"/>
      <c r="DT121" s="857"/>
      <c r="DU121" s="857"/>
      <c r="DV121" s="834">
        <v>29.5</v>
      </c>
      <c r="DW121" s="834"/>
      <c r="DX121" s="834"/>
      <c r="DY121" s="834"/>
      <c r="DZ121" s="835"/>
    </row>
    <row r="122" spans="1:130" s="246" customFormat="1" ht="26.25" customHeight="1" x14ac:dyDescent="0.15">
      <c r="A122" s="860"/>
      <c r="B122" s="861"/>
      <c r="C122" s="864" t="s">
        <v>447</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128</v>
      </c>
      <c r="AB122" s="820"/>
      <c r="AC122" s="820"/>
      <c r="AD122" s="820"/>
      <c r="AE122" s="821"/>
      <c r="AF122" s="822" t="s">
        <v>128</v>
      </c>
      <c r="AG122" s="820"/>
      <c r="AH122" s="820"/>
      <c r="AI122" s="820"/>
      <c r="AJ122" s="821"/>
      <c r="AK122" s="822" t="s">
        <v>128</v>
      </c>
      <c r="AL122" s="820"/>
      <c r="AM122" s="820"/>
      <c r="AN122" s="820"/>
      <c r="AO122" s="821"/>
      <c r="AP122" s="867" t="s">
        <v>128</v>
      </c>
      <c r="AQ122" s="868"/>
      <c r="AR122" s="868"/>
      <c r="AS122" s="868"/>
      <c r="AT122" s="869"/>
      <c r="AU122" s="929"/>
      <c r="AV122" s="930"/>
      <c r="AW122" s="930"/>
      <c r="AX122" s="930"/>
      <c r="AY122" s="931"/>
      <c r="AZ122" s="922" t="s">
        <v>469</v>
      </c>
      <c r="BA122" s="923"/>
      <c r="BB122" s="923"/>
      <c r="BC122" s="923"/>
      <c r="BD122" s="923"/>
      <c r="BE122" s="923"/>
      <c r="BF122" s="923"/>
      <c r="BG122" s="923"/>
      <c r="BH122" s="923"/>
      <c r="BI122" s="923"/>
      <c r="BJ122" s="923"/>
      <c r="BK122" s="923"/>
      <c r="BL122" s="923"/>
      <c r="BM122" s="923"/>
      <c r="BN122" s="923"/>
      <c r="BO122" s="923"/>
      <c r="BP122" s="924"/>
      <c r="BQ122" s="925">
        <v>2088003</v>
      </c>
      <c r="BR122" s="888"/>
      <c r="BS122" s="888"/>
      <c r="BT122" s="888"/>
      <c r="BU122" s="888"/>
      <c r="BV122" s="888">
        <v>2162225</v>
      </c>
      <c r="BW122" s="888"/>
      <c r="BX122" s="888"/>
      <c r="BY122" s="888"/>
      <c r="BZ122" s="888"/>
      <c r="CA122" s="888">
        <v>2145250</v>
      </c>
      <c r="CB122" s="888"/>
      <c r="CC122" s="888"/>
      <c r="CD122" s="888"/>
      <c r="CE122" s="888"/>
      <c r="CF122" s="889">
        <v>194</v>
      </c>
      <c r="CG122" s="890"/>
      <c r="CH122" s="890"/>
      <c r="CI122" s="890"/>
      <c r="CJ122" s="890"/>
      <c r="CK122" s="912"/>
      <c r="CL122" s="898"/>
      <c r="CM122" s="898"/>
      <c r="CN122" s="898"/>
      <c r="CO122" s="899"/>
      <c r="CP122" s="878" t="s">
        <v>404</v>
      </c>
      <c r="CQ122" s="879"/>
      <c r="CR122" s="879"/>
      <c r="CS122" s="879"/>
      <c r="CT122" s="879"/>
      <c r="CU122" s="879"/>
      <c r="CV122" s="879"/>
      <c r="CW122" s="879"/>
      <c r="CX122" s="879"/>
      <c r="CY122" s="879"/>
      <c r="CZ122" s="879"/>
      <c r="DA122" s="879"/>
      <c r="DB122" s="879"/>
      <c r="DC122" s="879"/>
      <c r="DD122" s="879"/>
      <c r="DE122" s="879"/>
      <c r="DF122" s="880"/>
      <c r="DG122" s="856">
        <v>222590</v>
      </c>
      <c r="DH122" s="857"/>
      <c r="DI122" s="857"/>
      <c r="DJ122" s="857"/>
      <c r="DK122" s="857"/>
      <c r="DL122" s="857">
        <v>248414</v>
      </c>
      <c r="DM122" s="857"/>
      <c r="DN122" s="857"/>
      <c r="DO122" s="857"/>
      <c r="DP122" s="857"/>
      <c r="DQ122" s="857">
        <v>228331</v>
      </c>
      <c r="DR122" s="857"/>
      <c r="DS122" s="857"/>
      <c r="DT122" s="857"/>
      <c r="DU122" s="857"/>
      <c r="DV122" s="834">
        <v>20.7</v>
      </c>
      <c r="DW122" s="834"/>
      <c r="DX122" s="834"/>
      <c r="DY122" s="834"/>
      <c r="DZ122" s="835"/>
    </row>
    <row r="123" spans="1:130" s="246" customFormat="1" ht="26.25" customHeight="1" x14ac:dyDescent="0.15">
      <c r="A123" s="860"/>
      <c r="B123" s="861"/>
      <c r="C123" s="864" t="s">
        <v>454</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128</v>
      </c>
      <c r="AB123" s="820"/>
      <c r="AC123" s="820"/>
      <c r="AD123" s="820"/>
      <c r="AE123" s="821"/>
      <c r="AF123" s="822" t="s">
        <v>128</v>
      </c>
      <c r="AG123" s="820"/>
      <c r="AH123" s="820"/>
      <c r="AI123" s="820"/>
      <c r="AJ123" s="821"/>
      <c r="AK123" s="822" t="s">
        <v>128</v>
      </c>
      <c r="AL123" s="820"/>
      <c r="AM123" s="820"/>
      <c r="AN123" s="820"/>
      <c r="AO123" s="821"/>
      <c r="AP123" s="867" t="s">
        <v>128</v>
      </c>
      <c r="AQ123" s="868"/>
      <c r="AR123" s="868"/>
      <c r="AS123" s="868"/>
      <c r="AT123" s="869"/>
      <c r="AU123" s="932"/>
      <c r="AV123" s="933"/>
      <c r="AW123" s="933"/>
      <c r="AX123" s="933"/>
      <c r="AY123" s="933"/>
      <c r="AZ123" s="277" t="s">
        <v>186</v>
      </c>
      <c r="BA123" s="277"/>
      <c r="BB123" s="277"/>
      <c r="BC123" s="277"/>
      <c r="BD123" s="277"/>
      <c r="BE123" s="277"/>
      <c r="BF123" s="277"/>
      <c r="BG123" s="277"/>
      <c r="BH123" s="277"/>
      <c r="BI123" s="277"/>
      <c r="BJ123" s="277"/>
      <c r="BK123" s="277"/>
      <c r="BL123" s="277"/>
      <c r="BM123" s="277"/>
      <c r="BN123" s="277"/>
      <c r="BO123" s="920" t="s">
        <v>470</v>
      </c>
      <c r="BP123" s="921"/>
      <c r="BQ123" s="875">
        <v>4898491</v>
      </c>
      <c r="BR123" s="876"/>
      <c r="BS123" s="876"/>
      <c r="BT123" s="876"/>
      <c r="BU123" s="876"/>
      <c r="BV123" s="876">
        <v>4997958</v>
      </c>
      <c r="BW123" s="876"/>
      <c r="BX123" s="876"/>
      <c r="BY123" s="876"/>
      <c r="BZ123" s="876"/>
      <c r="CA123" s="876">
        <v>4831082</v>
      </c>
      <c r="CB123" s="876"/>
      <c r="CC123" s="876"/>
      <c r="CD123" s="876"/>
      <c r="CE123" s="876"/>
      <c r="CF123" s="786"/>
      <c r="CG123" s="787"/>
      <c r="CH123" s="787"/>
      <c r="CI123" s="787"/>
      <c r="CJ123" s="877"/>
      <c r="CK123" s="912"/>
      <c r="CL123" s="898"/>
      <c r="CM123" s="898"/>
      <c r="CN123" s="898"/>
      <c r="CO123" s="899"/>
      <c r="CP123" s="878" t="s">
        <v>471</v>
      </c>
      <c r="CQ123" s="879"/>
      <c r="CR123" s="879"/>
      <c r="CS123" s="879"/>
      <c r="CT123" s="879"/>
      <c r="CU123" s="879"/>
      <c r="CV123" s="879"/>
      <c r="CW123" s="879"/>
      <c r="CX123" s="879"/>
      <c r="CY123" s="879"/>
      <c r="CZ123" s="879"/>
      <c r="DA123" s="879"/>
      <c r="DB123" s="879"/>
      <c r="DC123" s="879"/>
      <c r="DD123" s="879"/>
      <c r="DE123" s="879"/>
      <c r="DF123" s="880"/>
      <c r="DG123" s="819">
        <v>14740</v>
      </c>
      <c r="DH123" s="820"/>
      <c r="DI123" s="820"/>
      <c r="DJ123" s="820"/>
      <c r="DK123" s="821"/>
      <c r="DL123" s="822" t="s">
        <v>432</v>
      </c>
      <c r="DM123" s="820"/>
      <c r="DN123" s="820"/>
      <c r="DO123" s="820"/>
      <c r="DP123" s="821"/>
      <c r="DQ123" s="822">
        <v>26557</v>
      </c>
      <c r="DR123" s="820"/>
      <c r="DS123" s="820"/>
      <c r="DT123" s="820"/>
      <c r="DU123" s="821"/>
      <c r="DV123" s="867">
        <v>2.4</v>
      </c>
      <c r="DW123" s="868"/>
      <c r="DX123" s="868"/>
      <c r="DY123" s="868"/>
      <c r="DZ123" s="869"/>
    </row>
    <row r="124" spans="1:130" s="246" customFormat="1" ht="26.25" customHeight="1" thickBot="1" x14ac:dyDescent="0.2">
      <c r="A124" s="860"/>
      <c r="B124" s="861"/>
      <c r="C124" s="864" t="s">
        <v>457</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432</v>
      </c>
      <c r="AB124" s="820"/>
      <c r="AC124" s="820"/>
      <c r="AD124" s="820"/>
      <c r="AE124" s="821"/>
      <c r="AF124" s="822" t="s">
        <v>432</v>
      </c>
      <c r="AG124" s="820"/>
      <c r="AH124" s="820"/>
      <c r="AI124" s="820"/>
      <c r="AJ124" s="821"/>
      <c r="AK124" s="822" t="s">
        <v>128</v>
      </c>
      <c r="AL124" s="820"/>
      <c r="AM124" s="820"/>
      <c r="AN124" s="820"/>
      <c r="AO124" s="821"/>
      <c r="AP124" s="867" t="s">
        <v>128</v>
      </c>
      <c r="AQ124" s="868"/>
      <c r="AR124" s="868"/>
      <c r="AS124" s="868"/>
      <c r="AT124" s="869"/>
      <c r="AU124" s="870" t="s">
        <v>472</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128</v>
      </c>
      <c r="BR124" s="874"/>
      <c r="BS124" s="874"/>
      <c r="BT124" s="874"/>
      <c r="BU124" s="874"/>
      <c r="BV124" s="874" t="s">
        <v>128</v>
      </c>
      <c r="BW124" s="874"/>
      <c r="BX124" s="874"/>
      <c r="BY124" s="874"/>
      <c r="BZ124" s="874"/>
      <c r="CA124" s="874" t="s">
        <v>128</v>
      </c>
      <c r="CB124" s="874"/>
      <c r="CC124" s="874"/>
      <c r="CD124" s="874"/>
      <c r="CE124" s="874"/>
      <c r="CF124" s="764"/>
      <c r="CG124" s="765"/>
      <c r="CH124" s="765"/>
      <c r="CI124" s="765"/>
      <c r="CJ124" s="905"/>
      <c r="CK124" s="913"/>
      <c r="CL124" s="913"/>
      <c r="CM124" s="913"/>
      <c r="CN124" s="913"/>
      <c r="CO124" s="914"/>
      <c r="CP124" s="878" t="s">
        <v>473</v>
      </c>
      <c r="CQ124" s="879"/>
      <c r="CR124" s="879"/>
      <c r="CS124" s="879"/>
      <c r="CT124" s="879"/>
      <c r="CU124" s="879"/>
      <c r="CV124" s="879"/>
      <c r="CW124" s="879"/>
      <c r="CX124" s="879"/>
      <c r="CY124" s="879"/>
      <c r="CZ124" s="879"/>
      <c r="DA124" s="879"/>
      <c r="DB124" s="879"/>
      <c r="DC124" s="879"/>
      <c r="DD124" s="879"/>
      <c r="DE124" s="879"/>
      <c r="DF124" s="880"/>
      <c r="DG124" s="802">
        <v>11246</v>
      </c>
      <c r="DH124" s="803"/>
      <c r="DI124" s="803"/>
      <c r="DJ124" s="803"/>
      <c r="DK124" s="804"/>
      <c r="DL124" s="805">
        <v>10799</v>
      </c>
      <c r="DM124" s="803"/>
      <c r="DN124" s="803"/>
      <c r="DO124" s="803"/>
      <c r="DP124" s="804"/>
      <c r="DQ124" s="805">
        <v>10765</v>
      </c>
      <c r="DR124" s="803"/>
      <c r="DS124" s="803"/>
      <c r="DT124" s="803"/>
      <c r="DU124" s="804"/>
      <c r="DV124" s="891">
        <v>1</v>
      </c>
      <c r="DW124" s="892"/>
      <c r="DX124" s="892"/>
      <c r="DY124" s="892"/>
      <c r="DZ124" s="893"/>
    </row>
    <row r="125" spans="1:130" s="246" customFormat="1" ht="26.25" customHeight="1" x14ac:dyDescent="0.15">
      <c r="A125" s="860"/>
      <c r="B125" s="861"/>
      <c r="C125" s="864" t="s">
        <v>459</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432</v>
      </c>
      <c r="AB125" s="820"/>
      <c r="AC125" s="820"/>
      <c r="AD125" s="820"/>
      <c r="AE125" s="821"/>
      <c r="AF125" s="822" t="s">
        <v>128</v>
      </c>
      <c r="AG125" s="820"/>
      <c r="AH125" s="820"/>
      <c r="AI125" s="820"/>
      <c r="AJ125" s="821"/>
      <c r="AK125" s="822" t="s">
        <v>432</v>
      </c>
      <c r="AL125" s="820"/>
      <c r="AM125" s="820"/>
      <c r="AN125" s="820"/>
      <c r="AO125" s="821"/>
      <c r="AP125" s="867" t="s">
        <v>128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474</v>
      </c>
      <c r="CL125" s="895"/>
      <c r="CM125" s="895"/>
      <c r="CN125" s="895"/>
      <c r="CO125" s="896"/>
      <c r="CP125" s="903" t="s">
        <v>475</v>
      </c>
      <c r="CQ125" s="848"/>
      <c r="CR125" s="848"/>
      <c r="CS125" s="848"/>
      <c r="CT125" s="848"/>
      <c r="CU125" s="848"/>
      <c r="CV125" s="848"/>
      <c r="CW125" s="848"/>
      <c r="CX125" s="848"/>
      <c r="CY125" s="848"/>
      <c r="CZ125" s="848"/>
      <c r="DA125" s="848"/>
      <c r="DB125" s="848"/>
      <c r="DC125" s="848"/>
      <c r="DD125" s="848"/>
      <c r="DE125" s="848"/>
      <c r="DF125" s="849"/>
      <c r="DG125" s="904" t="s">
        <v>128</v>
      </c>
      <c r="DH125" s="885"/>
      <c r="DI125" s="885"/>
      <c r="DJ125" s="885"/>
      <c r="DK125" s="885"/>
      <c r="DL125" s="885" t="s">
        <v>128</v>
      </c>
      <c r="DM125" s="885"/>
      <c r="DN125" s="885"/>
      <c r="DO125" s="885"/>
      <c r="DP125" s="885"/>
      <c r="DQ125" s="885" t="s">
        <v>128</v>
      </c>
      <c r="DR125" s="885"/>
      <c r="DS125" s="885"/>
      <c r="DT125" s="885"/>
      <c r="DU125" s="885"/>
      <c r="DV125" s="886" t="s">
        <v>432</v>
      </c>
      <c r="DW125" s="886"/>
      <c r="DX125" s="886"/>
      <c r="DY125" s="886"/>
      <c r="DZ125" s="887"/>
    </row>
    <row r="126" spans="1:130" s="246" customFormat="1" ht="26.25" customHeight="1" thickBot="1" x14ac:dyDescent="0.2">
      <c r="A126" s="860"/>
      <c r="B126" s="861"/>
      <c r="C126" s="864" t="s">
        <v>461</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432</v>
      </c>
      <c r="AB126" s="820"/>
      <c r="AC126" s="820"/>
      <c r="AD126" s="820"/>
      <c r="AE126" s="821"/>
      <c r="AF126" s="822" t="s">
        <v>128</v>
      </c>
      <c r="AG126" s="820"/>
      <c r="AH126" s="820"/>
      <c r="AI126" s="820"/>
      <c r="AJ126" s="821"/>
      <c r="AK126" s="822" t="s">
        <v>450</v>
      </c>
      <c r="AL126" s="820"/>
      <c r="AM126" s="820"/>
      <c r="AN126" s="820"/>
      <c r="AO126" s="821"/>
      <c r="AP126" s="867" t="s">
        <v>432</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476</v>
      </c>
      <c r="CQ126" s="790"/>
      <c r="CR126" s="790"/>
      <c r="CS126" s="790"/>
      <c r="CT126" s="790"/>
      <c r="CU126" s="790"/>
      <c r="CV126" s="790"/>
      <c r="CW126" s="790"/>
      <c r="CX126" s="790"/>
      <c r="CY126" s="790"/>
      <c r="CZ126" s="790"/>
      <c r="DA126" s="790"/>
      <c r="DB126" s="790"/>
      <c r="DC126" s="790"/>
      <c r="DD126" s="790"/>
      <c r="DE126" s="790"/>
      <c r="DF126" s="791"/>
      <c r="DG126" s="856" t="s">
        <v>128</v>
      </c>
      <c r="DH126" s="857"/>
      <c r="DI126" s="857"/>
      <c r="DJ126" s="857"/>
      <c r="DK126" s="857"/>
      <c r="DL126" s="857" t="s">
        <v>128</v>
      </c>
      <c r="DM126" s="857"/>
      <c r="DN126" s="857"/>
      <c r="DO126" s="857"/>
      <c r="DP126" s="857"/>
      <c r="DQ126" s="857" t="s">
        <v>128</v>
      </c>
      <c r="DR126" s="857"/>
      <c r="DS126" s="857"/>
      <c r="DT126" s="857"/>
      <c r="DU126" s="857"/>
      <c r="DV126" s="834" t="s">
        <v>128</v>
      </c>
      <c r="DW126" s="834"/>
      <c r="DX126" s="834"/>
      <c r="DY126" s="834"/>
      <c r="DZ126" s="835"/>
    </row>
    <row r="127" spans="1:130" s="246" customFormat="1" ht="26.25" customHeight="1" x14ac:dyDescent="0.15">
      <c r="A127" s="862"/>
      <c r="B127" s="863"/>
      <c r="C127" s="881" t="s">
        <v>477</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128</v>
      </c>
      <c r="AB127" s="820"/>
      <c r="AC127" s="820"/>
      <c r="AD127" s="820"/>
      <c r="AE127" s="821"/>
      <c r="AF127" s="822" t="s">
        <v>128</v>
      </c>
      <c r="AG127" s="820"/>
      <c r="AH127" s="820"/>
      <c r="AI127" s="820"/>
      <c r="AJ127" s="821"/>
      <c r="AK127" s="822" t="s">
        <v>432</v>
      </c>
      <c r="AL127" s="820"/>
      <c r="AM127" s="820"/>
      <c r="AN127" s="820"/>
      <c r="AO127" s="821"/>
      <c r="AP127" s="867" t="s">
        <v>128</v>
      </c>
      <c r="AQ127" s="868"/>
      <c r="AR127" s="868"/>
      <c r="AS127" s="868"/>
      <c r="AT127" s="869"/>
      <c r="AU127" s="282"/>
      <c r="AV127" s="282"/>
      <c r="AW127" s="282"/>
      <c r="AX127" s="884" t="s">
        <v>478</v>
      </c>
      <c r="AY127" s="852"/>
      <c r="AZ127" s="852"/>
      <c r="BA127" s="852"/>
      <c r="BB127" s="852"/>
      <c r="BC127" s="852"/>
      <c r="BD127" s="852"/>
      <c r="BE127" s="853"/>
      <c r="BF127" s="851" t="s">
        <v>479</v>
      </c>
      <c r="BG127" s="852"/>
      <c r="BH127" s="852"/>
      <c r="BI127" s="852"/>
      <c r="BJ127" s="852"/>
      <c r="BK127" s="852"/>
      <c r="BL127" s="853"/>
      <c r="BM127" s="851" t="s">
        <v>480</v>
      </c>
      <c r="BN127" s="852"/>
      <c r="BO127" s="852"/>
      <c r="BP127" s="852"/>
      <c r="BQ127" s="852"/>
      <c r="BR127" s="852"/>
      <c r="BS127" s="853"/>
      <c r="BT127" s="851" t="s">
        <v>481</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482</v>
      </c>
      <c r="CQ127" s="790"/>
      <c r="CR127" s="790"/>
      <c r="CS127" s="790"/>
      <c r="CT127" s="790"/>
      <c r="CU127" s="790"/>
      <c r="CV127" s="790"/>
      <c r="CW127" s="790"/>
      <c r="CX127" s="790"/>
      <c r="CY127" s="790"/>
      <c r="CZ127" s="790"/>
      <c r="DA127" s="790"/>
      <c r="DB127" s="790"/>
      <c r="DC127" s="790"/>
      <c r="DD127" s="790"/>
      <c r="DE127" s="790"/>
      <c r="DF127" s="791"/>
      <c r="DG127" s="856" t="s">
        <v>128</v>
      </c>
      <c r="DH127" s="857"/>
      <c r="DI127" s="857"/>
      <c r="DJ127" s="857"/>
      <c r="DK127" s="857"/>
      <c r="DL127" s="857" t="s">
        <v>432</v>
      </c>
      <c r="DM127" s="857"/>
      <c r="DN127" s="857"/>
      <c r="DO127" s="857"/>
      <c r="DP127" s="857"/>
      <c r="DQ127" s="857" t="s">
        <v>432</v>
      </c>
      <c r="DR127" s="857"/>
      <c r="DS127" s="857"/>
      <c r="DT127" s="857"/>
      <c r="DU127" s="857"/>
      <c r="DV127" s="834" t="s">
        <v>128</v>
      </c>
      <c r="DW127" s="834"/>
      <c r="DX127" s="834"/>
      <c r="DY127" s="834"/>
      <c r="DZ127" s="835"/>
    </row>
    <row r="128" spans="1:130" s="246" customFormat="1" ht="26.25" customHeight="1" thickBot="1" x14ac:dyDescent="0.2">
      <c r="A128" s="836" t="s">
        <v>483</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484</v>
      </c>
      <c r="X128" s="838"/>
      <c r="Y128" s="838"/>
      <c r="Z128" s="839"/>
      <c r="AA128" s="840">
        <v>4332</v>
      </c>
      <c r="AB128" s="841"/>
      <c r="AC128" s="841"/>
      <c r="AD128" s="841"/>
      <c r="AE128" s="842"/>
      <c r="AF128" s="843">
        <v>4446</v>
      </c>
      <c r="AG128" s="841"/>
      <c r="AH128" s="841"/>
      <c r="AI128" s="841"/>
      <c r="AJ128" s="842"/>
      <c r="AK128" s="843">
        <v>4562</v>
      </c>
      <c r="AL128" s="841"/>
      <c r="AM128" s="841"/>
      <c r="AN128" s="841"/>
      <c r="AO128" s="842"/>
      <c r="AP128" s="844"/>
      <c r="AQ128" s="845"/>
      <c r="AR128" s="845"/>
      <c r="AS128" s="845"/>
      <c r="AT128" s="846"/>
      <c r="AU128" s="282"/>
      <c r="AV128" s="282"/>
      <c r="AW128" s="282"/>
      <c r="AX128" s="847" t="s">
        <v>485</v>
      </c>
      <c r="AY128" s="848"/>
      <c r="AZ128" s="848"/>
      <c r="BA128" s="848"/>
      <c r="BB128" s="848"/>
      <c r="BC128" s="848"/>
      <c r="BD128" s="848"/>
      <c r="BE128" s="849"/>
      <c r="BF128" s="826" t="s">
        <v>128</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486</v>
      </c>
      <c r="CQ128" s="768"/>
      <c r="CR128" s="768"/>
      <c r="CS128" s="768"/>
      <c r="CT128" s="768"/>
      <c r="CU128" s="768"/>
      <c r="CV128" s="768"/>
      <c r="CW128" s="768"/>
      <c r="CX128" s="768"/>
      <c r="CY128" s="768"/>
      <c r="CZ128" s="768"/>
      <c r="DA128" s="768"/>
      <c r="DB128" s="768"/>
      <c r="DC128" s="768"/>
      <c r="DD128" s="768"/>
      <c r="DE128" s="768"/>
      <c r="DF128" s="769"/>
      <c r="DG128" s="830" t="s">
        <v>432</v>
      </c>
      <c r="DH128" s="831"/>
      <c r="DI128" s="831"/>
      <c r="DJ128" s="831"/>
      <c r="DK128" s="831"/>
      <c r="DL128" s="831" t="s">
        <v>436</v>
      </c>
      <c r="DM128" s="831"/>
      <c r="DN128" s="831"/>
      <c r="DO128" s="831"/>
      <c r="DP128" s="831"/>
      <c r="DQ128" s="831" t="s">
        <v>436</v>
      </c>
      <c r="DR128" s="831"/>
      <c r="DS128" s="831"/>
      <c r="DT128" s="831"/>
      <c r="DU128" s="831"/>
      <c r="DV128" s="832" t="s">
        <v>436</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487</v>
      </c>
      <c r="X129" s="817"/>
      <c r="Y129" s="817"/>
      <c r="Z129" s="818"/>
      <c r="AA129" s="819">
        <v>1410050</v>
      </c>
      <c r="AB129" s="820"/>
      <c r="AC129" s="820"/>
      <c r="AD129" s="820"/>
      <c r="AE129" s="821"/>
      <c r="AF129" s="822">
        <v>1336810</v>
      </c>
      <c r="AG129" s="820"/>
      <c r="AH129" s="820"/>
      <c r="AI129" s="820"/>
      <c r="AJ129" s="821"/>
      <c r="AK129" s="822">
        <v>1288549</v>
      </c>
      <c r="AL129" s="820"/>
      <c r="AM129" s="820"/>
      <c r="AN129" s="820"/>
      <c r="AO129" s="821"/>
      <c r="AP129" s="823"/>
      <c r="AQ129" s="824"/>
      <c r="AR129" s="824"/>
      <c r="AS129" s="824"/>
      <c r="AT129" s="825"/>
      <c r="AU129" s="284"/>
      <c r="AV129" s="284"/>
      <c r="AW129" s="284"/>
      <c r="AX129" s="789" t="s">
        <v>488</v>
      </c>
      <c r="AY129" s="790"/>
      <c r="AZ129" s="790"/>
      <c r="BA129" s="790"/>
      <c r="BB129" s="790"/>
      <c r="BC129" s="790"/>
      <c r="BD129" s="790"/>
      <c r="BE129" s="791"/>
      <c r="BF129" s="809" t="s">
        <v>128</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489</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490</v>
      </c>
      <c r="X130" s="817"/>
      <c r="Y130" s="817"/>
      <c r="Z130" s="818"/>
      <c r="AA130" s="819">
        <v>179876</v>
      </c>
      <c r="AB130" s="820"/>
      <c r="AC130" s="820"/>
      <c r="AD130" s="820"/>
      <c r="AE130" s="821"/>
      <c r="AF130" s="822">
        <v>186012</v>
      </c>
      <c r="AG130" s="820"/>
      <c r="AH130" s="820"/>
      <c r="AI130" s="820"/>
      <c r="AJ130" s="821"/>
      <c r="AK130" s="822">
        <v>182951</v>
      </c>
      <c r="AL130" s="820"/>
      <c r="AM130" s="820"/>
      <c r="AN130" s="820"/>
      <c r="AO130" s="821"/>
      <c r="AP130" s="823"/>
      <c r="AQ130" s="824"/>
      <c r="AR130" s="824"/>
      <c r="AS130" s="824"/>
      <c r="AT130" s="825"/>
      <c r="AU130" s="284"/>
      <c r="AV130" s="284"/>
      <c r="AW130" s="284"/>
      <c r="AX130" s="789" t="s">
        <v>491</v>
      </c>
      <c r="AY130" s="790"/>
      <c r="AZ130" s="790"/>
      <c r="BA130" s="790"/>
      <c r="BB130" s="790"/>
      <c r="BC130" s="790"/>
      <c r="BD130" s="790"/>
      <c r="BE130" s="791"/>
      <c r="BF130" s="792">
        <v>4.4000000000000004</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492</v>
      </c>
      <c r="X131" s="800"/>
      <c r="Y131" s="800"/>
      <c r="Z131" s="801"/>
      <c r="AA131" s="802">
        <v>1230174</v>
      </c>
      <c r="AB131" s="803"/>
      <c r="AC131" s="803"/>
      <c r="AD131" s="803"/>
      <c r="AE131" s="804"/>
      <c r="AF131" s="805">
        <v>1150798</v>
      </c>
      <c r="AG131" s="803"/>
      <c r="AH131" s="803"/>
      <c r="AI131" s="803"/>
      <c r="AJ131" s="804"/>
      <c r="AK131" s="805">
        <v>1105598</v>
      </c>
      <c r="AL131" s="803"/>
      <c r="AM131" s="803"/>
      <c r="AN131" s="803"/>
      <c r="AO131" s="804"/>
      <c r="AP131" s="806"/>
      <c r="AQ131" s="807"/>
      <c r="AR131" s="807"/>
      <c r="AS131" s="807"/>
      <c r="AT131" s="808"/>
      <c r="AU131" s="284"/>
      <c r="AV131" s="284"/>
      <c r="AW131" s="284"/>
      <c r="AX131" s="767" t="s">
        <v>493</v>
      </c>
      <c r="AY131" s="768"/>
      <c r="AZ131" s="768"/>
      <c r="BA131" s="768"/>
      <c r="BB131" s="768"/>
      <c r="BC131" s="768"/>
      <c r="BD131" s="768"/>
      <c r="BE131" s="769"/>
      <c r="BF131" s="770" t="s">
        <v>128</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494</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495</v>
      </c>
      <c r="W132" s="780"/>
      <c r="X132" s="780"/>
      <c r="Y132" s="780"/>
      <c r="Z132" s="781"/>
      <c r="AA132" s="782">
        <v>3.4170775839999998</v>
      </c>
      <c r="AB132" s="783"/>
      <c r="AC132" s="783"/>
      <c r="AD132" s="783"/>
      <c r="AE132" s="784"/>
      <c r="AF132" s="785">
        <v>4.4357915119999998</v>
      </c>
      <c r="AG132" s="783"/>
      <c r="AH132" s="783"/>
      <c r="AI132" s="783"/>
      <c r="AJ132" s="784"/>
      <c r="AK132" s="785">
        <v>5.5707409019999998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496</v>
      </c>
      <c r="W133" s="759"/>
      <c r="X133" s="759"/>
      <c r="Y133" s="759"/>
      <c r="Z133" s="760"/>
      <c r="AA133" s="761">
        <v>3.7</v>
      </c>
      <c r="AB133" s="762"/>
      <c r="AC133" s="762"/>
      <c r="AD133" s="762"/>
      <c r="AE133" s="763"/>
      <c r="AF133" s="761">
        <v>3.7</v>
      </c>
      <c r="AG133" s="762"/>
      <c r="AH133" s="762"/>
      <c r="AI133" s="762"/>
      <c r="AJ133" s="763"/>
      <c r="AK133" s="761">
        <v>4.4000000000000004</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BBBjmqddO6/QcALnZ5fXqudDKdZKa0FELVJcW5c+PWDdubMhZMKz6q0ZUVD5deurnIYXFY1PF+IPwzeYBg9vmQ==" saltValue="u659Ia/UgYMJDaVDTLbdi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A82"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JKOKGCHnaaawI2fM0NG7rGzV4bPato2jFQiOxOyjufVzgHWx/rsaJ3vxleIOA1eyDcuCBpNokACBxFp1nE+VA==" saltValue="i/yDM4tVU9d97VcS/8LT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R55"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pNMTIvu08qvAb27g6OJP/Aekh7dFzo6Q/jDJ6UdTjJM9IH0kSSeuKOf0SSfEVV+aae3VO7VlxV9zSQY/zbEpw==" saltValue="ZnhIFhGJzR1uzh9HwSwmS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7"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505</v>
      </c>
      <c r="AL9" s="1189"/>
      <c r="AM9" s="1189"/>
      <c r="AN9" s="1190"/>
      <c r="AO9" s="312">
        <v>315495</v>
      </c>
      <c r="AP9" s="312">
        <v>247447</v>
      </c>
      <c r="AQ9" s="313">
        <v>190701</v>
      </c>
      <c r="AR9" s="314">
        <v>29.8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506</v>
      </c>
      <c r="AL10" s="1189"/>
      <c r="AM10" s="1189"/>
      <c r="AN10" s="1190"/>
      <c r="AO10" s="315">
        <v>7607</v>
      </c>
      <c r="AP10" s="315">
        <v>5966</v>
      </c>
      <c r="AQ10" s="316">
        <v>22807</v>
      </c>
      <c r="AR10" s="317">
        <v>-73.8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507</v>
      </c>
      <c r="AL11" s="1189"/>
      <c r="AM11" s="1189"/>
      <c r="AN11" s="1190"/>
      <c r="AO11" s="315">
        <v>39721</v>
      </c>
      <c r="AP11" s="315">
        <v>31154</v>
      </c>
      <c r="AQ11" s="316">
        <v>29822</v>
      </c>
      <c r="AR11" s="317">
        <v>4.5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508</v>
      </c>
      <c r="AL12" s="1189"/>
      <c r="AM12" s="1189"/>
      <c r="AN12" s="1190"/>
      <c r="AO12" s="315" t="s">
        <v>509</v>
      </c>
      <c r="AP12" s="315" t="s">
        <v>509</v>
      </c>
      <c r="AQ12" s="316">
        <v>3258</v>
      </c>
      <c r="AR12" s="317" t="s">
        <v>509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510</v>
      </c>
      <c r="AL13" s="1189"/>
      <c r="AM13" s="1189"/>
      <c r="AN13" s="1190"/>
      <c r="AO13" s="315" t="s">
        <v>509</v>
      </c>
      <c r="AP13" s="315" t="s">
        <v>509</v>
      </c>
      <c r="AQ13" s="316">
        <v>24</v>
      </c>
      <c r="AR13" s="317" t="s">
        <v>509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511</v>
      </c>
      <c r="AL14" s="1189"/>
      <c r="AM14" s="1189"/>
      <c r="AN14" s="1190"/>
      <c r="AO14" s="315">
        <v>19573</v>
      </c>
      <c r="AP14" s="315">
        <v>15351</v>
      </c>
      <c r="AQ14" s="316">
        <v>10094</v>
      </c>
      <c r="AR14" s="317">
        <v>52.1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512</v>
      </c>
      <c r="AL15" s="1189"/>
      <c r="AM15" s="1189"/>
      <c r="AN15" s="1190"/>
      <c r="AO15" s="315">
        <v>37776</v>
      </c>
      <c r="AP15" s="315">
        <v>29628</v>
      </c>
      <c r="AQ15" s="316">
        <v>4017</v>
      </c>
      <c r="AR15" s="317">
        <v>637.6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513</v>
      </c>
      <c r="AL16" s="1192"/>
      <c r="AM16" s="1192"/>
      <c r="AN16" s="1193"/>
      <c r="AO16" s="315">
        <v>-31004</v>
      </c>
      <c r="AP16" s="315">
        <v>-24317</v>
      </c>
      <c r="AQ16" s="316">
        <v>-17771</v>
      </c>
      <c r="AR16" s="317">
        <v>36.799999999999997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186</v>
      </c>
      <c r="AL17" s="1192"/>
      <c r="AM17" s="1192"/>
      <c r="AN17" s="1193"/>
      <c r="AO17" s="315">
        <v>389168</v>
      </c>
      <c r="AP17" s="315">
        <v>305230</v>
      </c>
      <c r="AQ17" s="316">
        <v>242952</v>
      </c>
      <c r="AR17" s="317">
        <v>25.6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518</v>
      </c>
      <c r="AL21" s="1186"/>
      <c r="AM21" s="1186"/>
      <c r="AN21" s="1187"/>
      <c r="AO21" s="327">
        <v>29.02</v>
      </c>
      <c r="AP21" s="328">
        <v>21.84</v>
      </c>
      <c r="AQ21" s="329">
        <v>7.18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519</v>
      </c>
      <c r="AL22" s="1186"/>
      <c r="AM22" s="1186"/>
      <c r="AN22" s="1187"/>
      <c r="AO22" s="332">
        <v>89.9</v>
      </c>
      <c r="AP22" s="333">
        <v>95.6</v>
      </c>
      <c r="AQ22" s="334">
        <v>-5.7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523</v>
      </c>
      <c r="AL32" s="1177"/>
      <c r="AM32" s="1177"/>
      <c r="AN32" s="1178"/>
      <c r="AO32" s="342">
        <v>148153</v>
      </c>
      <c r="AP32" s="342">
        <v>116198</v>
      </c>
      <c r="AQ32" s="343">
        <v>136235</v>
      </c>
      <c r="AR32" s="344">
        <v>-14.7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524</v>
      </c>
      <c r="AL33" s="1177"/>
      <c r="AM33" s="1177"/>
      <c r="AN33" s="1178"/>
      <c r="AO33" s="342" t="s">
        <v>509</v>
      </c>
      <c r="AP33" s="342" t="s">
        <v>509</v>
      </c>
      <c r="AQ33" s="343" t="s">
        <v>509</v>
      </c>
      <c r="AR33" s="344" t="s">
        <v>509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525</v>
      </c>
      <c r="AL34" s="1177"/>
      <c r="AM34" s="1177"/>
      <c r="AN34" s="1178"/>
      <c r="AO34" s="342" t="s">
        <v>509</v>
      </c>
      <c r="AP34" s="342" t="s">
        <v>509</v>
      </c>
      <c r="AQ34" s="343">
        <v>5</v>
      </c>
      <c r="AR34" s="344" t="s">
        <v>509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526</v>
      </c>
      <c r="AL35" s="1177"/>
      <c r="AM35" s="1177"/>
      <c r="AN35" s="1178"/>
      <c r="AO35" s="342">
        <v>100014</v>
      </c>
      <c r="AP35" s="342">
        <v>78442</v>
      </c>
      <c r="AQ35" s="343">
        <v>32688</v>
      </c>
      <c r="AR35" s="344">
        <v>140</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527</v>
      </c>
      <c r="AL36" s="1177"/>
      <c r="AM36" s="1177"/>
      <c r="AN36" s="1178"/>
      <c r="AO36" s="342">
        <v>936</v>
      </c>
      <c r="AP36" s="342">
        <v>734</v>
      </c>
      <c r="AQ36" s="343">
        <v>4188</v>
      </c>
      <c r="AR36" s="344">
        <v>-82.5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528</v>
      </c>
      <c r="AL37" s="1177"/>
      <c r="AM37" s="1177"/>
      <c r="AN37" s="1178"/>
      <c r="AO37" s="342" t="s">
        <v>509</v>
      </c>
      <c r="AP37" s="342" t="s">
        <v>509</v>
      </c>
      <c r="AQ37" s="343">
        <v>1212</v>
      </c>
      <c r="AR37" s="344" t="s">
        <v>509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529</v>
      </c>
      <c r="AL38" s="1180"/>
      <c r="AM38" s="1180"/>
      <c r="AN38" s="1181"/>
      <c r="AO38" s="345" t="s">
        <v>509</v>
      </c>
      <c r="AP38" s="345" t="s">
        <v>509</v>
      </c>
      <c r="AQ38" s="346">
        <v>25</v>
      </c>
      <c r="AR38" s="334" t="s">
        <v>509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530</v>
      </c>
      <c r="AL39" s="1180"/>
      <c r="AM39" s="1180"/>
      <c r="AN39" s="1181"/>
      <c r="AO39" s="342">
        <v>-4562</v>
      </c>
      <c r="AP39" s="342">
        <v>-3578</v>
      </c>
      <c r="AQ39" s="343">
        <v>-7598</v>
      </c>
      <c r="AR39" s="344">
        <v>-52.9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531</v>
      </c>
      <c r="AL40" s="1177"/>
      <c r="AM40" s="1177"/>
      <c r="AN40" s="1178"/>
      <c r="AO40" s="342">
        <v>-182951</v>
      </c>
      <c r="AP40" s="342">
        <v>-143491</v>
      </c>
      <c r="AQ40" s="343">
        <v>-123844</v>
      </c>
      <c r="AR40" s="344">
        <v>15.9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302</v>
      </c>
      <c r="AL41" s="1183"/>
      <c r="AM41" s="1183"/>
      <c r="AN41" s="1184"/>
      <c r="AO41" s="342">
        <v>61590</v>
      </c>
      <c r="AP41" s="342">
        <v>48306</v>
      </c>
      <c r="AQ41" s="343">
        <v>42911</v>
      </c>
      <c r="AR41" s="344">
        <v>12.6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500</v>
      </c>
      <c r="AN49" s="1171" t="s">
        <v>535</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647405</v>
      </c>
      <c r="AN51" s="364">
        <v>468116</v>
      </c>
      <c r="AO51" s="365">
        <v>-0.3</v>
      </c>
      <c r="AP51" s="366">
        <v>333013</v>
      </c>
      <c r="AQ51" s="367">
        <v>5.3</v>
      </c>
      <c r="AR51" s="368">
        <v>-5.6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323897</v>
      </c>
      <c r="AN52" s="372">
        <v>234199</v>
      </c>
      <c r="AO52" s="373">
        <v>136.4</v>
      </c>
      <c r="AP52" s="374">
        <v>126732</v>
      </c>
      <c r="AQ52" s="375">
        <v>19.100000000000001</v>
      </c>
      <c r="AR52" s="376">
        <v>117.3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740292</v>
      </c>
      <c r="AN53" s="364">
        <v>549586</v>
      </c>
      <c r="AO53" s="365">
        <v>17.399999999999999</v>
      </c>
      <c r="AP53" s="366">
        <v>280458</v>
      </c>
      <c r="AQ53" s="367">
        <v>-15.8</v>
      </c>
      <c r="AR53" s="368">
        <v>33.200000000000003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585293</v>
      </c>
      <c r="AN54" s="372">
        <v>434516</v>
      </c>
      <c r="AO54" s="373">
        <v>85.5</v>
      </c>
      <c r="AP54" s="374">
        <v>127286</v>
      </c>
      <c r="AQ54" s="375">
        <v>0.4</v>
      </c>
      <c r="AR54" s="376">
        <v>85.1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370131</v>
      </c>
      <c r="AN55" s="364">
        <v>279133</v>
      </c>
      <c r="AO55" s="365">
        <v>-49.2</v>
      </c>
      <c r="AP55" s="366">
        <v>291945</v>
      </c>
      <c r="AQ55" s="367">
        <v>4.0999999999999996</v>
      </c>
      <c r="AR55" s="368">
        <v>-53.3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238750</v>
      </c>
      <c r="AN56" s="372">
        <v>180053</v>
      </c>
      <c r="AO56" s="373">
        <v>-58.6</v>
      </c>
      <c r="AP56" s="374">
        <v>127651</v>
      </c>
      <c r="AQ56" s="375">
        <v>0.3</v>
      </c>
      <c r="AR56" s="376">
        <v>-58.9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570272</v>
      </c>
      <c r="AN57" s="364">
        <v>440705</v>
      </c>
      <c r="AO57" s="365">
        <v>57.9</v>
      </c>
      <c r="AP57" s="366">
        <v>291173</v>
      </c>
      <c r="AQ57" s="367">
        <v>-0.3</v>
      </c>
      <c r="AR57" s="368">
        <v>58.2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370231</v>
      </c>
      <c r="AN58" s="372">
        <v>286114</v>
      </c>
      <c r="AO58" s="373">
        <v>58.9</v>
      </c>
      <c r="AP58" s="374">
        <v>119071</v>
      </c>
      <c r="AQ58" s="375">
        <v>-6.7</v>
      </c>
      <c r="AR58" s="376">
        <v>65.599999999999994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250273</v>
      </c>
      <c r="AN59" s="364">
        <v>196293</v>
      </c>
      <c r="AO59" s="365">
        <v>-55.5</v>
      </c>
      <c r="AP59" s="366">
        <v>271581</v>
      </c>
      <c r="AQ59" s="367">
        <v>-6.7</v>
      </c>
      <c r="AR59" s="368">
        <v>-48.8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201507</v>
      </c>
      <c r="AN60" s="372">
        <v>158045</v>
      </c>
      <c r="AO60" s="373">
        <v>-44.8</v>
      </c>
      <c r="AP60" s="374">
        <v>117844</v>
      </c>
      <c r="AQ60" s="375">
        <v>-1</v>
      </c>
      <c r="AR60" s="376">
        <v>-43.8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515675</v>
      </c>
      <c r="AN61" s="379">
        <v>386767</v>
      </c>
      <c r="AO61" s="380">
        <v>-5.9</v>
      </c>
      <c r="AP61" s="381">
        <v>293634</v>
      </c>
      <c r="AQ61" s="382">
        <v>-2.7</v>
      </c>
      <c r="AR61" s="368">
        <v>-3.2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343936</v>
      </c>
      <c r="AN62" s="372">
        <v>258585</v>
      </c>
      <c r="AO62" s="373">
        <v>35.5</v>
      </c>
      <c r="AP62" s="374">
        <v>123717</v>
      </c>
      <c r="AQ62" s="375">
        <v>2.4</v>
      </c>
      <c r="AR62" s="376">
        <v>33.1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3j48+xuMVwCwPUOvgeDyzn04UnkvE8/BMKTSkELJH15zGtN7Zp9ySvkYXD2sBrgHZskDnpl3mSdUXlUPrKrmPg==" saltValue="YT02LIcXDJdk0BEhcFyZK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1"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VO87LtnI+0DjQap3OEv67K2TV5gLLKo5EIDFnDjPgoSYeVqd6pE3byABSneSLj0F/B8TjiRiwL7bJ41yEe0Uw==" saltValue="i8/6Zffdk0w1mLSK6ZBD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4"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5A6jvuHWkmHkJjcUQ6953HysjU3v7+l8sg+L2Rd/W6bGjkLmZwFsMpsOIUf88fEEKwvjHTs6M9HolT1GUIteQ==" saltValue="JQ6BhXdgsuW4JT31v110p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0" zoomScale="55" zoomScaleNormal="55"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94" t="s">
        <v>3</v>
      </c>
      <c r="D47" s="1194"/>
      <c r="E47" s="1195"/>
      <c r="F47" s="11">
        <v>56.72</v>
      </c>
      <c r="G47" s="12">
        <v>40.35</v>
      </c>
      <c r="H47" s="12">
        <v>24.76</v>
      </c>
      <c r="I47" s="12">
        <v>22.57</v>
      </c>
      <c r="J47" s="13">
        <v>21.72</v>
      </c>
    </row>
    <row r="48" spans="2:10" ht="57.75" customHeight="1" x14ac:dyDescent="0.15">
      <c r="B48" s="14"/>
      <c r="C48" s="1196" t="s">
        <v>4</v>
      </c>
      <c r="D48" s="1196"/>
      <c r="E48" s="1197"/>
      <c r="F48" s="15">
        <v>4.0999999999999996</v>
      </c>
      <c r="G48" s="16">
        <v>4.03</v>
      </c>
      <c r="H48" s="16">
        <v>5.97</v>
      </c>
      <c r="I48" s="16">
        <v>5.61</v>
      </c>
      <c r="J48" s="17">
        <v>6.73</v>
      </c>
    </row>
    <row r="49" spans="2:10" ht="57.75" customHeight="1" thickBot="1" x14ac:dyDescent="0.2">
      <c r="B49" s="18"/>
      <c r="C49" s="1198" t="s">
        <v>5</v>
      </c>
      <c r="D49" s="1198"/>
      <c r="E49" s="1199"/>
      <c r="F49" s="19" t="s">
        <v>556</v>
      </c>
      <c r="G49" s="20" t="s">
        <v>557</v>
      </c>
      <c r="H49" s="20" t="s">
        <v>558</v>
      </c>
      <c r="I49" s="20" t="s">
        <v>559</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50XMZnYtghVs9QbGlb/LAQV/WHmZ+IQ7lcxmpoNEI1Uf11imv1FcnfEgAOgNq/FDEzYMQCyBCYX9jUCRYRCEaw==" saltValue="qMFbnKWlrvQluuY3DWsg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