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00総務課\財政係\08.令和2年度\A-4-01.財政一般\01.照会・報告\5020817_財政状況資料集の追加分（公会計分）\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<sst xmlns="http://schemas.openxmlformats.org/spreadsheetml/2006/main" count="1129" uniqueCount="609">
  <si>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</si>
  <si>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</si>
  <si>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</si>
  <si>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</si>
  <si>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</si>
  <si>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</si>
  <si>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</si>
  <si>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</si>
  <si>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</si>
  <si>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</si>
  <si>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</si>
  <si>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</si>
  <si>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</si>
  <si>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</si>
  <si>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</si>
  <si>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</si>
  <si>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</si>
  <si>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</si>
  <si>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</si>
  <si>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</si>
  <si>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</si>
  <si>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</si>
  <si>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</si>
  <si>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</si>
  <si>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</si>
  <si>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</si>
  <si>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</si>
  <si>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</si>
  <si>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</si>
  <si>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</si>
  <si>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</si>
  <si>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</si>
  <si>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</si>
  <si>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</si>
  <si>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</si>
  <si>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</si>
  <si>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</si>
  <si>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</si>
  <si>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</si>
  <si>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</si>
  <si>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</si>
  <si>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</si>
  <si>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</si>
  <si>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</si>
  <si>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</si>
  <si>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</si>
  <si>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</si>
  <si>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</si>
  <si>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</si>
  <si>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</si>
  <si>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</si>
  <si>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</si>
  <si>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</si>
  <si>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</si>
  <si>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</si>
  <si>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</si>
  <si>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</si>
  <si>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</si>
  <si>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</si>
  <si>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</si>
  <si>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</si>
  <si>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</si>
  <si>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</si>
  <si>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</si>
  <si>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</si>
  <si>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</si>
  <si>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</si>
  <si>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</si>
  <si>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</si>
  <si>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</si>
  <si>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</si>
  <si>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</si>
  <si>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</si>
  <si>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</si>
  <si>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</si>
  <si>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</si>
  <si>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</si>
  <si>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</si>
  <si>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</si>
  <si>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</si>
  <si>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</si>
  <si>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</si>
  <si>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</si>
  <si>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</si>
  <si>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</si>
  <si>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</si>
  <si>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</si>
  <si>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</si>
  <si>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</si>
  <si>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</si>
  <si>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</si>
  <si>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</si>
  <si>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</si>
  <si>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</si>
  <si>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</si>
  <si>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</si>
  <si>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</si>
  <si>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</si>
  <si>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</si>
  <si>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</si>
  <si>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</si>
  <si>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</si>
  <si>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</si>
  <si>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</si>
  <si>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</si>
  <si>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</si>
  <si>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</si>
  <si>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</si>
  <si>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</si>
  <si>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</si>
  <si>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</si>
  <si>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</si>
  <si>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</si>
  <si>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</si>
  <si>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</si>
  <si>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</si>
  <si>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</si>
  <si>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</si>
  <si>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</si>
  <si>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</si>
  <si>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</si>
  <si>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</si>
  <si>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</si>
  <si>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</si>
  <si>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</si>
  <si>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</si>
  <si>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</si>
  <si>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</si>
  <si>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</si>
  <si>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</si>
  <si>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</si>
  <si>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</si>
  <si>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</si>
  <si>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</si>
  <si>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</si>
  <si>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</si>
  <si>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</si>
  <si>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</si>
  <si>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</si>
  <si>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</si>
  <si>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</si>
  <si>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</si>
  <si>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</si>
  <si>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</si>
  <si>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</si>
  <si>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</si>
  <si>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</si>
  <si>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</si>
  <si>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</si>
  <si>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</si>
  <si>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</si>
  <si>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</si>
  <si>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</si>
  <si>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</si>
  <si>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</si>
  <si>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</si>
  <si>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</si>
  <si>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</si>
  <si>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</si>
  <si>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</si>
  <si>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</si>
  <si>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</si>
  <si>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</si>
  <si>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</si>
  <si>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</si>
  <si>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</si>
  <si>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</si>
  <si>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</si>
  <si>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</si>
  <si>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</si>
  <si>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</si>
  <si>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</si>
  <si>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</si>
  <si>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</si>
  <si>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</si>
  <si>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</si>
  <si>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</si>
  <si>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</si>
  <si>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</si>
  <si>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</si>
  <si>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</si>
  <si>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</si>
  <si>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</si>
  <si>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</si>
  <si>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</si>
  <si>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</si>
  <si>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</si>
  <si>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</si>
  <si>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</si>
  <si>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</si>
  <si>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</si>
  <si>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</si>
  <si>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</si>
  <si>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</si>
  <si>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</si>
  <si>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</si>
  <si>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</si>
  <si>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</si>
  <si>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</si>
  <si>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</si>
  <si>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</si>
  <si>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</si>
  <si>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</si>
  <si>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</si>
  <si>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</si>
  <si>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</si>
  <si>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</si>
  <si>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</si>
  <si>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</si>
  <si>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</si>
  <si>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</si>
  <si>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福島県石川町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</si>
  <si>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</si>
  <si>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</si>
  <si>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</si>
  <si>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</si>
  <si>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</si>
  <si>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</si>
  <si>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</si>
  <si>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</si>
  <si>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</si>
  <si>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</si>
  <si>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</si>
  <si>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</si>
  <si>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</si>
  <si>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</si>
  <si>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</si>
  <si>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</si>
  <si>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</si>
  <si>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</si>
  <si>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</si>
  <si>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</si>
  <si>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</si>
  <si>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</si>
  <si>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</si>
  <si>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</si>
  <si>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</si>
  <si>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</si>
  <si>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</si>
  <si>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</si>
  <si>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</si>
  <si>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</si>
  <si>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</si>
  <si>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</si>
  <si>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</si>
  <si>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</si>
  <si>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</si>
  <si>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</si>
  <si>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</si>
  <si>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</si>
  <si>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</si>
  <si>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</si>
  <si>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</si>
  <si>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</si>
  <si>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</si>
  <si>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</si>
  <si>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</si>
  <si>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</si>
  <si>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</si>
  <si>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</si>
  <si>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</si>
  <si>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</si>
  <si>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</si>
  <si>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</si>
  <si>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</si>
  <si>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</si>
  <si>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</si>
  <si>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</si>
  <si>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</si>
  <si>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</si>
  <si>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</si>
  <si>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</si>
  <si>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</si>
  <si>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</si>
  <si>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</si>
  <si>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</si>
  <si>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</si>
  <si>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</si>
  <si>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</si>
  <si>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</si>
  <si>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</si>
  <si>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</si>
  <si>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</si>
  <si>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</si>
  <si>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</si>
  <si>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</si>
  <si>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</si>
  <si>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</si>
  <si>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</si>
  <si>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</si>
  <si>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</si>
  <si>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</si>
  <si>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</si>
  <si>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</si>
  <si>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</si>
  <si>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</si>
  <si>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</si>
  <si>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</si>
  <si>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</si>
  <si>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</si>
  <si>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</si>
  <si>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</si>
  <si>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</si>
  <si>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</si>
  <si>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</si>
  <si>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</si>
  <si>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</si>
  <si>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</si>
  <si>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</si>
  <si>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</si>
  <si>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</si>
  <si>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</si>
  <si>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</si>
  <si>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</si>
  <si>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</si>
  <si>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</si>
  <si>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</si>
  <si>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</si>
  <si>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</si>
  <si>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</si>
  <si>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</si>
  <si>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</si>
  <si>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</si>
  <si>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</si>
  <si>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</si>
  <si>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</si>
  <si>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</si>
  <si>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</si>
  <si>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</si>
  <si>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</si>
  <si>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</si>
  <si>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</si>
  <si>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</si>
  <si>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</si>
  <si>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</si>
  <si>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</si>
  <si>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</si>
  <si>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</si>
  <si>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</si>
  <si>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</si>
  <si>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</si>
  <si>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</si>
  <si>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</si>
  <si>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</si>
  <si>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</si>
  <si>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</si>
  <si>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</si>
  <si>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</si>
  <si>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</si>
  <si>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</si>
  <si>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</si>
  <si>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</si>
  <si>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</si>
  <si>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</si>
  <si>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</si>
  <si>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</si>
  <si>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</si>
  <si>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</si>
  <si>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</si>
  <si>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</si>
  <si>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</si>
  <si>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</si>
  <si>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福島県石川町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</si>
  <si>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</si>
  <si>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</si>
  <si>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</si>
  <si>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</si>
  <si>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</si>
  <si>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</si>
  <si>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</si>
  <si>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</si>
  <si>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</si>
  <si>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</si>
  <si>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</si>
  <si>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</si>
  <si>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</si>
  <si>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</si>
  <si>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</si>
  <si>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</si>
  <si>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</si>
  <si>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</si>
  <si>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</si>
  <si>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</si>
  <si>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</si>
  <si>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</si>
  <si>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</si>
  <si>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</si>
  <si>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</si>
  <si>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</si>
  <si>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</si>
  <si>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</si>
  <si>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</si>
  <si>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</si>
  <si>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</si>
  <si>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</si>
  <si>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</si>
  <si>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</si>
  <si>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</si>
  <si>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</si>
  <si>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</si>
  <si>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</si>
  <si>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</si>
  <si>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</si>
  <si>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</si>
  <si>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</si>
  <si>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</si>
  <si>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</si>
  <si>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</si>
  <si>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</si>
  <si>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</si>
  <si>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</si>
  <si>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</si>
  <si>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</si>
  <si>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</si>
  <si>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</si>
  <si>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</si>
  <si>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</si>
  <si>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</si>
  <si>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</si>
  <si>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</si>
  <si>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</si>
  <si>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</si>
  <si>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</si>
  <si>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</si>
  <si>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</si>
  <si>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</si>
  <si>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</si>
  <si>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</si>
  <si>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</si>
  <si>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</si>
  <si>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</si>
  <si>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</si>
  <si>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</si>
  <si>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</si>
  <si>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</si>
  <si>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</si>
  <si>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</si>
  <si>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</si>
  <si>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</si>
  <si>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</si>
  <si>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</si>
  <si>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</si>
  <si>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</si>
  <si>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</si>
  <si>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</si>
  <si>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</si>
  <si>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</si>
  <si>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</si>
  <si>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</si>
  <si>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</si>
  <si>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</si>
  <si>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</si>
  <si>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</si>
  <si>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</si>
  <si>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</si>
  <si>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</si>
  <si>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</si>
  <si>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</si>
  <si>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</si>
  <si>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</si>
  <si>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</si>
  <si>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</si>
  <si>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</si>
  <si>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</si>
  <si>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</si>
  <si>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</si>
  <si>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</si>
  <si>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</si>
  <si>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</si>
  <si>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</si>
  <si>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</si>
  <si>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</si>
  <si>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</si>
  <si>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</si>
  <si>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</si>
  <si>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</si>
  <si>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</si>
  <si>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</si>
  <si>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</si>
  <si>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</si>
  <si>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</si>
  <si>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</si>
  <si>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</si>
  <si>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</si>
  <si>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</si>
  <si>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</si>
  <si>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</si>
  <si>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</si>
  <si>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</si>
  <si>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</si>
  <si>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</si>
  <si>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</si>
  <si>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</si>
  <si>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</si>
  <si>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</si>
  <si>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</si>
  <si>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</si>
  <si>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</si>
  <si>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</si>
  <si>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</si>
  <si>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</si>
  <si>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</si>
  <si>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</si>
  <si>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</si>
  <si>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</si>
  <si>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</si>
  <si>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</si>
  <si>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</si>
  <si>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</si>
  <si>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</si>
  <si>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</si>
  <si>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</si>
  <si>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</si>
  <si>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</si>
  <si>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</si>
  <si>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</si>
  <si>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</si>
  <si>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</si>
  <si>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</si>
  <si>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</si>
  <si>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</si>
  <si>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</si>
  <si>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</si>
  <si>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</si>
  <si>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</si>
  <si>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</si>
  <si>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</si>
  <si>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</si>
  <si>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</si>
  <si>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</si>
  <si>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</si>
  <si>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</si>
  <si>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</si>
  <si>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</si>
  <si>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</si>
  <si>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</si>
  <si>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</si>
  <si>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</si>
  <si>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</si>
  <si>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</si>
  <si>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</si>
  <si>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</si>
  <si>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</si>
  <si>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</si>
  <si>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</si>
  <si>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</si>
  <si>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</si>
  <si>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</si>
  <si>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</si>
  <si>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</si>
  <si>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</si>
  <si>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</si>
  <si>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</si>
  <si>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</si>
  <si>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</si>
  <si>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2.03</t>
  </si>
  <si>
    <t>▲ 0.58</t>
  </si>
  <si>
    <t>▲ 4.50</t>
  </si>
  <si>
    <t>▲ 2.56</t>
  </si>
  <si>
    <t>水道事業会計</t>
  </si>
  <si>
    <t>一般会計</t>
  </si>
  <si>
    <t>介護保険特別会計</t>
  </si>
  <si>
    <t>国民健康保険特別会計</t>
  </si>
  <si>
    <t>宅地造成事業特別会計</t>
  </si>
  <si>
    <t>土地開発事業特別会計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</si>
  <si>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</si>
  <si>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</si>
  <si>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</si>
  <si>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</si>
  <si>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</si>
  <si>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</si>
  <si>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</si>
  <si>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</si>
  <si>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母畑レークサイドセンター</t>
    <rPh sb="0" eb="2">
      <t>ボバタ</t>
    </rPh>
    <phoneticPr fontId="2"/>
  </si>
  <si>
    <t>-</t>
    <phoneticPr fontId="2"/>
  </si>
  <si>
    <t>須賀川地方広域消防組合　一般会計</t>
  </si>
  <si>
    <t>石川地方生活環境施設組合　一般会計</t>
    <rPh sb="13" eb="15">
      <t>イッパン</t>
    </rPh>
    <rPh sb="15" eb="17">
      <t>カイケイ</t>
    </rPh>
    <phoneticPr fontId="2"/>
  </si>
  <si>
    <t>福島県後期高齢者医療広域連合一般会計</t>
  </si>
  <si>
    <t>福島県後期高齢者医療広域連合後期高齢者医療特別会計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</si>
  <si>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</si>
  <si>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</si>
  <si>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</si>
  <si>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</si>
  <si>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</si>
  <si>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</si>
  <si>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</si>
  <si>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</si>
  <si>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石川町地域福祉振興基金</t>
    <rPh sb="0" eb="2">
      <t>イシカワ</t>
    </rPh>
    <rPh sb="2" eb="3">
      <t>マチ</t>
    </rPh>
    <rPh sb="3" eb="5">
      <t>チイキ</t>
    </rPh>
    <rPh sb="5" eb="7">
      <t>フクシ</t>
    </rPh>
    <rPh sb="7" eb="9">
      <t>シンコウ</t>
    </rPh>
    <rPh sb="9" eb="11">
      <t>キキン</t>
    </rPh>
    <phoneticPr fontId="11"/>
  </si>
  <si>
    <t>石川町ふるさとまちづくり応援基金</t>
    <rPh sb="0" eb="2">
      <t>イシカワ</t>
    </rPh>
    <rPh sb="2" eb="3">
      <t>マチ</t>
    </rPh>
    <rPh sb="12" eb="14">
      <t>オウエン</t>
    </rPh>
    <rPh sb="14" eb="16">
      <t>キキン</t>
    </rPh>
    <phoneticPr fontId="11"/>
  </si>
  <si>
    <t>石川町役場庁舎等建設基金</t>
    <rPh sb="0" eb="2">
      <t>イシカワ</t>
    </rPh>
    <rPh sb="2" eb="3">
      <t>マチ</t>
    </rPh>
    <rPh sb="3" eb="5">
      <t>ヤクバ</t>
    </rPh>
    <rPh sb="5" eb="7">
      <t>チョウシャ</t>
    </rPh>
    <rPh sb="7" eb="8">
      <t>トウ</t>
    </rPh>
    <rPh sb="8" eb="10">
      <t>ケンセツ</t>
    </rPh>
    <rPh sb="10" eb="12">
      <t>キキン</t>
    </rPh>
    <phoneticPr fontId="11"/>
  </si>
  <si>
    <t>石川町文化振興基金</t>
    <rPh sb="0" eb="2">
      <t>イシカワ</t>
    </rPh>
    <rPh sb="2" eb="3">
      <t>マチ</t>
    </rPh>
    <rPh sb="3" eb="5">
      <t>ブンカ</t>
    </rPh>
    <rPh sb="5" eb="7">
      <t>シンコウ</t>
    </rPh>
    <rPh sb="7" eb="9">
      <t>キキン</t>
    </rPh>
    <phoneticPr fontId="11"/>
  </si>
  <si>
    <t>石川町ふるさと水と土保全基金</t>
    <rPh sb="0" eb="2">
      <t>イシカワ</t>
    </rPh>
    <rPh sb="2" eb="3">
      <t>マチ</t>
    </rPh>
    <rPh sb="7" eb="8">
      <t>ミズ</t>
    </rPh>
    <rPh sb="9" eb="10">
      <t>ツチ</t>
    </rPh>
    <rPh sb="10" eb="12">
      <t>ホゼン</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</si>
  <si>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</si>
  <si>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</si>
  <si>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</si>
  <si>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の平均と比較すると、将来負担比率、有形固定資産減価償却率ともに低い水準にある。これは、公民館や図書館等の施設の新設を、交付税措置のある町債を財源として活用したことが要因であると考えられる。
　今後は公共施設等総合計画に基づく適正な管理や統廃合、基金への積立等による将来負担の軽減に努めていく。</t>
    <rPh sb="1" eb="3">
      <t>ルイジ</t>
    </rPh>
    <rPh sb="3" eb="5">
      <t>ダンタイ</t>
    </rPh>
    <rPh sb="6" eb="8">
      <t>ヘイキン</t>
    </rPh>
    <rPh sb="9" eb="11">
      <t>ヒカク</t>
    </rPh>
    <rPh sb="15" eb="17">
      <t>ショウライ</t>
    </rPh>
    <rPh sb="17" eb="19">
      <t>フタン</t>
    </rPh>
    <rPh sb="19" eb="21">
      <t>ヒリツ</t>
    </rPh>
    <rPh sb="22" eb="33">
      <t>ユウケイコテイシサンゲンカショウキャクリツ</t>
    </rPh>
    <rPh sb="36" eb="37">
      <t>ヒク</t>
    </rPh>
    <rPh sb="38" eb="40">
      <t>スイジュン</t>
    </rPh>
    <rPh sb="48" eb="51">
      <t>コウミンカン</t>
    </rPh>
    <rPh sb="52" eb="55">
      <t>トショカン</t>
    </rPh>
    <rPh sb="55" eb="56">
      <t>トウ</t>
    </rPh>
    <rPh sb="57" eb="59">
      <t>シセツ</t>
    </rPh>
    <rPh sb="60" eb="62">
      <t>シンセツ</t>
    </rPh>
    <rPh sb="64" eb="67">
      <t>コウフゼイ</t>
    </rPh>
    <rPh sb="67" eb="69">
      <t>ソチ</t>
    </rPh>
    <rPh sb="72" eb="73">
      <t>マチ</t>
    </rPh>
    <rPh sb="73" eb="74">
      <t>サイ</t>
    </rPh>
    <rPh sb="75" eb="77">
      <t>ザイゲン</t>
    </rPh>
    <rPh sb="80" eb="82">
      <t>カツヨウ</t>
    </rPh>
    <rPh sb="87" eb="89">
      <t>ヨウイン</t>
    </rPh>
    <rPh sb="93" eb="94">
      <t>カンガ</t>
    </rPh>
    <rPh sb="101" eb="103">
      <t>コンゴ</t>
    </rPh>
    <rPh sb="123" eb="126">
      <t>トウハイゴウ</t>
    </rPh>
    <rPh sb="127" eb="129">
      <t>キキン</t>
    </rPh>
    <rPh sb="131" eb="133">
      <t>ツミタテ</t>
    </rPh>
    <rPh sb="133" eb="134">
      <t>トウ</t>
    </rPh>
    <rPh sb="137" eb="139">
      <t>ショウライ</t>
    </rPh>
    <rPh sb="139" eb="141">
      <t>フタン</t>
    </rPh>
    <rPh sb="142" eb="144">
      <t>ケイゲン</t>
    </rPh>
    <rPh sb="145" eb="14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</si>
  <si>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</si>
  <si>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</si>
  <si>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</si>
  <si>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</si>
  <si>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</si>
  <si>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</si>
  <si>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</si>
  <si>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類似団体の平均と比較すると、将来負担比率、実質公債費比率ともに低い水準にある。
　大規模公共工事に伴い発行した地方債の償還が始まったことにより町債の元利償還金が発生しているが、公債費に準ずる債務負担行為や一部事務組合が起こした地方債に充てたと認められる負担金等のいわゆる準元利償還金は減少しており、実質公債費比率は対前年度比で減少している。また、旧小学校施設を文教福祉複合施設へ改修する事業に地方債と基金を充当したため、地方債残高の増加と充当可能基金の残高の減少が大きいが、交付税措置のある地方債を優先していることから、基準財政需要額参入見込み額は増加している。
　今後も新たな公共工事の実施により、地方債の元利償還金の上昇が予想されるものの、既発債の償還満了や債務負担行為に起因する負担額は減少するものと想定している。</t>
    <rPh sb="1" eb="3">
      <t>ルイジ</t>
    </rPh>
    <rPh sb="3" eb="5">
      <t>ダンタイ</t>
    </rPh>
    <rPh sb="6" eb="8">
      <t>ヘイキン</t>
    </rPh>
    <rPh sb="9" eb="11">
      <t>ヒカク</t>
    </rPh>
    <rPh sb="15" eb="17">
      <t>ショウライ</t>
    </rPh>
    <rPh sb="17" eb="19">
      <t>フタン</t>
    </rPh>
    <rPh sb="19" eb="21">
      <t>ヒリツ</t>
    </rPh>
    <rPh sb="22" eb="24">
      <t>ジッシツ</t>
    </rPh>
    <rPh sb="24" eb="27">
      <t>コウサイヒ</t>
    </rPh>
    <rPh sb="27" eb="29">
      <t>ヒリツ</t>
    </rPh>
    <rPh sb="32" eb="33">
      <t>ヒク</t>
    </rPh>
    <rPh sb="34" eb="36">
      <t>スイジュン</t>
    </rPh>
    <rPh sb="42" eb="45">
      <t>ダイキボ</t>
    </rPh>
    <rPh sb="45" eb="47">
      <t>コウキョウ</t>
    </rPh>
    <rPh sb="47" eb="49">
      <t>コウジ</t>
    </rPh>
    <rPh sb="50" eb="51">
      <t>トモナ</t>
    </rPh>
    <rPh sb="52" eb="54">
      <t>ハッコウ</t>
    </rPh>
    <rPh sb="56" eb="58">
      <t>チホウ</t>
    </rPh>
    <rPh sb="58" eb="59">
      <t>サイ</t>
    </rPh>
    <rPh sb="60" eb="62">
      <t>ショウカン</t>
    </rPh>
    <rPh sb="63" eb="64">
      <t>ハジ</t>
    </rPh>
    <rPh sb="72" eb="73">
      <t>マチ</t>
    </rPh>
    <rPh sb="73" eb="74">
      <t>サイ</t>
    </rPh>
    <rPh sb="75" eb="77">
      <t>ガンリ</t>
    </rPh>
    <rPh sb="77" eb="80">
      <t>ショウカンキン</t>
    </rPh>
    <rPh sb="81" eb="83">
      <t>ハッセイ</t>
    </rPh>
    <rPh sb="89" eb="92">
      <t>コウサイヒ</t>
    </rPh>
    <rPh sb="93" eb="94">
      <t>ジュン</t>
    </rPh>
    <rPh sb="96" eb="98">
      <t>サイム</t>
    </rPh>
    <rPh sb="98" eb="100">
      <t>フタン</t>
    </rPh>
    <rPh sb="100" eb="102">
      <t>コウイ</t>
    </rPh>
    <rPh sb="103" eb="105">
      <t>イチブ</t>
    </rPh>
    <rPh sb="105" eb="107">
      <t>ジム</t>
    </rPh>
    <rPh sb="107" eb="109">
      <t>クミアイ</t>
    </rPh>
    <rPh sb="110" eb="111">
      <t>オ</t>
    </rPh>
    <rPh sb="114" eb="117">
      <t>チホウサイ</t>
    </rPh>
    <rPh sb="118" eb="119">
      <t>ア</t>
    </rPh>
    <rPh sb="122" eb="123">
      <t>ミト</t>
    </rPh>
    <rPh sb="127" eb="130">
      <t>フタンキン</t>
    </rPh>
    <rPh sb="130" eb="131">
      <t>トウ</t>
    </rPh>
    <rPh sb="136" eb="137">
      <t>ジュン</t>
    </rPh>
    <rPh sb="137" eb="139">
      <t>ガンリ</t>
    </rPh>
    <rPh sb="139" eb="142">
      <t>ショウカンキン</t>
    </rPh>
    <rPh sb="143" eb="145">
      <t>ゲンショウ</t>
    </rPh>
    <rPh sb="158" eb="159">
      <t>タイ</t>
    </rPh>
    <rPh sb="159" eb="161">
      <t>ゼンネン</t>
    </rPh>
    <rPh sb="161" eb="162">
      <t>ド</t>
    </rPh>
    <rPh sb="162" eb="163">
      <t>ヒ</t>
    </rPh>
    <rPh sb="164" eb="166">
      <t>ゲンショウ</t>
    </rPh>
    <rPh sb="284" eb="286">
      <t>コンゴ</t>
    </rPh>
    <rPh sb="287" eb="288">
      <t>アラ</t>
    </rPh>
    <rPh sb="290" eb="292">
      <t>コウキョウ</t>
    </rPh>
    <rPh sb="292" eb="294">
      <t>コウジ</t>
    </rPh>
    <rPh sb="295" eb="297">
      <t>ジッシ</t>
    </rPh>
    <rPh sb="301" eb="304">
      <t>チホウサイ</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</si>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</sst>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D7AC-4DF7-AA58-731B2898EA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131353</c:v>
                </c:pt>
                <c:pt idx="1">
                  <c:v>140878</c:v>
                </c:pt>
                <c:pt idx="2">
                  <c:v>107513</c:v>
                </c:pt>
                <c:pt idx="3">
                  <c:v>118038</c:v>
                </c:pt>
                <c:pt idx="4">
                  <c:v>104023</c:v>
                </c:pt>
              </c:numCache>
            </c:numRef>
          </c:val>
          <c:smooth val="0"/>
          <c:extLst xmlns:c16r2="http://schemas.microsoft.com/office/drawing/2015/06/chart">
            <c:ext xmlns:c16="http://schemas.microsoft.com/office/drawing/2014/chart" uri="{C3380CC4-5D6E-409C-BE32-E72D297353CC}">
              <c16:uniqueId val="{00000001-D7AC-4DF7-AA58-731B2898EA4D}"/>
            </c:ext>
          </c:extLst>
        </c:ser>
        <c:dLbls>
          <c:showLegendKey val="0"/>
          <c:showVal val="0"/>
          <c:showCatName val="0"/>
          <c:showSerName val="0"/>
          <c:showPercent val="0"/>
          <c:showBubbleSize val="0"/>
        </c:dLbls>
        <c:marker val="1"/>
        <c:smooth val="0"/>
        <c:axId val="162375816"/>
        <c:axId val="162374248"/>
      </c:lineChart>
      <c:catAx>
        <c:axId val="162375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74248"/>
        <c:crosses val="autoZero"/>
        <c:auto val="1"/>
        <c:lblAlgn val="ctr"/>
        <c:lblOffset val="100"/>
        <c:tickLblSkip val="1"/>
        <c:tickMarkSkip val="1"/>
        <c:noMultiLvlLbl val="0"/>
      </c:catAx>
      <c:valAx>
        <c:axId val="1623742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75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6.19</c:v>
                </c:pt>
                <c:pt idx="1">
                  <c:v>9.58</c:v>
                </c:pt>
                <c:pt idx="2">
                  <c:v>7.09</c:v>
                </c:pt>
                <c:pt idx="3">
                  <c:v>4.18</c:v>
                </c:pt>
                <c:pt idx="4">
                  <c:v>5.25</c:v>
                </c:pt>
              </c:numCache>
            </c:numRef>
          </c:val>
          <c:extLst xmlns:c16r2="http://schemas.microsoft.com/office/drawing/2015/06/chart">
            <c:ext xmlns:c16="http://schemas.microsoft.com/office/drawing/2014/chart" uri="{C3380CC4-5D6E-409C-BE32-E72D297353CC}">
              <c16:uniqueId val="{00000000-E7AE-4C0F-ADB5-C73D34D350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23.77</c:v>
                </c:pt>
                <c:pt idx="1">
                  <c:v>26.37</c:v>
                </c:pt>
                <c:pt idx="2">
                  <c:v>29.31</c:v>
                </c:pt>
                <c:pt idx="3">
                  <c:v>29.09</c:v>
                </c:pt>
                <c:pt idx="4">
                  <c:v>25.86</c:v>
                </c:pt>
              </c:numCache>
            </c:numRef>
          </c:val>
          <c:extLst xmlns:c16r2="http://schemas.microsoft.com/office/drawing/2015/06/chart">
            <c:ext xmlns:c16="http://schemas.microsoft.com/office/drawing/2014/chart" uri="{C3380CC4-5D6E-409C-BE32-E72D297353CC}">
              <c16:uniqueId val="{00000001-E7AE-4C0F-ADB5-C73D34D350BA}"/>
            </c:ext>
          </c:extLst>
        </c:ser>
        <c:dLbls>
          <c:showLegendKey val="0"/>
          <c:showVal val="0"/>
          <c:showCatName val="0"/>
          <c:showSerName val="0"/>
          <c:showPercent val="0"/>
          <c:showBubbleSize val="0"/>
        </c:dLbls>
        <c:gapWidth val="250"/>
        <c:overlap val="100"/>
        <c:axId val="322161784"/>
        <c:axId val="322161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-2.0299999999999998</c:v>
                </c:pt>
                <c:pt idx="1">
                  <c:v>6.71</c:v>
                </c:pt>
                <c:pt idx="2">
                  <c:v>-0.57999999999999996</c:v>
                </c:pt>
                <c:pt idx="3">
                  <c:v>-4.5</c:v>
                </c:pt>
                <c:pt idx="4">
                  <c:v>-2.56</c:v>
                </c:pt>
              </c:numCache>
            </c:numRef>
          </c:val>
          <c:smooth val="0"/>
          <c:extLst xmlns:c16r2="http://schemas.microsoft.com/office/drawing/2015/06/chart">
            <c:ext xmlns:c16="http://schemas.microsoft.com/office/drawing/2014/chart" uri="{C3380CC4-5D6E-409C-BE32-E72D297353CC}">
              <c16:uniqueId val="{00000002-E7AE-4C0F-ADB5-C73D34D350BA}"/>
            </c:ext>
          </c:extLst>
        </c:ser>
        <c:dLbls>
          <c:showLegendKey val="0"/>
          <c:showVal val="0"/>
          <c:showCatName val="0"/>
          <c:showSerName val="0"/>
          <c:showPercent val="0"/>
          <c:showBubbleSize val="0"/>
        </c:dLbls>
        <c:marker val="1"/>
        <c:smooth val="0"/>
        <c:axId val="322161784"/>
        <c:axId val="322161000"/>
      </c:lineChart>
      <c:catAx>
        <c:axId val="32216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161000"/>
        <c:crosses val="autoZero"/>
        <c:auto val="1"/>
        <c:lblAlgn val="ctr"/>
        <c:lblOffset val="100"/>
        <c:tickLblSkip val="1"/>
        <c:tickMarkSkip val="1"/>
        <c:noMultiLvlLbl val="0"/>
      </c:catAx>
      <c:valAx>
        <c:axId val="32216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6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0.25</c:v>
                </c:pt>
                <c:pt idx="4">
                  <c:v>#N/A</c:v>
                </c:pt>
                <c:pt idx="5">
                  <c:v>0.15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DC8-4BE6-BF6A-0D0C663108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C8-4BE6-BF6A-0D0C663108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DC8-4BE6-BF6A-0D0C6631084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CDC8-4BE6-BF6A-0D0C66310843}"/>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0.15</c:v>
                </c:pt>
                <c:pt idx="4">
                  <c:v>#N/A</c:v>
                </c:pt>
                <c:pt idx="5">
                  <c:v>0.16</c:v>
                </c:pt>
                <c:pt idx="6">
                  <c:v>#N/A</c:v>
                </c:pt>
                <c:pt idx="7">
                  <c:v>0.18</c:v>
                </c:pt>
                <c:pt idx="8">
                  <c:v>#N/A</c:v>
                </c:pt>
                <c:pt idx="9">
                  <c:v>0.21</c:v>
                </c:pt>
              </c:numCache>
            </c:numRef>
          </c:val>
          <c:extLst xmlns:c16r2="http://schemas.microsoft.com/office/drawing/2015/06/chart">
            <c:ext xmlns:c16="http://schemas.microsoft.com/office/drawing/2014/chart" uri="{C3380CC4-5D6E-409C-BE32-E72D297353CC}">
              <c16:uniqueId val="{00000004-CDC8-4BE6-BF6A-0D0C66310843}"/>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0.87</c:v>
                </c:pt>
                <c:pt idx="8">
                  <c:v>#N/A</c:v>
                </c:pt>
                <c:pt idx="9">
                  <c:v>0.79</c:v>
                </c:pt>
              </c:numCache>
            </c:numRef>
          </c:val>
          <c:extLst xmlns:c16r2="http://schemas.microsoft.com/office/drawing/2015/06/chart">
            <c:ext xmlns:c16="http://schemas.microsoft.com/office/drawing/2014/chart" uri="{C3380CC4-5D6E-409C-BE32-E72D297353CC}">
              <c16:uniqueId val="{00000005-CDC8-4BE6-BF6A-0D0C6631084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1.69</c:v>
                </c:pt>
                <c:pt idx="2">
                  <c:v>#N/A</c:v>
                </c:pt>
                <c:pt idx="3">
                  <c:v>2.09</c:v>
                </c:pt>
                <c:pt idx="4">
                  <c:v>#N/A</c:v>
                </c:pt>
                <c:pt idx="5">
                  <c:v>2.58</c:v>
                </c:pt>
                <c:pt idx="6">
                  <c:v>#N/A</c:v>
                </c:pt>
                <c:pt idx="7">
                  <c:v>2.94</c:v>
                </c:pt>
                <c:pt idx="8">
                  <c:v>#N/A</c:v>
                </c:pt>
                <c:pt idx="9">
                  <c:v>1.1200000000000001</c:v>
                </c:pt>
              </c:numCache>
            </c:numRef>
          </c:val>
          <c:extLst xmlns:c16r2="http://schemas.microsoft.com/office/drawing/2015/06/chart">
            <c:ext xmlns:c16="http://schemas.microsoft.com/office/drawing/2014/chart" uri="{C3380CC4-5D6E-409C-BE32-E72D297353CC}">
              <c16:uniqueId val="{00000006-CDC8-4BE6-BF6A-0D0C663108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1.1200000000000001</c:v>
                </c:pt>
                <c:pt idx="4">
                  <c:v>#N/A</c:v>
                </c:pt>
                <c:pt idx="5">
                  <c:v>0.87</c:v>
                </c:pt>
                <c:pt idx="6">
                  <c:v>#N/A</c:v>
                </c:pt>
                <c:pt idx="7">
                  <c:v>0.52</c:v>
                </c:pt>
                <c:pt idx="8">
                  <c:v>#N/A</c:v>
                </c:pt>
                <c:pt idx="9">
                  <c:v>1.52</c:v>
                </c:pt>
              </c:numCache>
            </c:numRef>
          </c:val>
          <c:extLst xmlns:c16r2="http://schemas.microsoft.com/office/drawing/2015/06/chart">
            <c:ext xmlns:c16="http://schemas.microsoft.com/office/drawing/2014/chart" uri="{C3380CC4-5D6E-409C-BE32-E72D297353CC}">
              <c16:uniqueId val="{00000007-CDC8-4BE6-BF6A-0D0C663108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6.18</c:v>
                </c:pt>
                <c:pt idx="2">
                  <c:v>#N/A</c:v>
                </c:pt>
                <c:pt idx="3">
                  <c:v>9.43</c:v>
                </c:pt>
                <c:pt idx="4">
                  <c:v>#N/A</c:v>
                </c:pt>
                <c:pt idx="5">
                  <c:v>6.91</c:v>
                </c:pt>
                <c:pt idx="6">
                  <c:v>#N/A</c:v>
                </c:pt>
                <c:pt idx="7">
                  <c:v>3.98</c:v>
                </c:pt>
                <c:pt idx="8">
                  <c:v>#N/A</c:v>
                </c:pt>
                <c:pt idx="9">
                  <c:v>5.03</c:v>
                </c:pt>
              </c:numCache>
            </c:numRef>
          </c:val>
          <c:extLst xmlns:c16r2="http://schemas.microsoft.com/office/drawing/2015/06/chart">
            <c:ext xmlns:c16="http://schemas.microsoft.com/office/drawing/2014/chart" uri="{C3380CC4-5D6E-409C-BE32-E72D297353CC}">
              <c16:uniqueId val="{00000008-CDC8-4BE6-BF6A-0D0C663108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16.66</c:v>
                </c:pt>
                <c:pt idx="2">
                  <c:v>#N/A</c:v>
                </c:pt>
                <c:pt idx="3">
                  <c:v>13.4</c:v>
                </c:pt>
                <c:pt idx="4">
                  <c:v>#N/A</c:v>
                </c:pt>
                <c:pt idx="5">
                  <c:v>11.62</c:v>
                </c:pt>
                <c:pt idx="6">
                  <c:v>#N/A</c:v>
                </c:pt>
                <c:pt idx="7">
                  <c:v>12.83</c:v>
                </c:pt>
                <c:pt idx="8">
                  <c:v>#N/A</c:v>
                </c:pt>
                <c:pt idx="9">
                  <c:v>14.31</c:v>
                </c:pt>
              </c:numCache>
            </c:numRef>
          </c:val>
          <c:extLst xmlns:c16r2="http://schemas.microsoft.com/office/drawing/2015/06/chart">
            <c:ext xmlns:c16="http://schemas.microsoft.com/office/drawing/2014/chart" uri="{C3380CC4-5D6E-409C-BE32-E72D297353CC}">
              <c16:uniqueId val="{00000009-CDC8-4BE6-BF6A-0D0C66310843}"/>
            </c:ext>
          </c:extLst>
        </c:ser>
        <c:dLbls>
          <c:showLegendKey val="0"/>
          <c:showVal val="0"/>
          <c:showCatName val="0"/>
          <c:showSerName val="0"/>
          <c:showPercent val="0"/>
          <c:showBubbleSize val="0"/>
        </c:dLbls>
        <c:gapWidth val="150"/>
        <c:overlap val="100"/>
        <c:axId val="322160608"/>
        <c:axId val="322162960"/>
      </c:barChart>
      <c:catAx>
        <c:axId val="3221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162960"/>
        <c:crosses val="autoZero"/>
        <c:auto val="1"/>
        <c:lblAlgn val="ctr"/>
        <c:lblOffset val="100"/>
        <c:tickLblSkip val="1"/>
        <c:tickMarkSkip val="1"/>
        <c:noMultiLvlLbl val="0"/>
      </c:catAx>
      <c:valAx>
        <c:axId val="32216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6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630</c:v>
                </c:pt>
                <c:pt idx="5">
                  <c:v>611</c:v>
                </c:pt>
                <c:pt idx="8">
                  <c:v>582</c:v>
                </c:pt>
                <c:pt idx="11">
                  <c:v>505</c:v>
                </c:pt>
                <c:pt idx="14">
                  <c:v>519</c:v>
                </c:pt>
              </c:numCache>
            </c:numRef>
          </c:val>
          <c:extLst xmlns:c16r2="http://schemas.microsoft.com/office/drawing/2015/06/chart">
            <c:ext xmlns:c16="http://schemas.microsoft.com/office/drawing/2014/chart" uri="{C3380CC4-5D6E-409C-BE32-E72D297353CC}">
              <c16:uniqueId val="{00000000-6DFF-434F-953F-F38B1B4E5F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DFF-434F-953F-F38B1B4E5F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c:v>
                </c:pt>
                <c:pt idx="3">
                  <c:v>38</c:v>
                </c:pt>
                <c:pt idx="6">
                  <c:v>23</c:v>
                </c:pt>
                <c:pt idx="9">
                  <c:v>17</c:v>
                </c:pt>
                <c:pt idx="12">
                  <c:v>11</c:v>
                </c:pt>
              </c:numCache>
            </c:numRef>
          </c:val>
          <c:extLst xmlns:c16r2="http://schemas.microsoft.com/office/drawing/2015/06/chart">
            <c:ext xmlns:c16="http://schemas.microsoft.com/office/drawing/2014/chart" uri="{C3380CC4-5D6E-409C-BE32-E72D297353CC}">
              <c16:uniqueId val="{00000002-6DFF-434F-953F-F38B1B4E5F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201</c:v>
                </c:pt>
                <c:pt idx="3">
                  <c:v>200</c:v>
                </c:pt>
                <c:pt idx="6">
                  <c:v>177</c:v>
                </c:pt>
                <c:pt idx="9">
                  <c:v>85</c:v>
                </c:pt>
                <c:pt idx="12">
                  <c:v>44</c:v>
                </c:pt>
              </c:numCache>
            </c:numRef>
          </c:val>
          <c:extLst xmlns:c16r2="http://schemas.microsoft.com/office/drawing/2015/06/chart">
            <c:ext xmlns:c16="http://schemas.microsoft.com/office/drawing/2014/chart" uri="{C3380CC4-5D6E-409C-BE32-E72D297353CC}">
              <c16:uniqueId val="{00000003-6DFF-434F-953F-F38B1B4E5F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c:v>
                </c:pt>
                <c:pt idx="3">
                  <c:v>134</c:v>
                </c:pt>
                <c:pt idx="6">
                  <c:v>133</c:v>
                </c:pt>
                <c:pt idx="9">
                  <c:v>80</c:v>
                </c:pt>
                <c:pt idx="12">
                  <c:v>81</c:v>
                </c:pt>
              </c:numCache>
            </c:numRef>
          </c:val>
          <c:extLst xmlns:c16r2="http://schemas.microsoft.com/office/drawing/2015/06/chart">
            <c:ext xmlns:c16="http://schemas.microsoft.com/office/drawing/2014/chart" uri="{C3380CC4-5D6E-409C-BE32-E72D297353CC}">
              <c16:uniqueId val="{00000004-6DFF-434F-953F-F38B1B4E5F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FF-434F-953F-F38B1B4E5F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FF-434F-953F-F38B1B4E5F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487</c:v>
                </c:pt>
                <c:pt idx="3">
                  <c:v>465</c:v>
                </c:pt>
                <c:pt idx="6">
                  <c:v>492</c:v>
                </c:pt>
                <c:pt idx="9">
                  <c:v>507</c:v>
                </c:pt>
                <c:pt idx="12">
                  <c:v>550</c:v>
                </c:pt>
              </c:numCache>
            </c:numRef>
          </c:val>
          <c:extLst xmlns:c16r2="http://schemas.microsoft.com/office/drawing/2015/06/chart">
            <c:ext xmlns:c16="http://schemas.microsoft.com/office/drawing/2014/chart" uri="{C3380CC4-5D6E-409C-BE32-E72D297353CC}">
              <c16:uniqueId val="{00000007-6DFF-434F-953F-F38B1B4E5FCF}"/>
            </c:ext>
          </c:extLst>
        </c:ser>
        <c:dLbls>
          <c:showLegendKey val="0"/>
          <c:showVal val="0"/>
          <c:showCatName val="0"/>
          <c:showSerName val="0"/>
          <c:showPercent val="0"/>
          <c:showBubbleSize val="0"/>
        </c:dLbls>
        <c:gapWidth val="100"/>
        <c:overlap val="100"/>
        <c:axId val="322159040"/>
        <c:axId val="32215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284</c:v>
                </c:pt>
                <c:pt idx="2">
                  <c:v>#N/A</c:v>
                </c:pt>
                <c:pt idx="3">
                  <c:v>#N/A</c:v>
                </c:pt>
                <c:pt idx="4">
                  <c:v>226</c:v>
                </c:pt>
                <c:pt idx="5">
                  <c:v>#N/A</c:v>
                </c:pt>
                <c:pt idx="6">
                  <c:v>#N/A</c:v>
                </c:pt>
                <c:pt idx="7">
                  <c:v>243</c:v>
                </c:pt>
                <c:pt idx="8">
                  <c:v>#N/A</c:v>
                </c:pt>
                <c:pt idx="9">
                  <c:v>#N/A</c:v>
                </c:pt>
                <c:pt idx="10">
                  <c:v>184</c:v>
                </c:pt>
                <c:pt idx="11">
                  <c:v>#N/A</c:v>
                </c:pt>
                <c:pt idx="12">
                  <c:v>#N/A</c:v>
                </c:pt>
                <c:pt idx="13">
                  <c:v>167</c:v>
                </c:pt>
                <c:pt idx="14">
                  <c:v>#N/A</c:v>
                </c:pt>
              </c:numCache>
            </c:numRef>
          </c:val>
          <c:smooth val="0"/>
          <c:extLst xmlns:c16r2="http://schemas.microsoft.com/office/drawing/2015/06/chart">
            <c:ext xmlns:c16="http://schemas.microsoft.com/office/drawing/2014/chart" uri="{C3380CC4-5D6E-409C-BE32-E72D297353CC}">
              <c16:uniqueId val="{00000008-6DFF-434F-953F-F38B1B4E5FCF}"/>
            </c:ext>
          </c:extLst>
        </c:ser>
        <c:dLbls>
          <c:showLegendKey val="0"/>
          <c:showVal val="0"/>
          <c:showCatName val="0"/>
          <c:showSerName val="0"/>
          <c:showPercent val="0"/>
          <c:showBubbleSize val="0"/>
        </c:dLbls>
        <c:marker val="1"/>
        <c:smooth val="0"/>
        <c:axId val="322159040"/>
        <c:axId val="322159432"/>
      </c:lineChart>
      <c:catAx>
        <c:axId val="3221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159432"/>
        <c:crosses val="autoZero"/>
        <c:auto val="1"/>
        <c:lblAlgn val="ctr"/>
        <c:lblOffset val="100"/>
        <c:tickLblSkip val="1"/>
        <c:tickMarkSkip val="1"/>
        <c:noMultiLvlLbl val="0"/>
      </c:catAx>
      <c:valAx>
        <c:axId val="32215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5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5457</c:v>
                </c:pt>
                <c:pt idx="5">
                  <c:v>5736</c:v>
                </c:pt>
                <c:pt idx="8">
                  <c:v>5576</c:v>
                </c:pt>
                <c:pt idx="11">
                  <c:v>5393</c:v>
                </c:pt>
                <c:pt idx="14">
                  <c:v>6149</c:v>
                </c:pt>
              </c:numCache>
            </c:numRef>
          </c:val>
          <c:extLst xmlns:c16r2="http://schemas.microsoft.com/office/drawing/2015/06/chart">
            <c:ext xmlns:c16="http://schemas.microsoft.com/office/drawing/2014/chart" uri="{C3380CC4-5D6E-409C-BE32-E72D297353CC}">
              <c16:uniqueId val="{00000000-E53D-451A-A9BC-C8AB6916CF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132</c:v>
                </c:pt>
                <c:pt idx="5">
                  <c:v>123</c:v>
                </c:pt>
                <c:pt idx="8">
                  <c:v>115</c:v>
                </c:pt>
                <c:pt idx="11">
                  <c:v>176</c:v>
                </c:pt>
                <c:pt idx="14">
                  <c:v>164</c:v>
                </c:pt>
              </c:numCache>
            </c:numRef>
          </c:val>
          <c:extLst xmlns:c16r2="http://schemas.microsoft.com/office/drawing/2015/06/chart">
            <c:ext xmlns:c16="http://schemas.microsoft.com/office/drawing/2014/chart" uri="{C3380CC4-5D6E-409C-BE32-E72D297353CC}">
              <c16:uniqueId val="{00000001-E53D-451A-A9BC-C8AB6916CF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2821</c:v>
                </c:pt>
                <c:pt idx="5">
                  <c:v>2913</c:v>
                </c:pt>
                <c:pt idx="8">
                  <c:v>2514</c:v>
                </c:pt>
                <c:pt idx="11">
                  <c:v>2706</c:v>
                </c:pt>
                <c:pt idx="14">
                  <c:v>2501</c:v>
                </c:pt>
              </c:numCache>
            </c:numRef>
          </c:val>
          <c:extLst xmlns:c16r2="http://schemas.microsoft.com/office/drawing/2015/06/chart">
            <c:ext xmlns:c16="http://schemas.microsoft.com/office/drawing/2014/chart" uri="{C3380CC4-5D6E-409C-BE32-E72D297353CC}">
              <c16:uniqueId val="{00000002-E53D-451A-A9BC-C8AB6916CF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3D-451A-A9BC-C8AB6916CF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3D-451A-A9BC-C8AB6916CF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3D-451A-A9BC-C8AB6916CF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1578</c:v>
                </c:pt>
                <c:pt idx="3">
                  <c:v>1464</c:v>
                </c:pt>
                <c:pt idx="6">
                  <c:v>1399</c:v>
                </c:pt>
                <c:pt idx="9">
                  <c:v>1271</c:v>
                </c:pt>
                <c:pt idx="12">
                  <c:v>1173</c:v>
                </c:pt>
              </c:numCache>
            </c:numRef>
          </c:val>
          <c:extLst xmlns:c16r2="http://schemas.microsoft.com/office/drawing/2015/06/chart">
            <c:ext xmlns:c16="http://schemas.microsoft.com/office/drawing/2014/chart" uri="{C3380CC4-5D6E-409C-BE32-E72D297353CC}">
              <c16:uniqueId val="{00000006-E53D-451A-A9BC-C8AB6916CF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389</c:v>
                </c:pt>
                <c:pt idx="3">
                  <c:v>284</c:v>
                </c:pt>
                <c:pt idx="6">
                  <c:v>193</c:v>
                </c:pt>
                <c:pt idx="9">
                  <c:v>159</c:v>
                </c:pt>
                <c:pt idx="12">
                  <c:v>188</c:v>
                </c:pt>
              </c:numCache>
            </c:numRef>
          </c:val>
          <c:extLst xmlns:c16r2="http://schemas.microsoft.com/office/drawing/2015/06/chart">
            <c:ext xmlns:c16="http://schemas.microsoft.com/office/drawing/2014/chart" uri="{C3380CC4-5D6E-409C-BE32-E72D297353CC}">
              <c16:uniqueId val="{00000007-E53D-451A-A9BC-C8AB6916CF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1331</c:v>
                </c:pt>
                <c:pt idx="3">
                  <c:v>1228</c:v>
                </c:pt>
                <c:pt idx="6">
                  <c:v>1132</c:v>
                </c:pt>
                <c:pt idx="9">
                  <c:v>1078</c:v>
                </c:pt>
                <c:pt idx="12">
                  <c:v>950</c:v>
                </c:pt>
              </c:numCache>
            </c:numRef>
          </c:val>
          <c:extLst xmlns:c16r2="http://schemas.microsoft.com/office/drawing/2015/06/chart">
            <c:ext xmlns:c16="http://schemas.microsoft.com/office/drawing/2014/chart" uri="{C3380CC4-5D6E-409C-BE32-E72D297353CC}">
              <c16:uniqueId val="{00000008-E53D-451A-A9BC-C8AB6916CF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127</c:v>
                </c:pt>
                <c:pt idx="3">
                  <c:v>91</c:v>
                </c:pt>
                <c:pt idx="6">
                  <c:v>69</c:v>
                </c:pt>
                <c:pt idx="9">
                  <c:v>53</c:v>
                </c:pt>
                <c:pt idx="12">
                  <c:v>42</c:v>
                </c:pt>
              </c:numCache>
            </c:numRef>
          </c:val>
          <c:extLst xmlns:c16r2="http://schemas.microsoft.com/office/drawing/2015/06/chart">
            <c:ext xmlns:c16="http://schemas.microsoft.com/office/drawing/2014/chart" uri="{C3380CC4-5D6E-409C-BE32-E72D297353CC}">
              <c16:uniqueId val="{00000009-E53D-451A-A9BC-C8AB6916CF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5367</c:v>
                </c:pt>
                <c:pt idx="3">
                  <c:v>6014</c:v>
                </c:pt>
                <c:pt idx="6">
                  <c:v>6070</c:v>
                </c:pt>
                <c:pt idx="9">
                  <c:v>6451</c:v>
                </c:pt>
                <c:pt idx="12">
                  <c:v>6965</c:v>
                </c:pt>
              </c:numCache>
            </c:numRef>
          </c:val>
          <c:extLst xmlns:c16r2="http://schemas.microsoft.com/office/drawing/2015/06/chart">
            <c:ext xmlns:c16="http://schemas.microsoft.com/office/drawing/2014/chart" uri="{C3380CC4-5D6E-409C-BE32-E72D297353CC}">
              <c16:uniqueId val="{0000000A-E53D-451A-A9BC-C8AB6916CFA2}"/>
            </c:ext>
          </c:extLst>
        </c:ser>
        <c:dLbls>
          <c:showLegendKey val="0"/>
          <c:showVal val="0"/>
          <c:showCatName val="0"/>
          <c:showSerName val="0"/>
          <c:showPercent val="0"/>
          <c:showBubbleSize val="0"/>
        </c:dLbls>
        <c:gapWidth val="100"/>
        <c:overlap val="100"/>
        <c:axId val="322160216"/>
        <c:axId val="322163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382</c:v>
                </c:pt>
                <c:pt idx="2">
                  <c:v>#N/A</c:v>
                </c:pt>
                <c:pt idx="3">
                  <c:v>#N/A</c:v>
                </c:pt>
                <c:pt idx="4">
                  <c:v>309</c:v>
                </c:pt>
                <c:pt idx="5">
                  <c:v>#N/A</c:v>
                </c:pt>
                <c:pt idx="6">
                  <c:v>#N/A</c:v>
                </c:pt>
                <c:pt idx="7">
                  <c:v>658</c:v>
                </c:pt>
                <c:pt idx="8">
                  <c:v>#N/A</c:v>
                </c:pt>
                <c:pt idx="9">
                  <c:v>#N/A</c:v>
                </c:pt>
                <c:pt idx="10">
                  <c:v>737</c:v>
                </c:pt>
                <c:pt idx="11">
                  <c:v>#N/A</c:v>
                </c:pt>
                <c:pt idx="12">
                  <c:v>#N/A</c:v>
                </c:pt>
                <c:pt idx="13">
                  <c:v>504</c:v>
                </c:pt>
                <c:pt idx="14">
                  <c:v>#N/A</c:v>
                </c:pt>
              </c:numCache>
            </c:numRef>
          </c:val>
          <c:smooth val="0"/>
          <c:extLst xmlns:c16r2="http://schemas.microsoft.com/office/drawing/2015/06/chart">
            <c:ext xmlns:c16="http://schemas.microsoft.com/office/drawing/2014/chart" uri="{C3380CC4-5D6E-409C-BE32-E72D297353CC}">
              <c16:uniqueId val="{0000000B-E53D-451A-A9BC-C8AB6916CFA2}"/>
            </c:ext>
          </c:extLst>
        </c:ser>
        <c:dLbls>
          <c:showLegendKey val="0"/>
          <c:showVal val="0"/>
          <c:showCatName val="0"/>
          <c:showSerName val="0"/>
          <c:showPercent val="0"/>
          <c:showBubbleSize val="0"/>
        </c:dLbls>
        <c:marker val="1"/>
        <c:smooth val="0"/>
        <c:axId val="322160216"/>
        <c:axId val="322163352"/>
      </c:lineChart>
      <c:catAx>
        <c:axId val="32216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163352"/>
        <c:crosses val="autoZero"/>
        <c:auto val="1"/>
        <c:lblAlgn val="ctr"/>
        <c:lblOffset val="100"/>
        <c:tickLblSkip val="1"/>
        <c:tickMarkSkip val="1"/>
        <c:noMultiLvlLbl val="0"/>
      </c:catAx>
      <c:valAx>
        <c:axId val="32216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6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1350</c:v>
                </c:pt>
                <c:pt idx="1">
                  <c:v>1291</c:v>
                </c:pt>
                <c:pt idx="2">
                  <c:v>1134</c:v>
                </c:pt>
              </c:numCache>
            </c:numRef>
          </c:val>
          <c:extLst xmlns:c16r2="http://schemas.microsoft.com/office/drawing/2015/06/chart">
            <c:ext xmlns:c16="http://schemas.microsoft.com/office/drawing/2014/chart" uri="{C3380CC4-5D6E-409C-BE32-E72D297353CC}">
              <c16:uniqueId val="{00000000-7460-4C65-AB55-C401CCF6B4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350</c:v>
                </c:pt>
                <c:pt idx="1">
                  <c:v>448</c:v>
                </c:pt>
                <c:pt idx="2">
                  <c:v>500</c:v>
                </c:pt>
              </c:numCache>
            </c:numRef>
          </c:val>
          <c:extLst xmlns:c16r2="http://schemas.microsoft.com/office/drawing/2015/06/chart">
            <c:ext xmlns:c16="http://schemas.microsoft.com/office/drawing/2014/chart" uri="{C3380CC4-5D6E-409C-BE32-E72D297353CC}">
              <c16:uniqueId val="{00000001-7460-4C65-AB55-C401CCF6B4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195</c:v>
                </c:pt>
                <c:pt idx="1">
                  <c:v>198</c:v>
                </c:pt>
                <c:pt idx="2">
                  <c:v>188</c:v>
                </c:pt>
              </c:numCache>
            </c:numRef>
          </c:val>
          <c:extLst xmlns:c16r2="http://schemas.microsoft.com/office/drawing/2015/06/chart">
            <c:ext xmlns:c16="http://schemas.microsoft.com/office/drawing/2014/chart" uri="{C3380CC4-5D6E-409C-BE32-E72D297353CC}">
              <c16:uniqueId val="{00000002-7460-4C65-AB55-C401CCF6B447}"/>
            </c:ext>
          </c:extLst>
        </c:ser>
        <c:dLbls>
          <c:showLegendKey val="0"/>
          <c:showVal val="0"/>
          <c:showCatName val="0"/>
          <c:showSerName val="0"/>
          <c:showPercent val="0"/>
          <c:showBubbleSize val="0"/>
        </c:dLbls>
        <c:gapWidth val="120"/>
        <c:overlap val="100"/>
        <c:axId val="322163744"/>
        <c:axId val="322161392"/>
      </c:barChart>
      <c:catAx>
        <c:axId val="3221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2161392"/>
        <c:crosses val="autoZero"/>
        <c:auto val="1"/>
        <c:lblAlgn val="ctr"/>
        <c:lblOffset val="100"/>
        <c:tickLblSkip val="1"/>
        <c:tickMarkSkip val="1"/>
        <c:noMultiLvlLbl val="0"/>
      </c:catAx>
      <c:valAx>
        <c:axId val="322161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16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09-4A06-872F-FD1BB9E0C10F}"/>
                </c:ext>
                <c:ext xmlns:c15="http://schemas.microsoft.com/office/drawing/2012/chart" uri="{CE6537A1-D6FC-4f65-9D91-7224C49458BB}">
                  <c15:dlblFieldTable>
                    <c15:dlblFTEntry>
                      <c15:txfldGUID>{CADE74BA-6965-4218-B8C3-1D726243989F}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09-4A06-872F-FD1BB9E0C10F}"/>
                </c:ext>
                <c:ext xmlns:c15="http://schemas.microsoft.com/office/drawing/2012/chart" uri="{CE6537A1-D6FC-4f65-9D91-7224C49458BB}">
                  <c15:dlblFieldTable>
                    <c15:dlblFTEntry>
                      <c15:txfldGUID>{50FB9395-A787-473B-841F-9C55461FBFD1}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09-4A06-872F-FD1BB9E0C10F}"/>
                </c:ext>
                <c:ext xmlns:c15="http://schemas.microsoft.com/office/drawing/2012/chart" uri="{CE6537A1-D6FC-4f65-9D91-7224C49458BB}">
                  <c15:dlblFieldTable>
                    <c15:dlblFTEntry>
                      <c15:txfldGUID>{1056E9DB-93A2-4860-9A19-E117DA6C924E}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09-4A06-872F-FD1BB9E0C10F}"/>
                </c:ext>
                <c:ext xmlns:c15="http://schemas.microsoft.com/office/drawing/2012/chart" uri="{CE6537A1-D6FC-4f65-9D91-7224C49458BB}">
                  <c15:dlblFieldTable>
                    <c15:dlblFTEntry>
                      <c15:txfldGUID>{1CADC57C-C3D1-4DA4-8A84-D7A5B720A186}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09-4A06-872F-FD1BB9E0C10F}"/>
                </c:ext>
                <c:ext xmlns:c15="http://schemas.microsoft.com/office/drawing/2012/chart" uri="{CE6537A1-D6FC-4f65-9D91-7224C49458BB}">
                  <c15:dlblFieldTable>
                    <c15:dlblFTEntry>
                      <c15:txfldGUID>{D9243954-E704-487F-B5FC-ED20897E72FB}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09-4A06-872F-FD1BB9E0C10F}"/>
                </c:ext>
                <c:ext xmlns:c15="http://schemas.microsoft.com/office/drawing/2012/chart" uri="{CE6537A1-D6FC-4f65-9D91-7224C49458BB}">
                  <c15:dlblFieldTable>
                    <c15:dlblFTEntry>
                      <c15:txfldGUID>{388C1935-D9CC-4970-B684-7C6E089BEF00}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09-4A06-872F-FD1BB9E0C10F}"/>
                </c:ext>
                <c:ext xmlns:c15="http://schemas.microsoft.com/office/drawing/2012/chart" uri="{CE6537A1-D6FC-4f65-9D91-7224C49458BB}">
                  <c15:dlblFieldTable>
                    <c15:dlblFTEntry>
                      <c15:txfldGUID>{4237F9AB-518D-4735-93CF-FD2EAAF1E541}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09-4A06-872F-FD1BB9E0C10F}"/>
                </c:ext>
                <c:ext xmlns:c15="http://schemas.microsoft.com/office/drawing/2012/chart" uri="{CE6537A1-D6FC-4f65-9D91-7224C49458BB}">
                  <c15:dlblFieldTable>
                    <c15:dlblFTEntry>
                      <c15:txfldGUID>{D45DD61F-DB7B-4909-819E-993E1B027C03}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09-4A06-872F-FD1BB9E0C10F}"/>
                </c:ext>
                <c:ext xmlns:c15="http://schemas.microsoft.com/office/drawing/2012/chart" uri="{CE6537A1-D6FC-4f65-9D91-7224C49458BB}">
                  <c15:dlblFieldTable>
                    <c15:dlblFTEntry>
                      <c15:txfldGUID>{71E8D2D9-ED05-4CDA-AF23-61284FFEE6B6}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47.1</c:v>
                </c:pt>
                <c:pt idx="32">
                  <c:v>46.3</c:v>
                </c:pt>
              </c:numCache>
            </c:numRef>
          </c:xVal>
          <c:yVal>
            <c:numRef>
              <c:f>公会計指標分析・財政指標組合せ分析表!$BP$51:$DC$51</c:f>
              <c:numCache>
                <c:formatCode>#,##0.0;"▲ "#,##0.0</c:formatCode>
                <c:ptCount val="40"/>
                <c:pt idx="24">
                  <c:v>18.600000000000001</c:v>
                </c:pt>
                <c:pt idx="32">
                  <c:v>12.9</c:v>
                </c:pt>
              </c:numCache>
            </c:numRef>
          </c:yVal>
          <c:smooth val="0"/>
          <c:extLst xmlns:c16r2="http://schemas.microsoft.com/office/drawing/2015/06/chart">
            <c:ext xmlns:c16="http://schemas.microsoft.com/office/drawing/2014/chart" uri="{C3380CC4-5D6E-409C-BE32-E72D297353CC}">
              <c16:uniqueId val="{00000009-0409-4A06-872F-FD1BB9E0C1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09-4A06-872F-FD1BB9E0C10F}"/>
                </c:ext>
                <c:ext xmlns:c15="http://schemas.microsoft.com/office/drawing/2012/chart" uri="{CE6537A1-D6FC-4f65-9D91-7224C49458BB}">
                  <c15:dlblFieldTable>
                    <c15:dlblFTEntry>
                      <c15:txfldGUID>{D24507A2-D480-4EC0-A152-DC812EC88430}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09-4A06-872F-FD1BB9E0C10F}"/>
                </c:ext>
                <c:ext xmlns:c15="http://schemas.microsoft.com/office/drawing/2012/chart" uri="{CE6537A1-D6FC-4f65-9D91-7224C49458BB}">
                  <c15:dlblFieldTable>
                    <c15:dlblFTEntry>
                      <c15:txfldGUID>{60512FBD-8C31-4AE3-B455-48C7D852A78B}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09-4A06-872F-FD1BB9E0C10F}"/>
                </c:ext>
                <c:ext xmlns:c15="http://schemas.microsoft.com/office/drawing/2012/chart" uri="{CE6537A1-D6FC-4f65-9D91-7224C49458BB}">
                  <c15:dlblFieldTable>
                    <c15:dlblFTEntry>
                      <c15:txfldGUID>{09492567-B10B-492C-8A4B-F84D14993330}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09-4A06-872F-FD1BB9E0C10F}"/>
                </c:ext>
                <c:ext xmlns:c15="http://schemas.microsoft.com/office/drawing/2012/chart" uri="{CE6537A1-D6FC-4f65-9D91-7224C49458BB}">
                  <c15:dlblFieldTable>
                    <c15:dlblFTEntry>
                      <c15:txfldGUID>{D6641366-62EE-448D-96C4-C63A0D714812}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09-4A06-872F-FD1BB9E0C10F}"/>
                </c:ext>
                <c:ext xmlns:c15="http://schemas.microsoft.com/office/drawing/2012/chart" uri="{CE6537A1-D6FC-4f65-9D91-7224C49458BB}">
                  <c15:dlblFieldTable>
                    <c15:dlblFTEntry>
                      <c15:txfldGUID>{E0E69F82-230A-40A9-986D-25413C90C279}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09-4A06-872F-FD1BB9E0C10F}"/>
                </c:ext>
                <c:ext xmlns:c15="http://schemas.microsoft.com/office/drawing/2012/chart" uri="{CE6537A1-D6FC-4f65-9D91-7224C49458BB}">
                  <c15:dlblFieldTable>
                    <c15:dlblFTEntry>
                      <c15:txfldGUID>{55F1109E-13E2-4012-8702-DE23D1EFE37E}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09-4A06-872F-FD1BB9E0C10F}"/>
                </c:ext>
                <c:ext xmlns:c15="http://schemas.microsoft.com/office/drawing/2012/chart" uri="{CE6537A1-D6FC-4f65-9D91-7224C49458BB}">
                  <c15:dlblFieldTable>
                    <c15:dlblFTEntry>
                      <c15:txfldGUID>{6E2C91EC-B2A8-492A-8D44-FAF945530417}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09-4A06-872F-FD1BB9E0C10F}"/>
                </c:ext>
                <c:ext xmlns:c15="http://schemas.microsoft.com/office/drawing/2012/chart" uri="{CE6537A1-D6FC-4f65-9D91-7224C49458BB}">
                  <c15:dlblFieldTable>
                    <c15:dlblFTEntry>
                      <c15:txfldGUID>{4CFEF5AB-6A56-4302-B568-A4031A783DD9}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09-4A06-872F-FD1BB9E0C10F}"/>
                </c:ext>
                <c:ext xmlns:c15="http://schemas.microsoft.com/office/drawing/2012/chart" uri="{CE6537A1-D6FC-4f65-9D91-7224C49458BB}">
                  <c15:dlblFieldTable>
                    <c15:dlblFTEntry>
                      <c15:txfldGUID>{CED60016-8EC2-4472-9C89-F63CA9F018A5}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63.5</c:v>
                </c:pt>
                <c:pt idx="32">
                  <c:v>64.900000000000006</c:v>
                </c:pt>
              </c:numCache>
            </c:numRef>
          </c:xVal>
          <c:yVal>
            <c:numRef>
              <c:f>公会計指標分析・財政指標組合せ分析表!$BP$55:$DC$55</c:f>
              <c:numCache>
                <c:formatCode>#,##0.0;"▲ "#,##0.0</c:formatCode>
                <c:ptCount val="40"/>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0409-4A06-872F-FD1BB9E0C10F}"/>
            </c:ext>
          </c:extLst>
        </c:ser>
        <c:dLbls>
          <c:showLegendKey val="0"/>
          <c:showVal val="1"/>
          <c:showCatName val="0"/>
          <c:showSerName val="0"/>
          <c:showPercent val="0"/>
          <c:showBubbleSize val="0"/>
        </c:dLbls>
        <c:axId val="322162176"/>
        <c:axId val="322162568"/>
      </c:scatterChart>
      <c:valAx>
        <c:axId val="322162176"/>
        <c:scaling>
          <c:orientation val="minMax"/>
          <c:max val="67"/>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162568"/>
        <c:crosses val="autoZero"/>
        <c:crossBetween val="midCat"/>
      </c:valAx>
      <c:valAx>
        <c:axId val="322162568"/>
        <c:scaling>
          <c:orientation val="minMax"/>
          <c:max val="4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162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D5-4A8A-A01C-489A7E3A61FB}"/>
                </c:ext>
                <c:ext xmlns:c15="http://schemas.microsoft.com/office/drawing/2012/chart" uri="{CE6537A1-D6FC-4f65-9D91-7224C49458BB}">
                  <c15:dlblFieldTable>
                    <c15:dlblFTEntry>
                      <c15:txfldGUID>{3D5FCCFD-ABD4-46EE-B116-FD0E554184C1}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D5-4A8A-A01C-489A7E3A61FB}"/>
                </c:ext>
                <c:ext xmlns:c15="http://schemas.microsoft.com/office/drawing/2012/chart" uri="{CE6537A1-D6FC-4f65-9D91-7224C49458BB}">
                  <c15:dlblFieldTable>
                    <c15:dlblFTEntry>
                      <c15:txfldGUID>{EFADE79D-AB67-49A7-BD77-DAFD7FCB5A61}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D5-4A8A-A01C-489A7E3A61FB}"/>
                </c:ext>
                <c:ext xmlns:c15="http://schemas.microsoft.com/office/drawing/2012/chart" uri="{CE6537A1-D6FC-4f65-9D91-7224C49458BB}">
                  <c15:dlblFieldTable>
                    <c15:dlblFTEntry>
                      <c15:txfldGUID>{322DD21C-F389-4863-BF99-2B1E34F8FB3E}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D5-4A8A-A01C-489A7E3A61FB}"/>
                </c:ext>
                <c:ext xmlns:c15="http://schemas.microsoft.com/office/drawing/2012/chart" uri="{CE6537A1-D6FC-4f65-9D91-7224C49458BB}">
                  <c15:dlblFieldTable>
                    <c15:dlblFTEntry>
                      <c15:txfldGUID>{CA6E5212-94D7-418E-A856-192C7353A9F0}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D5-4A8A-A01C-489A7E3A61FB}"/>
                </c:ext>
                <c:ext xmlns:c15="http://schemas.microsoft.com/office/drawing/2012/chart" uri="{CE6537A1-D6FC-4f65-9D91-7224C49458BB}">
                  <c15:dlblFieldTable>
                    <c15:dlblFTEntry>
                      <c15:txfldGUID>{E95D2B7B-6EA9-4443-90CF-2CB1BCBCB753}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D5-4A8A-A01C-489A7E3A61FB}"/>
                </c:ext>
                <c:ext xmlns:c15="http://schemas.microsoft.com/office/drawing/2012/chart" uri="{CE6537A1-D6FC-4f65-9D91-7224C49458BB}">
                  <c15:dlblFieldTable>
                    <c15:dlblFTEntry>
                      <c15:txfldGUID>{1969BD92-C83A-48DC-AB44-86C8773FA6E5}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D5-4A8A-A01C-489A7E3A61FB}"/>
                </c:ext>
                <c:ext xmlns:c15="http://schemas.microsoft.com/office/drawing/2012/chart" uri="{CE6537A1-D6FC-4f65-9D91-7224C49458BB}">
                  <c15:dlblFieldTable>
                    <c15:dlblFTEntry>
                      <c15:txfldGUID>{545AEB38-16E8-4807-B723-C6BFB93F865A}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D5-4A8A-A01C-489A7E3A61FB}"/>
                </c:ext>
                <c:ext xmlns:c15="http://schemas.microsoft.com/office/drawing/2012/chart" uri="{CE6537A1-D6FC-4f65-9D91-7224C49458BB}">
                  <c15:dlblFieldTable>
                    <c15:dlblFTEntry>
                      <c15:txfldGUID>{24A72930-370E-4994-8888-8D277E723BEA}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D5-4A8A-A01C-489A7E3A61FB}"/>
                </c:ext>
                <c:ext xmlns:c15="http://schemas.microsoft.com/office/drawing/2012/chart" uri="{CE6537A1-D6FC-4f65-9D91-7224C49458BB}">
                  <c15:dlblFieldTable>
                    <c15:dlblFTEntry>
                      <c15:txfldGUID>{042864EE-43B2-4F3F-A1DD-57DC206C41F4}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c:v>
                </c:pt>
                <c:pt idx="16">
                  <c:v>6.1</c:v>
                </c:pt>
                <c:pt idx="24">
                  <c:v>5.3</c:v>
                </c:pt>
                <c:pt idx="32">
                  <c:v>5</c:v>
                </c:pt>
              </c:numCache>
            </c:numRef>
          </c:xVal>
          <c:yVal>
            <c:numRef>
              <c:f>公会計指標分析・財政指標組合せ分析表!$BP$73:$DC$73</c:f>
              <c:numCache>
                <c:formatCode>#,##0.0;"▲ "#,##0.0</c:formatCode>
                <c:ptCount val="40"/>
                <c:pt idx="0">
                  <c:v>9.5</c:v>
                </c:pt>
                <c:pt idx="8">
                  <c:v>7.4</c:v>
                </c:pt>
                <c:pt idx="16">
                  <c:v>16.3</c:v>
                </c:pt>
                <c:pt idx="24">
                  <c:v>18.600000000000001</c:v>
                </c:pt>
                <c:pt idx="32">
                  <c:v>12.9</c:v>
                </c:pt>
              </c:numCache>
            </c:numRef>
          </c:yVal>
          <c:smooth val="0"/>
          <c:extLst xmlns:c16r2="http://schemas.microsoft.com/office/drawing/2015/06/chart">
            <c:ext xmlns:c16="http://schemas.microsoft.com/office/drawing/2014/chart" uri="{C3380CC4-5D6E-409C-BE32-E72D297353CC}">
              <c16:uniqueId val="{00000009-39D5-4A8A-A01C-489A7E3A61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D5-4A8A-A01C-489A7E3A61FB}"/>
                </c:ext>
                <c:ext xmlns:c15="http://schemas.microsoft.com/office/drawing/2012/chart" uri="{CE6537A1-D6FC-4f65-9D91-7224C49458BB}">
                  <c15:dlblFieldTable>
                    <c15:dlblFTEntry>
                      <c15:txfldGUID>{B0CDC1C3-4542-445B-AF4F-AC596DC18562}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D5-4A8A-A01C-489A7E3A61FB}"/>
                </c:ext>
                <c:ext xmlns:c15="http://schemas.microsoft.com/office/drawing/2012/chart" uri="{CE6537A1-D6FC-4f65-9D91-7224C49458BB}">
                  <c15:dlblFieldTable>
                    <c15:dlblFTEntry>
                      <c15:txfldGUID>{9AD3AACF-83FE-43E5-ADB9-B4C5235C3F9D}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D5-4A8A-A01C-489A7E3A61FB}"/>
                </c:ext>
                <c:ext xmlns:c15="http://schemas.microsoft.com/office/drawing/2012/chart" uri="{CE6537A1-D6FC-4f65-9D91-7224C49458BB}">
                  <c15:dlblFieldTable>
                    <c15:dlblFTEntry>
                      <c15:txfldGUID>{CC6B4848-1E5C-432F-9DCF-6B65983F77C7}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D5-4A8A-A01C-489A7E3A61FB}"/>
                </c:ext>
                <c:ext xmlns:c15="http://schemas.microsoft.com/office/drawing/2012/chart" uri="{CE6537A1-D6FC-4f65-9D91-7224C49458BB}">
                  <c15:dlblFieldTable>
                    <c15:dlblFTEntry>
                      <c15:txfldGUID>{13019269-0673-4C2D-BECA-4F4220067463}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D5-4A8A-A01C-489A7E3A61FB}"/>
                </c:ext>
                <c:ext xmlns:c15="http://schemas.microsoft.com/office/drawing/2012/chart" uri="{CE6537A1-D6FC-4f65-9D91-7224C49458BB}">
                  <c15:dlblFieldTable>
                    <c15:dlblFTEntry>
                      <c15:txfldGUID>{6B975703-3E55-428F-9D95-984DEA467E91}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D5-4A8A-A01C-489A7E3A61FB}"/>
                </c:ext>
                <c:ext xmlns:c15="http://schemas.microsoft.com/office/drawing/2012/chart" uri="{CE6537A1-D6FC-4f65-9D91-7224C49458BB}">
                  <c15:dlblFieldTable>
                    <c15:dlblFTEntry>
                      <c15:txfldGUID>{0FDD5D72-DB65-400F-9F52-7489FD956DC8}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D5-4A8A-A01C-489A7E3A61FB}"/>
                </c:ext>
                <c:ext xmlns:c15="http://schemas.microsoft.com/office/drawing/2012/chart" uri="{CE6537A1-D6FC-4f65-9D91-7224C49458BB}">
                  <c15:dlblFieldTable>
                    <c15:dlblFTEntry>
                      <c15:txfldGUID>{A176B8BF-6B6F-47ED-A388-E3575D4612E2}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D5-4A8A-A01C-489A7E3A61FB}"/>
                </c:ext>
                <c:ext xmlns:c15="http://schemas.microsoft.com/office/drawing/2012/chart" uri="{CE6537A1-D6FC-4f65-9D91-7224C49458BB}">
                  <c15:dlblFieldTable>
                    <c15:dlblFTEntry>
                      <c15:txfldGUID>{48738F94-3AE5-4C16-A62C-00865A6D6B13}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D5-4A8A-A01C-489A7E3A61FB}"/>
                </c:ext>
                <c:ext xmlns:c15="http://schemas.microsoft.com/office/drawing/2012/chart" uri="{CE6537A1-D6FC-4f65-9D91-7224C49458BB}">
                  <c15:dlblFieldTable>
                    <c15:dlblFTEntry>
                      <c15:txfldGUID>{C805BD52-F911-4EB0-8A1C-725431557626}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39D5-4A8A-A01C-489A7E3A61FB}"/>
            </c:ext>
          </c:extLst>
        </c:ser>
        <c:dLbls>
          <c:showLegendKey val="0"/>
          <c:showVal val="1"/>
          <c:showCatName val="0"/>
          <c:showSerName val="0"/>
          <c:showPercent val="0"/>
          <c:showBubbleSize val="0"/>
        </c:dLbls>
        <c:axId val="322165312"/>
        <c:axId val="322165704"/>
      </c:scatterChart>
      <c:valAx>
        <c:axId val="322165312"/>
        <c:scaling>
          <c:orientation val="minMax"/>
          <c:max val="10.19999999999999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165704"/>
        <c:crosses val="autoZero"/>
        <c:crossBetween val="midCat"/>
      </c:valAx>
      <c:valAx>
        <c:axId val="322165704"/>
        <c:scaling>
          <c:orientation val="minMax"/>
          <c:max val="5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165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公共工事に伴い発行した地方債の償還が始まったことにより町債の元利償還金が増加しているが、公債費に準ずる債務負担行為や一部事務組合が起こした地方債に充てたと認められる負担金などのいわゆる準元利償還金は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今後も新たな公共工事の実施により地方債の元利償還金の上昇が予想されるものの、既発債の償還満了や債務負担行為に起因する負担額は減少するものと想定している。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旧小学校施設を図書館や児童クラブなどが共有する複合施設へ改修する事業に地方債と基金を充当したため地方債残高の増加と充当可能基金の現在高の減少が大きい。交付税措置のある地方債を優先していることから基準財政需要額算入見込額は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減債基金が０．５２億円増加した。一方、財政調整金が１．５７億円、その他特定目的基金が０．１０億円減少したため、基金残高合計が減少した。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更なる使途の明確化と、基金残高の推移を注視し、適正な資金管理に努める。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コミュニティの推進、文化・スポーツ振興、子育て支援。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・石川町役場庁舎等建設基金：役場庁舎等の建設。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・石川町文化振興基金：文化施設の建設、文化財及び鉱物資源の保護等。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・石川町ふるさと水と土保全基金：農業用用排水路、ため池その他の土地改良施設の機能適正化に資する集落共同活動の推進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・石川町ふるさとまちづくり応援金：ふるさとまちづくり応援寄附金を財源に積立を行ったため増加した。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・石川町文化振興基金：文教福祉複合施設整備事業に充当するため取崩を行ったため減少した。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基金の使途に応じた事業の財源として取崩しを行っていく方針であり、今後は減少傾向で推移する見通しである。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決算剰余金の積み立てを行ったものの、財源不足による取崩額が積立額を上回ったため、結果として残高が減少した。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決算剰余金の確実な積立を実施していく方針であるが、今後の事業の財源として積立額を上回る取崩しが想定されることから、中期的には微減で推移する見通しである。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近年の大規模事業実施に係る起債元利償還金の増大に備え、０．５２億円を積み立てたため残高が増加した。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前述の大規模事業に係る元利償還金に加えて、今後発行を予定している起債に係る公債費も増加する見通しであり、将来の公債費負担に備えて毎年計画的に積立てを行っていく方針である。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　平成</a:t>
          </a:r>
          <a:r>
            <a:rPr kumimoji="1" lang="en-US" altLang="ja-JP" sz="1100" b="0">
              <a:latin typeface="ＭＳ Ｐゴシック" panose="020B0600070205080204" pitchFamily="50" charset="-128"/>
              <a:ea typeface="ＭＳ Ｐゴシック" panose="020B0600070205080204" pitchFamily="50" charset="-128"/>
            </a:rPr>
            <a:t>30</a:t>
          </a:r>
          <a:r>
            <a:rPr kumimoji="1" lang="ja-JP" altLang="en-US" sz="1100" b="0">
              <a:latin typeface="ＭＳ Ｐゴシック" panose="020B0600070205080204" pitchFamily="50" charset="-128"/>
              <a:ea typeface="ＭＳ Ｐゴシック" panose="020B0600070205080204" pitchFamily="50" charset="-128"/>
            </a:rPr>
            <a:t>年度は対前年度比で</a:t>
          </a:r>
          <a:r>
            <a:rPr kumimoji="1" lang="en-US" altLang="ja-JP" sz="1100" b="0">
              <a:latin typeface="ＭＳ Ｐゴシック" panose="020B0600070205080204" pitchFamily="50" charset="-128"/>
              <a:ea typeface="ＭＳ Ｐゴシック" panose="020B0600070205080204" pitchFamily="50" charset="-128"/>
            </a:rPr>
            <a:t>0.8</a:t>
          </a:r>
          <a:r>
            <a:rPr kumimoji="1" lang="ja-JP" altLang="en-US" sz="1100" b="0">
              <a:latin typeface="ＭＳ Ｐゴシック" panose="020B0600070205080204" pitchFamily="50" charset="-128"/>
              <a:ea typeface="ＭＳ Ｐゴシック" panose="020B0600070205080204" pitchFamily="50" charset="-128"/>
            </a:rPr>
            <a:t>ポイント減少しており、類似団体比較では老朽化の度合いが比較的低い値で推移している。これは、文教福祉複合施設の竣工により公民館や図書館等の施設が新設されたことによる。</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　施設によっては類似団体や全国平均を大幅に上回るものもあり、公共施設等総合計画に基づき適正な管理や統廃合を進めていく必要がある。</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129087</xdr:rowOff>
    </xdr:from>
    <xdr:to>
      <xdr:col>23</xdr:col>
      <xdr:colOff>136525</xdr:colOff>
      <xdr:row>34</xdr:row>
      <xdr:rowOff>59237</xdr:rowOff>
    </xdr:to>
    <xdr:sp macro="" textlink="">
      <xdr:nvSpPr>
        <xdr:cNvPr id="81" name="楕円 80"/>
        <xdr:cNvSpPr/>
      </xdr:nvSpPr>
      <xdr:spPr>
        <a:xfrm>
          <a:off x="4711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44014</xdr:rowOff>
    </xdr:from>
    <xdr:ext cx="405111" cy="259045"/>
    <xdr:sp macro="" textlink="">
      <xdr:nvSpPr>
        <xdr:cNvPr id="82" name="有形固定資産減価償却率該当値テキスト"/>
        <xdr:cNvSpPr txBox="1"/>
      </xdr:nvSpPr>
      <xdr:spPr>
        <a:xfrm>
          <a:off x="4813300" y="6473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104412</xdr:rowOff>
    </xdr:from>
    <xdr:to>
      <xdr:col>19</xdr:col>
      <xdr:colOff>187325</xdr:colOff>
      <xdr:row>34</xdr:row>
      <xdr:rowOff>34562</xdr:rowOff>
    </xdr:to>
    <xdr:sp macro="" textlink="">
      <xdr:nvSpPr>
        <xdr:cNvPr id="83" name="楕円 82"/>
        <xdr:cNvSpPr/>
      </xdr:nvSpPr>
      <xdr:spPr>
        <a:xfrm>
          <a:off x="4000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155212</xdr:rowOff>
    </xdr:from>
    <xdr:to>
      <xdr:col>23</xdr:col>
      <xdr:colOff>85725</xdr:colOff>
      <xdr:row>34</xdr:row>
      <xdr:rowOff>8437</xdr:rowOff>
    </xdr:to>
    <xdr:cxnSp macro="">
      <xdr:nvCxnSpPr>
        <xdr:cNvPr id="84" name="直線コネクタ 83"/>
        <xdr:cNvCxnSpPr/>
      </xdr:nvCxnSpPr>
      <xdr:spPr>
        <a:xfrm>
          <a:off x="4051300" y="658458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5"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6"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7"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25689</xdr:rowOff>
    </xdr:from>
    <xdr:ext cx="405111" cy="259045"/>
    <xdr:sp macro="" textlink="">
      <xdr:nvSpPr>
        <xdr:cNvPr id="88" name="n_1mainValue有形固定資産減価償却率"/>
        <xdr:cNvSpPr txBox="1"/>
      </xdr:nvSpPr>
      <xdr:spPr>
        <a:xfrm>
          <a:off x="3836044"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　平成</a:t>
          </a:r>
          <a:r>
            <a:rPr kumimoji="1" lang="en-US" altLang="ja-JP" sz="1100" b="0">
              <a:latin typeface="ＭＳ Ｐゴシック" panose="020B0600070205080204" pitchFamily="50" charset="-128"/>
              <a:ea typeface="ＭＳ Ｐゴシック" panose="020B0600070205080204" pitchFamily="50" charset="-128"/>
            </a:rPr>
            <a:t>30</a:t>
          </a:r>
          <a:r>
            <a:rPr kumimoji="1" lang="ja-JP" altLang="en-US" sz="1100" b="0">
              <a:latin typeface="ＭＳ Ｐゴシック" panose="020B0600070205080204" pitchFamily="50" charset="-128"/>
              <a:ea typeface="ＭＳ Ｐゴシック" panose="020B0600070205080204" pitchFamily="50" charset="-128"/>
            </a:rPr>
            <a:t>年度は対前年度比で</a:t>
          </a:r>
          <a:r>
            <a:rPr kumimoji="1" lang="en-US" altLang="ja-JP" sz="1100" b="0">
              <a:latin typeface="ＭＳ Ｐゴシック" panose="020B0600070205080204" pitchFamily="50" charset="-128"/>
              <a:ea typeface="ＭＳ Ｐゴシック" panose="020B0600070205080204" pitchFamily="50" charset="-128"/>
            </a:rPr>
            <a:t>49.3</a:t>
          </a:r>
          <a:r>
            <a:rPr kumimoji="1" lang="ja-JP" altLang="en-US" sz="1100" b="0">
              <a:latin typeface="ＭＳ Ｐゴシック" panose="020B0600070205080204" pitchFamily="50" charset="-128"/>
              <a:ea typeface="ＭＳ Ｐゴシック" panose="020B0600070205080204" pitchFamily="50" charset="-128"/>
            </a:rPr>
            <a:t>ポイント増加しているが、類似団体の平均より低い値で推移しており、債務償還能力は比較的高い状態である。</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　債務償還比率算定式の分母の控除要因である経常経費充当財源等が公債費、物件費等において増加したことにより、分母が縮小し、本比率が上昇した。今後は本比率を抑制するために、経常的支出の抑制に努める。</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6" name="テキスト ボックス 10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18" name="直線コネクタ 117"/>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19"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0" name="直線コネクタ 119"/>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1"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2" name="直線コネクタ 121"/>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23" name="債務償還比率平均値テキスト"/>
        <xdr:cNvSpPr txBox="1"/>
      </xdr:nvSpPr>
      <xdr:spPr>
        <a:xfrm>
          <a:off x="14846300" y="588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4" name="フローチャート: 判断 123"/>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5" name="フローチャート: 判断 124"/>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29983</xdr:rowOff>
    </xdr:from>
    <xdr:to>
      <xdr:col>76</xdr:col>
      <xdr:colOff>73025</xdr:colOff>
      <xdr:row>31</xdr:row>
      <xdr:rowOff>131583</xdr:rowOff>
    </xdr:to>
    <xdr:sp macro="" textlink="">
      <xdr:nvSpPr>
        <xdr:cNvPr id="131" name="楕円 130"/>
        <xdr:cNvSpPr/>
      </xdr:nvSpPr>
      <xdr:spPr>
        <a:xfrm>
          <a:off x="14744700" y="6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8410</xdr:rowOff>
    </xdr:from>
    <xdr:ext cx="469744" cy="259045"/>
    <xdr:sp macro="" textlink="">
      <xdr:nvSpPr>
        <xdr:cNvPr id="132" name="債務償還比率該当値テキスト"/>
        <xdr:cNvSpPr txBox="1"/>
      </xdr:nvSpPr>
      <xdr:spPr>
        <a:xfrm>
          <a:off x="14846300" y="6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118682</xdr:rowOff>
    </xdr:from>
    <xdr:to>
      <xdr:col>72</xdr:col>
      <xdr:colOff>123825</xdr:colOff>
      <xdr:row>32</xdr:row>
      <xdr:rowOff>48832</xdr:rowOff>
    </xdr:to>
    <xdr:sp macro="" textlink="">
      <xdr:nvSpPr>
        <xdr:cNvPr id="133" name="楕円 132"/>
        <xdr:cNvSpPr/>
      </xdr:nvSpPr>
      <xdr:spPr>
        <a:xfrm>
          <a:off x="14033500" y="62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80783</xdr:rowOff>
    </xdr:from>
    <xdr:to>
      <xdr:col>76</xdr:col>
      <xdr:colOff>22225</xdr:colOff>
      <xdr:row>31</xdr:row>
      <xdr:rowOff>169482</xdr:rowOff>
    </xdr:to>
    <xdr:cxnSp macro="">
      <xdr:nvCxnSpPr>
        <xdr:cNvPr id="134" name="直線コネクタ 133"/>
        <xdr:cNvCxnSpPr/>
      </xdr:nvCxnSpPr>
      <xdr:spPr>
        <a:xfrm flipV="1">
          <a:off x="14084300" y="6167258"/>
          <a:ext cx="711200" cy="8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35" name="n_1aveValue債務償還比率"/>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39959</xdr:rowOff>
    </xdr:from>
    <xdr:ext cx="469744" cy="259045"/>
    <xdr:sp macro="" textlink="">
      <xdr:nvSpPr>
        <xdr:cNvPr id="136" name="n_1mainValue債務償還比率"/>
        <xdr:cNvSpPr txBox="1"/>
      </xdr:nvSpPr>
      <xdr:spPr>
        <a:xfrm>
          <a:off x="13836727" y="62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75692</xdr:rowOff>
    </xdr:from>
    <xdr:to>
      <xdr:col>24</xdr:col>
      <xdr:colOff>114300</xdr:colOff>
      <xdr:row>42</xdr:row>
      <xdr:rowOff>5842</xdr:rowOff>
    </xdr:to>
    <xdr:sp macro="" textlink="">
      <xdr:nvSpPr>
        <xdr:cNvPr id="69" name="楕円 68"/>
        <xdr:cNvSpPr/>
      </xdr:nvSpPr>
      <xdr:spPr>
        <a:xfrm>
          <a:off x="45847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162069</xdr:rowOff>
    </xdr:from>
    <xdr:ext cx="405111" cy="259045"/>
    <xdr:sp macro="" textlink="">
      <xdr:nvSpPr>
        <xdr:cNvPr id="70" name="【道路】&#10;有形固定資産減価償却率該当値テキスト"/>
        <xdr:cNvSpPr txBox="1"/>
      </xdr:nvSpPr>
      <xdr:spPr>
        <a:xfrm>
          <a:off x="4673600" y="702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1" name="楕円 70"/>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126492</xdr:rowOff>
    </xdr:from>
    <xdr:to>
      <xdr:col>24</xdr:col>
      <xdr:colOff>63500</xdr:colOff>
      <xdr:row>41</xdr:row>
      <xdr:rowOff>156210</xdr:rowOff>
    </xdr:to>
    <xdr:cxnSp macro="">
      <xdr:nvCxnSpPr>
        <xdr:cNvPr id="72" name="直線コネクタ 71"/>
        <xdr:cNvCxnSpPr/>
      </xdr:nvCxnSpPr>
      <xdr:spPr>
        <a:xfrm flipV="1">
          <a:off x="3797300" y="715594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3"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4"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5"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26687</xdr:rowOff>
    </xdr:from>
    <xdr:ext cx="405111" cy="259045"/>
    <xdr:sp macro="" textlink="">
      <xdr:nvSpPr>
        <xdr:cNvPr id="76" name="n_1mainValue【道路】&#10;有形固定資産減価償却率"/>
        <xdr:cNvSpPr txBox="1"/>
      </xdr:nvSpPr>
      <xdr:spPr>
        <a:xfrm>
          <a:off x="3582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0" name="直線コネクタ 99"/>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1"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2" name="直線コネクタ 101"/>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3"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4" name="直線コネクタ 103"/>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5"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6" name="フローチャート: 判断 105"/>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07" name="フローチャート: 判断 106"/>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08" name="フローチャート: 判断 107"/>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09" name="フローチャート: 判断 108"/>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8312</xdr:rowOff>
    </xdr:from>
    <xdr:to>
      <xdr:col>55</xdr:col>
      <xdr:colOff>50800</xdr:colOff>
      <xdr:row>38</xdr:row>
      <xdr:rowOff>109912</xdr:rowOff>
    </xdr:to>
    <xdr:sp macro="" textlink="">
      <xdr:nvSpPr>
        <xdr:cNvPr id="115" name="楕円 114"/>
        <xdr:cNvSpPr/>
      </xdr:nvSpPr>
      <xdr:spPr>
        <a:xfrm>
          <a:off x="10426700" y="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31189</xdr:rowOff>
    </xdr:from>
    <xdr:ext cx="534377" cy="259045"/>
    <xdr:sp macro="" textlink="">
      <xdr:nvSpPr>
        <xdr:cNvPr id="116" name="【道路】&#10;一人当たり延長該当値テキスト"/>
        <xdr:cNvSpPr txBox="1"/>
      </xdr:nvSpPr>
      <xdr:spPr>
        <a:xfrm>
          <a:off x="10515600" y="63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51880</xdr:rowOff>
    </xdr:from>
    <xdr:to>
      <xdr:col>50</xdr:col>
      <xdr:colOff>165100</xdr:colOff>
      <xdr:row>38</xdr:row>
      <xdr:rowOff>153480</xdr:rowOff>
    </xdr:to>
    <xdr:sp macro="" textlink="">
      <xdr:nvSpPr>
        <xdr:cNvPr id="117" name="楕円 116"/>
        <xdr:cNvSpPr/>
      </xdr:nvSpPr>
      <xdr:spPr>
        <a:xfrm>
          <a:off x="9588500" y="6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59112</xdr:rowOff>
    </xdr:from>
    <xdr:to>
      <xdr:col>55</xdr:col>
      <xdr:colOff>0</xdr:colOff>
      <xdr:row>38</xdr:row>
      <xdr:rowOff>102680</xdr:rowOff>
    </xdr:to>
    <xdr:cxnSp macro="">
      <xdr:nvCxnSpPr>
        <xdr:cNvPr id="118" name="直線コネクタ 117"/>
        <xdr:cNvCxnSpPr/>
      </xdr:nvCxnSpPr>
      <xdr:spPr>
        <a:xfrm flipV="1">
          <a:off x="9639300" y="6574212"/>
          <a:ext cx="8382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19"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20" name="n_2aveValue【道路】&#10;一人当たり延長"/>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1"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170006</xdr:rowOff>
    </xdr:from>
    <xdr:ext cx="534377" cy="259045"/>
    <xdr:sp macro="" textlink="">
      <xdr:nvSpPr>
        <xdr:cNvPr id="122" name="n_1mainValue【道路】&#10;一人当たり延長"/>
        <xdr:cNvSpPr txBox="1"/>
      </xdr:nvSpPr>
      <xdr:spPr>
        <a:xfrm>
          <a:off x="9359411" y="63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46" name="直線コネクタ 145"/>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47"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48" name="直線コネクタ 14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49"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0" name="直線コネクタ 149"/>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51" name="【橋りょう・トンネル】&#10;有形固定資産減価償却率平均値テキスト"/>
        <xdr:cNvSpPr txBox="1"/>
      </xdr:nvSpPr>
      <xdr:spPr>
        <a:xfrm>
          <a:off x="4673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2" name="フローチャート: 判断 151"/>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3" name="フローチャート: 判断 152"/>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55" name="フローチャート: 判断 154"/>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61595</xdr:rowOff>
    </xdr:from>
    <xdr:to>
      <xdr:col>24</xdr:col>
      <xdr:colOff>114300</xdr:colOff>
      <xdr:row>59</xdr:row>
      <xdr:rowOff>163195</xdr:rowOff>
    </xdr:to>
    <xdr:sp macro="" textlink="">
      <xdr:nvSpPr>
        <xdr:cNvPr id="161" name="楕円 160"/>
        <xdr:cNvSpPr/>
      </xdr:nvSpPr>
      <xdr:spPr>
        <a:xfrm>
          <a:off x="4584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40022</xdr:rowOff>
    </xdr:from>
    <xdr:ext cx="405111" cy="259045"/>
    <xdr:sp macro="" textlink="">
      <xdr:nvSpPr>
        <xdr:cNvPr id="162" name="【橋りょう・トンネル】&#10;有形固定資産減価償却率該当値テキスト"/>
        <xdr:cNvSpPr txBox="1"/>
      </xdr:nvSpPr>
      <xdr:spPr>
        <a:xfrm>
          <a:off x="4673600"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53975</xdr:rowOff>
    </xdr:from>
    <xdr:to>
      <xdr:col>20</xdr:col>
      <xdr:colOff>38100</xdr:colOff>
      <xdr:row>58</xdr:row>
      <xdr:rowOff>155575</xdr:rowOff>
    </xdr:to>
    <xdr:sp macro="" textlink="">
      <xdr:nvSpPr>
        <xdr:cNvPr id="163" name="楕円 162"/>
        <xdr:cNvSpPr/>
      </xdr:nvSpPr>
      <xdr:spPr>
        <a:xfrm>
          <a:off x="3746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59</xdr:row>
      <xdr:rowOff>112395</xdr:rowOff>
    </xdr:to>
    <xdr:cxnSp macro="">
      <xdr:nvCxnSpPr>
        <xdr:cNvPr id="164" name="直線コネクタ 163"/>
        <xdr:cNvCxnSpPr/>
      </xdr:nvCxnSpPr>
      <xdr:spPr>
        <a:xfrm>
          <a:off x="3797300" y="1004887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65" name="n_1ave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66"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67"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146702</xdr:rowOff>
    </xdr:from>
    <xdr:ext cx="405111" cy="259045"/>
    <xdr:sp macro="" textlink="">
      <xdr:nvSpPr>
        <xdr:cNvPr id="168" name="n_1mainValue【橋りょう・トンネル】&#10;有形固定資産減価償却率"/>
        <xdr:cNvSpPr txBox="1"/>
      </xdr:nvSpPr>
      <xdr:spPr>
        <a:xfrm>
          <a:off x="358204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4" name="テキスト ボックス 18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6" name="テキスト ボックス 18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192" name="直線コネクタ 191"/>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193"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194" name="直線コネクタ 193"/>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195"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196" name="直線コネクタ 195"/>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197" name="【橋りょう・トンネル】&#10;一人当たり有形固定資産（償却資産）額平均値テキスト"/>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198" name="フローチャート: 判断 197"/>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199" name="フローチャート: 判断 198"/>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0" name="フローチャート: 判断 199"/>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01" name="フローチャート: 判断 200"/>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166091</xdr:rowOff>
    </xdr:from>
    <xdr:to>
      <xdr:col>55</xdr:col>
      <xdr:colOff>50800</xdr:colOff>
      <xdr:row>64</xdr:row>
      <xdr:rowOff>96241</xdr:rowOff>
    </xdr:to>
    <xdr:sp macro="" textlink="">
      <xdr:nvSpPr>
        <xdr:cNvPr id="207" name="楕円 206"/>
        <xdr:cNvSpPr/>
      </xdr:nvSpPr>
      <xdr:spPr>
        <a:xfrm>
          <a:off x="10426700" y="109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81018</xdr:rowOff>
    </xdr:from>
    <xdr:ext cx="534377" cy="259045"/>
    <xdr:sp macro="" textlink="">
      <xdr:nvSpPr>
        <xdr:cNvPr id="208" name="【橋りょう・トンネル】&#10;一人当たり有形固定資産（償却資産）額該当値テキスト"/>
        <xdr:cNvSpPr txBox="1"/>
      </xdr:nvSpPr>
      <xdr:spPr>
        <a:xfrm>
          <a:off x="10515600" y="1088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1385</xdr:rowOff>
    </xdr:from>
    <xdr:to>
      <xdr:col>50</xdr:col>
      <xdr:colOff>165100</xdr:colOff>
      <xdr:row>64</xdr:row>
      <xdr:rowOff>102985</xdr:rowOff>
    </xdr:to>
    <xdr:sp macro="" textlink="">
      <xdr:nvSpPr>
        <xdr:cNvPr id="209" name="楕円 208"/>
        <xdr:cNvSpPr/>
      </xdr:nvSpPr>
      <xdr:spPr>
        <a:xfrm>
          <a:off x="9588500" y="109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45441</xdr:rowOff>
    </xdr:from>
    <xdr:to>
      <xdr:col>55</xdr:col>
      <xdr:colOff>0</xdr:colOff>
      <xdr:row>64</xdr:row>
      <xdr:rowOff>52185</xdr:rowOff>
    </xdr:to>
    <xdr:cxnSp macro="">
      <xdr:nvCxnSpPr>
        <xdr:cNvPr id="210" name="直線コネクタ 209"/>
        <xdr:cNvCxnSpPr/>
      </xdr:nvCxnSpPr>
      <xdr:spPr>
        <a:xfrm flipV="1">
          <a:off x="9639300" y="11018241"/>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11" name="n_1aveValue【橋りょう・トンネル】&#10;一人当たり有形固定資産（償却資産）額"/>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12" name="n_2aveValue【橋りょう・トンネル】&#10;一人当たり有形固定資産（償却資産）額"/>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13"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94112</xdr:rowOff>
    </xdr:from>
    <xdr:ext cx="534377" cy="259045"/>
    <xdr:sp macro="" textlink="">
      <xdr:nvSpPr>
        <xdr:cNvPr id="214" name="n_1mainValue【橋りょう・トンネル】&#10;一人当たり有形固定資産（償却資産）額"/>
        <xdr:cNvSpPr txBox="1"/>
      </xdr:nvSpPr>
      <xdr:spPr>
        <a:xfrm>
          <a:off x="9359411" y="110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6" name="テキスト ボックス 22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6" name="テキスト ボックス 23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40" name="直線コネクタ 239"/>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41"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42" name="直線コネクタ 241"/>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43"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44" name="直線コネクタ 243"/>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45"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46" name="フローチャート: 判断 245"/>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47" name="フローチャート: 判断 246"/>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48" name="フローチャート: 判断 247"/>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49" name="フローチャート: 判断 248"/>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55" name="楕円 254"/>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108148</xdr:rowOff>
    </xdr:from>
    <xdr:ext cx="405111" cy="259045"/>
    <xdr:sp macro="" textlink="">
      <xdr:nvSpPr>
        <xdr:cNvPr id="256" name="【公営住宅】&#10;有形固定資産減価償却率該当値テキスト"/>
        <xdr:cNvSpPr txBox="1"/>
      </xdr:nvSpPr>
      <xdr:spPr>
        <a:xfrm>
          <a:off x="4673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108131</xdr:rowOff>
    </xdr:from>
    <xdr:to>
      <xdr:col>20</xdr:col>
      <xdr:colOff>38100</xdr:colOff>
      <xdr:row>81</xdr:row>
      <xdr:rowOff>38281</xdr:rowOff>
    </xdr:to>
    <xdr:sp macro="" textlink="">
      <xdr:nvSpPr>
        <xdr:cNvPr id="257" name="楕円 256"/>
        <xdr:cNvSpPr/>
      </xdr:nvSpPr>
      <xdr:spPr>
        <a:xfrm>
          <a:off x="3746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136071</xdr:rowOff>
    </xdr:from>
    <xdr:to>
      <xdr:col>24</xdr:col>
      <xdr:colOff>63500</xdr:colOff>
      <xdr:row>80</xdr:row>
      <xdr:rowOff>158931</xdr:rowOff>
    </xdr:to>
    <xdr:cxnSp macro="">
      <xdr:nvCxnSpPr>
        <xdr:cNvPr id="258" name="直線コネクタ 257"/>
        <xdr:cNvCxnSpPr/>
      </xdr:nvCxnSpPr>
      <xdr:spPr>
        <a:xfrm flipV="1">
          <a:off x="3797300" y="138520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59"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60" name="n_2aveValue【公営住宅】&#10;有形固定資産減価償却率"/>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61"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54808</xdr:rowOff>
    </xdr:from>
    <xdr:ext cx="405111" cy="259045"/>
    <xdr:sp macro="" textlink="">
      <xdr:nvSpPr>
        <xdr:cNvPr id="262" name="n_1mainValue【公営住宅】&#10;有形固定資産減価償却率"/>
        <xdr:cNvSpPr txBox="1"/>
      </xdr:nvSpPr>
      <xdr:spPr>
        <a:xfrm>
          <a:off x="3582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3" name="直線コネクタ 27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4" name="テキスト ボックス 27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7" name="直線コネクタ 27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8" name="テキスト ボックス 27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82" name="直線コネクタ 28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8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84" name="直線コネクタ 28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6" name="直線コネクタ 28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287"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288" name="フローチャート: 判断 28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289" name="フローチャート: 判断 28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290" name="フローチャート: 判断 28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291" name="フローチャート: 判断 290"/>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56451</xdr:rowOff>
    </xdr:from>
    <xdr:to>
      <xdr:col>55</xdr:col>
      <xdr:colOff>50800</xdr:colOff>
      <xdr:row>82</xdr:row>
      <xdr:rowOff>158051</xdr:rowOff>
    </xdr:to>
    <xdr:sp macro="" textlink="">
      <xdr:nvSpPr>
        <xdr:cNvPr id="297" name="楕円 296"/>
        <xdr:cNvSpPr/>
      </xdr:nvSpPr>
      <xdr:spPr>
        <a:xfrm>
          <a:off x="10426700" y="141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79328</xdr:rowOff>
    </xdr:from>
    <xdr:ext cx="469744" cy="259045"/>
    <xdr:sp macro="" textlink="">
      <xdr:nvSpPr>
        <xdr:cNvPr id="298" name="【公営住宅】&#10;一人当たり面積該当値テキスト"/>
        <xdr:cNvSpPr txBox="1"/>
      </xdr:nvSpPr>
      <xdr:spPr>
        <a:xfrm>
          <a:off x="10515600" y="1396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62737</xdr:rowOff>
    </xdr:from>
    <xdr:to>
      <xdr:col>50</xdr:col>
      <xdr:colOff>165100</xdr:colOff>
      <xdr:row>82</xdr:row>
      <xdr:rowOff>164337</xdr:rowOff>
    </xdr:to>
    <xdr:sp macro="" textlink="">
      <xdr:nvSpPr>
        <xdr:cNvPr id="299" name="楕円 298"/>
        <xdr:cNvSpPr/>
      </xdr:nvSpPr>
      <xdr:spPr>
        <a:xfrm>
          <a:off x="958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107251</xdr:rowOff>
    </xdr:from>
    <xdr:to>
      <xdr:col>55</xdr:col>
      <xdr:colOff>0</xdr:colOff>
      <xdr:row>82</xdr:row>
      <xdr:rowOff>113537</xdr:rowOff>
    </xdr:to>
    <xdr:cxnSp macro="">
      <xdr:nvCxnSpPr>
        <xdr:cNvPr id="300" name="直線コネクタ 299"/>
        <xdr:cNvCxnSpPr/>
      </xdr:nvCxnSpPr>
      <xdr:spPr>
        <a:xfrm flipV="1">
          <a:off x="9639300" y="1416615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5732</xdr:rowOff>
    </xdr:from>
    <xdr:ext cx="469744" cy="259045"/>
    <xdr:sp macro="" textlink="">
      <xdr:nvSpPr>
        <xdr:cNvPr id="301" name="n_1aveValue【公営住宅】&#10;一人当たり面積"/>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02" name="n_2aveValue【公営住宅】&#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03"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9414</xdr:rowOff>
    </xdr:from>
    <xdr:ext cx="469744" cy="259045"/>
    <xdr:sp macro="" textlink="">
      <xdr:nvSpPr>
        <xdr:cNvPr id="304" name="n_1mainValue【公営住宅】&#10;一人当たり面積"/>
        <xdr:cNvSpPr txBox="1"/>
      </xdr:nvSpPr>
      <xdr:spPr>
        <a:xfrm>
          <a:off x="9391727" y="138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45" name="直線コネクタ 344"/>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46"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47" name="直線コネクタ 346"/>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50"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51" name="フローチャート: 判断 350"/>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52" name="フローチャート: 判断 351"/>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53" name="フローチャート: 判断 352"/>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54" name="フローチャート: 判断 353"/>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60" name="楕円 359"/>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61" name="【認定こども園・幼稚園・保育所】&#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62" name="楕円 361"/>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363" name="直線コネクタ 362"/>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64"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65"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6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67"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9" name="テキスト ボックス 37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1" name="テキスト ボックス 38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3" name="テキスト ボックス 38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5" name="テキスト ボックス 38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7" name="テキスト ボックス 38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9" name="テキスト ボックス 38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93" name="直線コネクタ 392"/>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4"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5" name="直線コネクタ 394"/>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96"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97" name="直線コネクタ 396"/>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125021</xdr:rowOff>
    </xdr:from>
    <xdr:ext cx="469744" cy="259045"/>
    <xdr:sp macro="" textlink="">
      <xdr:nvSpPr>
        <xdr:cNvPr id="398" name="【認定こども園・幼稚園・保育所】&#10;一人当たり面積平均値テキスト"/>
        <xdr:cNvSpPr txBox="1"/>
      </xdr:nvSpPr>
      <xdr:spPr>
        <a:xfrm>
          <a:off x="22199600" y="6297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99" name="フローチャート: 判断 398"/>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00" name="フローチャート: 判断 399"/>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01" name="フローチャート: 判断 400"/>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02" name="フローチャート: 判断 40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9072</xdr:rowOff>
    </xdr:from>
    <xdr:to>
      <xdr:col>116</xdr:col>
      <xdr:colOff>114300</xdr:colOff>
      <xdr:row>40</xdr:row>
      <xdr:rowOff>110672</xdr:rowOff>
    </xdr:to>
    <xdr:sp macro="" textlink="">
      <xdr:nvSpPr>
        <xdr:cNvPr id="408" name="楕円 407"/>
        <xdr:cNvSpPr/>
      </xdr:nvSpPr>
      <xdr:spPr>
        <a:xfrm>
          <a:off x="22110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158949</xdr:rowOff>
    </xdr:from>
    <xdr:ext cx="469744" cy="259045"/>
    <xdr:sp macro="" textlink="">
      <xdr:nvSpPr>
        <xdr:cNvPr id="409" name="【認定こども園・幼稚園・保育所】&#10;一人当たり面積該当値テキスト"/>
        <xdr:cNvSpPr txBox="1"/>
      </xdr:nvSpPr>
      <xdr:spPr>
        <a:xfrm>
          <a:off x="22199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15603</xdr:rowOff>
    </xdr:from>
    <xdr:to>
      <xdr:col>112</xdr:col>
      <xdr:colOff>38100</xdr:colOff>
      <xdr:row>40</xdr:row>
      <xdr:rowOff>117203</xdr:rowOff>
    </xdr:to>
    <xdr:sp macro="" textlink="">
      <xdr:nvSpPr>
        <xdr:cNvPr id="410" name="楕円 409"/>
        <xdr:cNvSpPr/>
      </xdr:nvSpPr>
      <xdr:spPr>
        <a:xfrm>
          <a:off x="2127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59872</xdr:rowOff>
    </xdr:from>
    <xdr:to>
      <xdr:col>116</xdr:col>
      <xdr:colOff>63500</xdr:colOff>
      <xdr:row>40</xdr:row>
      <xdr:rowOff>66403</xdr:rowOff>
    </xdr:to>
    <xdr:cxnSp macro="">
      <xdr:nvCxnSpPr>
        <xdr:cNvPr id="411" name="直線コネクタ 410"/>
        <xdr:cNvCxnSpPr/>
      </xdr:nvCxnSpPr>
      <xdr:spPr>
        <a:xfrm flipV="1">
          <a:off x="21323300" y="69178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12"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13"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14"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108330</xdr:rowOff>
    </xdr:from>
    <xdr:ext cx="469744" cy="259045"/>
    <xdr:sp macro="" textlink="">
      <xdr:nvSpPr>
        <xdr:cNvPr id="415" name="n_1mainValue【認定こども園・幼稚園・保育所】&#10;一人当たり面積"/>
        <xdr:cNvSpPr txBox="1"/>
      </xdr:nvSpPr>
      <xdr:spPr>
        <a:xfrm>
          <a:off x="21075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42" name="直線コネクタ 441"/>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43"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44" name="直線コネクタ 443"/>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45"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46" name="直線コネクタ 445"/>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89643</xdr:rowOff>
    </xdr:from>
    <xdr:ext cx="405111" cy="259045"/>
    <xdr:sp macro="" textlink="">
      <xdr:nvSpPr>
        <xdr:cNvPr id="447" name="【学校施設】&#10;有形固定資産減価償却率平均値テキスト"/>
        <xdr:cNvSpPr txBox="1"/>
      </xdr:nvSpPr>
      <xdr:spPr>
        <a:xfrm>
          <a:off x="16357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48" name="フローチャート: 判断 447"/>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9" name="フローチャート: 判断 448"/>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50" name="フローチャート: 判断 449"/>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51" name="フローチャート: 判断 450"/>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457" name="楕円 456"/>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458" name="【学校施設】&#10;有形固定資産減価償却率該当値テキスト"/>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163104</xdr:rowOff>
    </xdr:from>
    <xdr:to>
      <xdr:col>81</xdr:col>
      <xdr:colOff>101600</xdr:colOff>
      <xdr:row>64</xdr:row>
      <xdr:rowOff>93254</xdr:rowOff>
    </xdr:to>
    <xdr:sp macro="" textlink="">
      <xdr:nvSpPr>
        <xdr:cNvPr id="459" name="楕円 458"/>
        <xdr:cNvSpPr/>
      </xdr:nvSpPr>
      <xdr:spPr>
        <a:xfrm>
          <a:off x="15430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64</xdr:row>
      <xdr:rowOff>42454</xdr:rowOff>
    </xdr:to>
    <xdr:cxnSp macro="">
      <xdr:nvCxnSpPr>
        <xdr:cNvPr id="460" name="直線コネクタ 459"/>
        <xdr:cNvCxnSpPr/>
      </xdr:nvCxnSpPr>
      <xdr:spPr>
        <a:xfrm flipV="1">
          <a:off x="15481300" y="1092708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62"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63"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84381</xdr:rowOff>
    </xdr:from>
    <xdr:ext cx="405111" cy="259045"/>
    <xdr:sp macro="" textlink="">
      <xdr:nvSpPr>
        <xdr:cNvPr id="464" name="n_1mainValue【学校施設】&#10;有形固定資産減価償却率"/>
        <xdr:cNvSpPr txBox="1"/>
      </xdr:nvSpPr>
      <xdr:spPr>
        <a:xfrm>
          <a:off x="152660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87" name="直線コネクタ 486"/>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88"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89" name="直線コネクタ 488"/>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90"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91" name="直線コネクタ 490"/>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492" name="【学校施設】&#10;一人当たり面積平均値テキスト"/>
        <xdr:cNvSpPr txBox="1"/>
      </xdr:nvSpPr>
      <xdr:spPr>
        <a:xfrm>
          <a:off x="221996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93" name="フローチャート: 判断 492"/>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94" name="フローチャート: 判断 493"/>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95" name="フローチャート: 判断 494"/>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96" name="フローチャート: 判断 495"/>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140767</xdr:rowOff>
    </xdr:from>
    <xdr:to>
      <xdr:col>116</xdr:col>
      <xdr:colOff>114300</xdr:colOff>
      <xdr:row>64</xdr:row>
      <xdr:rowOff>70917</xdr:rowOff>
    </xdr:to>
    <xdr:sp macro="" textlink="">
      <xdr:nvSpPr>
        <xdr:cNvPr id="502" name="楕円 501"/>
        <xdr:cNvSpPr/>
      </xdr:nvSpPr>
      <xdr:spPr>
        <a:xfrm>
          <a:off x="22110700" y="109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55694</xdr:rowOff>
    </xdr:from>
    <xdr:ext cx="469744" cy="259045"/>
    <xdr:sp macro="" textlink="">
      <xdr:nvSpPr>
        <xdr:cNvPr id="503" name="【学校施設】&#10;一人当たり面積該当値テキスト"/>
        <xdr:cNvSpPr txBox="1"/>
      </xdr:nvSpPr>
      <xdr:spPr>
        <a:xfrm>
          <a:off x="22199600" y="108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124308</xdr:rowOff>
    </xdr:from>
    <xdr:to>
      <xdr:col>112</xdr:col>
      <xdr:colOff>38100</xdr:colOff>
      <xdr:row>64</xdr:row>
      <xdr:rowOff>54458</xdr:rowOff>
    </xdr:to>
    <xdr:sp macro="" textlink="">
      <xdr:nvSpPr>
        <xdr:cNvPr id="504" name="楕円 503"/>
        <xdr:cNvSpPr/>
      </xdr:nvSpPr>
      <xdr:spPr>
        <a:xfrm>
          <a:off x="21272500" y="10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3658</xdr:rowOff>
    </xdr:from>
    <xdr:to>
      <xdr:col>116</xdr:col>
      <xdr:colOff>63500</xdr:colOff>
      <xdr:row>64</xdr:row>
      <xdr:rowOff>20117</xdr:rowOff>
    </xdr:to>
    <xdr:cxnSp macro="">
      <xdr:nvCxnSpPr>
        <xdr:cNvPr id="505" name="直線コネクタ 504"/>
        <xdr:cNvCxnSpPr/>
      </xdr:nvCxnSpPr>
      <xdr:spPr>
        <a:xfrm>
          <a:off x="21323300" y="10976458"/>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06"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07"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08"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45585</xdr:rowOff>
    </xdr:from>
    <xdr:ext cx="469744" cy="259045"/>
    <xdr:sp macro="" textlink="">
      <xdr:nvSpPr>
        <xdr:cNvPr id="509" name="n_1mainValue【学校施設】&#10;一人当たり面積"/>
        <xdr:cNvSpPr txBox="1"/>
      </xdr:nvSpPr>
      <xdr:spPr>
        <a:xfrm>
          <a:off x="21075727" y="110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0" name="テキスト ボックス 51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2" name="テキスト ボックス 52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0" name="テキスト ボックス 52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34" name="直線コネクタ 533"/>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35"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36" name="直線コネクタ 535"/>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8" name="直線コネクタ 53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539" name="【児童館】&#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40" name="フローチャート: 判断 53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41" name="フローチャート: 判断 540"/>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42" name="フローチャート: 判断 541"/>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43" name="フローチャート: 判断 542"/>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549" name="楕円 548"/>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550" name="【児童館】&#10;有形固定資産減価償却率該当値テキスト"/>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551" name="楕円 550"/>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34289</xdr:rowOff>
    </xdr:to>
    <xdr:cxnSp macro="">
      <xdr:nvCxnSpPr>
        <xdr:cNvPr id="552" name="直線コネクタ 551"/>
        <xdr:cNvCxnSpPr/>
      </xdr:nvCxnSpPr>
      <xdr:spPr>
        <a:xfrm flipV="1">
          <a:off x="15481300" y="14218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53" name="n_1aveValue【児童館】&#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54" name="n_2aveValue【児童館】&#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48277</xdr:rowOff>
    </xdr:from>
    <xdr:ext cx="405111" cy="259045"/>
    <xdr:sp macro="" textlink="">
      <xdr:nvSpPr>
        <xdr:cNvPr id="555" name="n_3aveValue【児童館】&#10;有形固定資産減価償却率"/>
        <xdr:cNvSpPr txBox="1"/>
      </xdr:nvSpPr>
      <xdr:spPr>
        <a:xfrm>
          <a:off x="13500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556" name="n_1mainValue【児童館】&#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7" name="直線コネクタ 5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8" name="テキスト ボックス 5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9" name="直線コネクタ 5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0" name="テキスト ボックス 5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1" name="直線コネクタ 5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2" name="テキスト ボックス 5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3" name="直線コネクタ 5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4" name="テキスト ボックス 5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5" name="直線コネクタ 5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6" name="テキスト ボックス 5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7" name="直線コネクタ 5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8" name="テキスト ボックス 5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582" name="直線コネクタ 581"/>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583"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584" name="直線コネクタ 583"/>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585"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586" name="直線コネクタ 585"/>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37391</xdr:rowOff>
    </xdr:from>
    <xdr:ext cx="469744" cy="259045"/>
    <xdr:sp macro="" textlink="">
      <xdr:nvSpPr>
        <xdr:cNvPr id="587" name="【児童館】&#10;一人当たり面積平均値テキスト"/>
        <xdr:cNvSpPr txBox="1"/>
      </xdr:nvSpPr>
      <xdr:spPr>
        <a:xfrm>
          <a:off x="22199600" y="1426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588" name="フローチャート: 判断 587"/>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589" name="フローチャート: 判断 588"/>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90" name="フローチャート: 判断 58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591" name="フローチャート: 判断 590"/>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597" name="楕円 596"/>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58256</xdr:rowOff>
    </xdr:from>
    <xdr:ext cx="469744" cy="259045"/>
    <xdr:sp macro="" textlink="">
      <xdr:nvSpPr>
        <xdr:cNvPr id="598" name="【児童館】&#10;一人当たり面積該当値テキスト"/>
        <xdr:cNvSpPr txBox="1"/>
      </xdr:nvSpPr>
      <xdr:spPr>
        <a:xfrm>
          <a:off x="22199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599" name="楕円 598"/>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141514</xdr:rowOff>
    </xdr:to>
    <xdr:cxnSp macro="">
      <xdr:nvCxnSpPr>
        <xdr:cNvPr id="600" name="直線コネクタ 599"/>
        <xdr:cNvCxnSpPr/>
      </xdr:nvCxnSpPr>
      <xdr:spPr>
        <a:xfrm flipV="1">
          <a:off x="21323300" y="14532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132641</xdr:rowOff>
    </xdr:from>
    <xdr:ext cx="469744" cy="259045"/>
    <xdr:sp macro="" textlink="">
      <xdr:nvSpPr>
        <xdr:cNvPr id="601" name="n_1aveValue【児童館】&#10;一人当たり面積"/>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02"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603"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11991</xdr:rowOff>
    </xdr:from>
    <xdr:ext cx="469744" cy="259045"/>
    <xdr:sp macro="" textlink="">
      <xdr:nvSpPr>
        <xdr:cNvPr id="604" name="n_1mainValue【児童館】&#10;一人当たり面積"/>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5" name="テキスト ボックス 6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6" name="直線コネクタ 6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7" name="テキスト ボックス 6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8" name="直線コネクタ 6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9" name="テキスト ボックス 6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0" name="直線コネクタ 6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1" name="テキスト ボックス 6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2" name="直線コネクタ 6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3" name="テキスト ボックス 62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27" name="直線コネクタ 626"/>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28"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29" name="直線コネクタ 628"/>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1" name="直線コネクタ 63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91712</xdr:rowOff>
    </xdr:from>
    <xdr:ext cx="405111" cy="259045"/>
    <xdr:sp macro="" textlink="">
      <xdr:nvSpPr>
        <xdr:cNvPr id="632" name="【公民館】&#10;有形固定資産減価償却率平均値テキスト"/>
        <xdr:cNvSpPr txBox="1"/>
      </xdr:nvSpPr>
      <xdr:spPr>
        <a:xfrm>
          <a:off x="16357600" y="1775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33" name="フローチャート: 判断 632"/>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34" name="フローチャート: 判断 633"/>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35" name="フローチャート: 判断 634"/>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36" name="フローチャート: 判断 635"/>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80263</xdr:rowOff>
    </xdr:from>
    <xdr:to>
      <xdr:col>85</xdr:col>
      <xdr:colOff>177800</xdr:colOff>
      <xdr:row>109</xdr:row>
      <xdr:rowOff>10413</xdr:rowOff>
    </xdr:to>
    <xdr:sp macro="" textlink="">
      <xdr:nvSpPr>
        <xdr:cNvPr id="642" name="楕円 641"/>
        <xdr:cNvSpPr/>
      </xdr:nvSpPr>
      <xdr:spPr>
        <a:xfrm>
          <a:off x="162687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166640</xdr:rowOff>
    </xdr:from>
    <xdr:ext cx="405111" cy="259045"/>
    <xdr:sp macro="" textlink="">
      <xdr:nvSpPr>
        <xdr:cNvPr id="643" name="【公民館】&#10;有形固定資産減価償却率該当値テキスト"/>
        <xdr:cNvSpPr txBox="1"/>
      </xdr:nvSpPr>
      <xdr:spPr>
        <a:xfrm>
          <a:off x="16357600" y="1851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98552</xdr:rowOff>
    </xdr:from>
    <xdr:to>
      <xdr:col>81</xdr:col>
      <xdr:colOff>101600</xdr:colOff>
      <xdr:row>101</xdr:row>
      <xdr:rowOff>28702</xdr:rowOff>
    </xdr:to>
    <xdr:sp macro="" textlink="">
      <xdr:nvSpPr>
        <xdr:cNvPr id="644" name="楕円 643"/>
        <xdr:cNvSpPr/>
      </xdr:nvSpPr>
      <xdr:spPr>
        <a:xfrm>
          <a:off x="15430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149352</xdr:rowOff>
    </xdr:from>
    <xdr:to>
      <xdr:col>85</xdr:col>
      <xdr:colOff>127000</xdr:colOff>
      <xdr:row>108</xdr:row>
      <xdr:rowOff>131063</xdr:rowOff>
    </xdr:to>
    <xdr:cxnSp macro="">
      <xdr:nvCxnSpPr>
        <xdr:cNvPr id="645" name="直線コネクタ 644"/>
        <xdr:cNvCxnSpPr/>
      </xdr:nvCxnSpPr>
      <xdr:spPr>
        <a:xfrm>
          <a:off x="15481300" y="17294352"/>
          <a:ext cx="838200" cy="13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646"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116095</xdr:rowOff>
    </xdr:from>
    <xdr:ext cx="405111" cy="259045"/>
    <xdr:sp macro="" textlink="">
      <xdr:nvSpPr>
        <xdr:cNvPr id="647" name="n_2aveValue【公民館】&#10;有形固定資産減価償却率"/>
        <xdr:cNvSpPr txBox="1"/>
      </xdr:nvSpPr>
      <xdr:spPr>
        <a:xfrm>
          <a:off x="143897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648"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45229</xdr:rowOff>
    </xdr:from>
    <xdr:ext cx="405111" cy="259045"/>
    <xdr:sp macro="" textlink="">
      <xdr:nvSpPr>
        <xdr:cNvPr id="649" name="n_1mainValue【公民館】&#10;有形固定資産減価償却率"/>
        <xdr:cNvSpPr txBox="1"/>
      </xdr:nvSpPr>
      <xdr:spPr>
        <a:xfrm>
          <a:off x="15266044" y="1701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75" name="直線コネクタ 674"/>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76"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77" name="直線コネクタ 676"/>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78"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79" name="直線コネクタ 678"/>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80"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81" name="フローチャート: 判断 680"/>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82" name="フローチャート: 判断 681"/>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3" name="フローチャート: 判断 68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84" name="フローチャート: 判断 683"/>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19957</xdr:rowOff>
    </xdr:from>
    <xdr:to>
      <xdr:col>116</xdr:col>
      <xdr:colOff>114300</xdr:colOff>
      <xdr:row>108</xdr:row>
      <xdr:rowOff>121557</xdr:rowOff>
    </xdr:to>
    <xdr:sp macro="" textlink="">
      <xdr:nvSpPr>
        <xdr:cNvPr id="690" name="楕円 689"/>
        <xdr:cNvSpPr/>
      </xdr:nvSpPr>
      <xdr:spPr>
        <a:xfrm>
          <a:off x="221107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106334</xdr:rowOff>
    </xdr:from>
    <xdr:ext cx="469744" cy="259045"/>
    <xdr:sp macro="" textlink="">
      <xdr:nvSpPr>
        <xdr:cNvPr id="691" name="【公民館】&#10;一人当たり面積該当値テキスト"/>
        <xdr:cNvSpPr txBox="1"/>
      </xdr:nvSpPr>
      <xdr:spPr>
        <a:xfrm>
          <a:off x="22199600" y="1845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85271</xdr:rowOff>
    </xdr:from>
    <xdr:to>
      <xdr:col>112</xdr:col>
      <xdr:colOff>38100</xdr:colOff>
      <xdr:row>109</xdr:row>
      <xdr:rowOff>15421</xdr:rowOff>
    </xdr:to>
    <xdr:sp macro="" textlink="">
      <xdr:nvSpPr>
        <xdr:cNvPr id="692" name="楕円 691"/>
        <xdr:cNvSpPr/>
      </xdr:nvSpPr>
      <xdr:spPr>
        <a:xfrm>
          <a:off x="212725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70757</xdr:rowOff>
    </xdr:from>
    <xdr:to>
      <xdr:col>116</xdr:col>
      <xdr:colOff>63500</xdr:colOff>
      <xdr:row>108</xdr:row>
      <xdr:rowOff>136071</xdr:rowOff>
    </xdr:to>
    <xdr:cxnSp macro="">
      <xdr:nvCxnSpPr>
        <xdr:cNvPr id="693" name="直線コネクタ 692"/>
        <xdr:cNvCxnSpPr/>
      </xdr:nvCxnSpPr>
      <xdr:spPr>
        <a:xfrm flipV="1">
          <a:off x="21323300" y="18587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94"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5"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96"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6548</xdr:rowOff>
    </xdr:from>
    <xdr:ext cx="469744" cy="259045"/>
    <xdr:sp macro="" textlink="">
      <xdr:nvSpPr>
        <xdr:cNvPr id="697" name="n_1mainValue【公民館】&#10;一人当たり面積"/>
        <xdr:cNvSpPr txBox="1"/>
      </xdr:nvSpPr>
      <xdr:spPr>
        <a:xfrm>
          <a:off x="21075727"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保育所」については類似団体平均を上回っている。これは、すべての保育所施設が昭和時代に建設されており、耐用年数が経過しているためである。適切に日々の修繕を行っているため使用する上での問題はないが、子育て環境の整備について検討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有形固定資産減価償却率について、「道路」においては、計画的に改良、改修、修繕工事を実施したことにより、類似団体平均よりも低い水準となっている。「橋りょう」においては、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橋の修繕工事と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橋の架替え工事を実施したことにより、前年と比較して本比率が低下した。「学校施設」においては、平成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年度に石川小学校を新設し、平成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野木沢小学校の耐震補強大規模改造を実施したため、類似団体平均よりも低い水準で推移している。しかし、その他の小・中学校では施設の老朽化が進み、今後も少子高齢化が進行すると予想されるため、改めて学校施設のあり方の見直しを検討する必要がある。「公民館」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規施設として文教福祉複合施設が竣工したことにより、前年と比較して大幅に減少する結果となった。トータルコストの縮減を目指して点検及び診断等を定期的に行い、維持管理、修繕、更新を含む老朽化対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の推進を図りながら、公共施設等の最適化に努めていく。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45011</xdr:rowOff>
    </xdr:from>
    <xdr:ext cx="405111" cy="259045"/>
    <xdr:sp macro="" textlink="">
      <xdr:nvSpPr>
        <xdr:cNvPr id="62" name="【図書館】&#10;有形固定資産減価償却率平均値テキスト"/>
        <xdr:cNvSpPr txBox="1"/>
      </xdr:nvSpPr>
      <xdr:spPr>
        <a:xfrm>
          <a:off x="4673600" y="638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2" name="楕円 71"/>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3" name="【図書館】&#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122300</xdr:rowOff>
    </xdr:from>
    <xdr:ext cx="405111" cy="259045"/>
    <xdr:sp macro="" textlink="">
      <xdr:nvSpPr>
        <xdr:cNvPr id="74" name="n_1aveValue【図書館】&#10;有形固定資産減価償却率"/>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75" name="n_2aveValue【図書館】&#10;有形固定資産減価償却率"/>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76" name="n_3aveValue【図書館】&#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2" name="直線コネクタ 101"/>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3"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04" name="直線コネクタ 103"/>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5"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6" name="直線コネクタ 105"/>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07"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08" name="フローチャート: 判断 107"/>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09" name="フローチャート: 判断 108"/>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0" name="フローチャート: 判断 109"/>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11" name="フローチャート: 判断 110"/>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7" name="楕円 116"/>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18"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138084</xdr:rowOff>
    </xdr:from>
    <xdr:ext cx="469744" cy="259045"/>
    <xdr:sp macro="" textlink="">
      <xdr:nvSpPr>
        <xdr:cNvPr id="119" name="n_1ave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20" name="n_2ave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21" name="n_3aveValue【図書館】&#10;一人当たり面積"/>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44" name="直線コネクタ 143"/>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45"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46" name="直線コネクタ 145"/>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47"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48" name="直線コネクタ 147"/>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49" name="【体育館・プー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50" name="フローチャート: 判断 149"/>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51" name="フローチャート: 判断 150"/>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52" name="フローチャート: 判断 151"/>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53" name="フローチャート: 判断 152"/>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159" name="楕円 158"/>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160" name="【体育館・プール】&#10;有形固定資産減価償却率該当値テキスト"/>
        <xdr:cNvSpPr txBox="1"/>
      </xdr:nvSpPr>
      <xdr:spPr>
        <a:xfrm>
          <a:off x="4673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72644</xdr:rowOff>
    </xdr:from>
    <xdr:to>
      <xdr:col>20</xdr:col>
      <xdr:colOff>38100</xdr:colOff>
      <xdr:row>62</xdr:row>
      <xdr:rowOff>2794</xdr:rowOff>
    </xdr:to>
    <xdr:sp macro="" textlink="">
      <xdr:nvSpPr>
        <xdr:cNvPr id="161" name="楕円 160"/>
        <xdr:cNvSpPr/>
      </xdr:nvSpPr>
      <xdr:spPr>
        <a:xfrm>
          <a:off x="3746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100584</xdr:rowOff>
    </xdr:from>
    <xdr:to>
      <xdr:col>24</xdr:col>
      <xdr:colOff>63500</xdr:colOff>
      <xdr:row>61</xdr:row>
      <xdr:rowOff>123444</xdr:rowOff>
    </xdr:to>
    <xdr:cxnSp macro="">
      <xdr:nvCxnSpPr>
        <xdr:cNvPr id="162" name="直線コネクタ 161"/>
        <xdr:cNvCxnSpPr/>
      </xdr:nvCxnSpPr>
      <xdr:spPr>
        <a:xfrm flipV="1">
          <a:off x="3797300" y="105590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140479</xdr:rowOff>
    </xdr:from>
    <xdr:ext cx="405111" cy="259045"/>
    <xdr:sp macro="" textlink="">
      <xdr:nvSpPr>
        <xdr:cNvPr id="163" name="n_1aveValue【体育館・プール】&#10;有形固定資産減価償却率"/>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83329</xdr:rowOff>
    </xdr:from>
    <xdr:ext cx="405111" cy="259045"/>
    <xdr:sp macro="" textlink="">
      <xdr:nvSpPr>
        <xdr:cNvPr id="164" name="n_2aveValue【体育館・プール】&#10;有形固定資産減価償却率"/>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83329</xdr:rowOff>
    </xdr:from>
    <xdr:ext cx="405111" cy="259045"/>
    <xdr:sp macro="" textlink="">
      <xdr:nvSpPr>
        <xdr:cNvPr id="165" name="n_3aveValue【体育館・プール】&#10;有形固定資産減価償却率"/>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165371</xdr:rowOff>
    </xdr:from>
    <xdr:ext cx="405111" cy="259045"/>
    <xdr:sp macro="" textlink="">
      <xdr:nvSpPr>
        <xdr:cNvPr id="166" name="n_1mainValue【体育館・プール】&#10;有形固定資産減価償却率"/>
        <xdr:cNvSpPr txBox="1"/>
      </xdr:nvSpPr>
      <xdr:spPr>
        <a:xfrm>
          <a:off x="35820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8" name="テキスト ボックス 17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0" name="テキスト ボックス 17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2" name="テキスト ボックス 18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4" name="テキスト ボックス 18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6" name="テキスト ボックス 18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8" name="テキスト ボックス 18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92" name="直線コネクタ 191"/>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93"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94" name="直線コネクタ 19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95"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96" name="直線コネクタ 195"/>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197"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98" name="フローチャート: 判断 197"/>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99" name="フローチャート: 判断 198"/>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0" name="フローチャート: 判断 199"/>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01" name="フローチャート: 判断 200"/>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84727</xdr:rowOff>
    </xdr:from>
    <xdr:to>
      <xdr:col>55</xdr:col>
      <xdr:colOff>50800</xdr:colOff>
      <xdr:row>59</xdr:row>
      <xdr:rowOff>14877</xdr:rowOff>
    </xdr:to>
    <xdr:sp macro="" textlink="">
      <xdr:nvSpPr>
        <xdr:cNvPr id="207" name="楕円 206"/>
        <xdr:cNvSpPr/>
      </xdr:nvSpPr>
      <xdr:spPr>
        <a:xfrm>
          <a:off x="10426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107604</xdr:rowOff>
    </xdr:from>
    <xdr:ext cx="469744" cy="259045"/>
    <xdr:sp macro="" textlink="">
      <xdr:nvSpPr>
        <xdr:cNvPr id="208" name="【体育館・プール】&#10;一人当たり面積該当値テキスト"/>
        <xdr:cNvSpPr txBox="1"/>
      </xdr:nvSpPr>
      <xdr:spPr>
        <a:xfrm>
          <a:off x="10515600" y="98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101056</xdr:rowOff>
    </xdr:from>
    <xdr:to>
      <xdr:col>50</xdr:col>
      <xdr:colOff>165100</xdr:colOff>
      <xdr:row>59</xdr:row>
      <xdr:rowOff>31206</xdr:rowOff>
    </xdr:to>
    <xdr:sp macro="" textlink="">
      <xdr:nvSpPr>
        <xdr:cNvPr id="209" name="楕円 208"/>
        <xdr:cNvSpPr/>
      </xdr:nvSpPr>
      <xdr:spPr>
        <a:xfrm>
          <a:off x="9588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135527</xdr:rowOff>
    </xdr:from>
    <xdr:to>
      <xdr:col>55</xdr:col>
      <xdr:colOff>0</xdr:colOff>
      <xdr:row>58</xdr:row>
      <xdr:rowOff>151856</xdr:rowOff>
    </xdr:to>
    <xdr:cxnSp macro="">
      <xdr:nvCxnSpPr>
        <xdr:cNvPr id="210" name="直線コネクタ 209"/>
        <xdr:cNvCxnSpPr/>
      </xdr:nvCxnSpPr>
      <xdr:spPr>
        <a:xfrm flipV="1">
          <a:off x="9639300" y="1007962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11"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12"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13"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47733</xdr:rowOff>
    </xdr:from>
    <xdr:ext cx="469744" cy="259045"/>
    <xdr:sp macro="" textlink="">
      <xdr:nvSpPr>
        <xdr:cNvPr id="214" name="n_1mainValue【体育館・プール】&#10;一人当たり面積"/>
        <xdr:cNvSpPr txBox="1"/>
      </xdr:nvSpPr>
      <xdr:spPr>
        <a:xfrm>
          <a:off x="93917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39" name="直線コネクタ 238"/>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1" name="直線コネクタ 24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3" name="直線コネクタ 24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44"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45" name="フローチャート: 判断 24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46" name="フローチャート: 判断 245"/>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47" name="フローチャート: 判断 246"/>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48" name="フローチャート: 判断 247"/>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54" name="楕円 253"/>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55" name="【福祉施設】&#10;有形固定資産減価償却率該当値テキスト"/>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256" name="楕円 255"/>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135255</xdr:rowOff>
    </xdr:to>
    <xdr:cxnSp macro="">
      <xdr:nvCxnSpPr>
        <xdr:cNvPr id="257" name="直線コネクタ 256"/>
        <xdr:cNvCxnSpPr/>
      </xdr:nvCxnSpPr>
      <xdr:spPr>
        <a:xfrm flipV="1">
          <a:off x="3797300" y="1398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17163</xdr:rowOff>
    </xdr:from>
    <xdr:ext cx="405111" cy="259045"/>
    <xdr:sp macro="" textlink="">
      <xdr:nvSpPr>
        <xdr:cNvPr id="258"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259" name="n_2aveValue【福祉施設】&#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60"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261" name="n_1mainValue【福祉施設】&#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5" name="テキスト ボックス 27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7" name="テキスト ボックス 27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9" name="テキスト ボックス 27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83" name="直線コネクタ 282"/>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84"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85" name="直線コネクタ 284"/>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86"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87" name="直線コネクタ 286"/>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288" name="【福祉施設】&#10;一人当たり面積平均値テキスト"/>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89" name="フローチャート: 判断 288"/>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90" name="フローチャート: 判断 289"/>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291" name="フローチャート: 判断 290"/>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292" name="フローチャート: 判断 29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98" name="楕円 297"/>
        <xdr:cNvSpPr/>
      </xdr:nvSpPr>
      <xdr:spPr>
        <a:xfrm>
          <a:off x="10426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45738</xdr:rowOff>
    </xdr:from>
    <xdr:ext cx="469744" cy="259045"/>
    <xdr:sp macro="" textlink="">
      <xdr:nvSpPr>
        <xdr:cNvPr id="299" name="【福祉施設】&#10;一人当たり面積該当値テキスト"/>
        <xdr:cNvSpPr txBox="1"/>
      </xdr:nvSpPr>
      <xdr:spPr>
        <a:xfrm>
          <a:off x="10515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74168</xdr:rowOff>
    </xdr:from>
    <xdr:to>
      <xdr:col>50</xdr:col>
      <xdr:colOff>165100</xdr:colOff>
      <xdr:row>84</xdr:row>
      <xdr:rowOff>4318</xdr:rowOff>
    </xdr:to>
    <xdr:sp macro="" textlink="">
      <xdr:nvSpPr>
        <xdr:cNvPr id="300" name="楕円 299"/>
        <xdr:cNvSpPr/>
      </xdr:nvSpPr>
      <xdr:spPr>
        <a:xfrm>
          <a:off x="9588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118111</xdr:rowOff>
    </xdr:from>
    <xdr:to>
      <xdr:col>55</xdr:col>
      <xdr:colOff>0</xdr:colOff>
      <xdr:row>83</xdr:row>
      <xdr:rowOff>124968</xdr:rowOff>
    </xdr:to>
    <xdr:cxnSp macro="">
      <xdr:nvCxnSpPr>
        <xdr:cNvPr id="301" name="直線コネクタ 300"/>
        <xdr:cNvCxnSpPr/>
      </xdr:nvCxnSpPr>
      <xdr:spPr>
        <a:xfrm flipV="1">
          <a:off x="9639300" y="143484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02"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03" name="n_2ave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04" name="n_3aveValue【福祉施設】&#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166895</xdr:rowOff>
    </xdr:from>
    <xdr:ext cx="469744" cy="259045"/>
    <xdr:sp macro="" textlink="">
      <xdr:nvSpPr>
        <xdr:cNvPr id="305" name="n_1mainValue【福祉施設】&#10;一人当たり面積"/>
        <xdr:cNvSpPr txBox="1"/>
      </xdr:nvSpPr>
      <xdr:spPr>
        <a:xfrm>
          <a:off x="9391727"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46" name="直線コネクタ 345"/>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47"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48" name="直線コネクタ 347"/>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50" name="直線コネクタ 34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351" name="【一般廃棄物処理施設】&#10;有形固定資産減価償却率平均値テキスト"/>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52" name="フローチャート: 判断 351"/>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53" name="フローチャート: 判断 352"/>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54" name="フローチャート: 判断 35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355" name="フローチャート: 判断 354"/>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361" name="楕円 360"/>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362" name="【一般廃棄物処理施設】&#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111125</xdr:rowOff>
    </xdr:from>
    <xdr:to>
      <xdr:col>81</xdr:col>
      <xdr:colOff>101600</xdr:colOff>
      <xdr:row>34</xdr:row>
      <xdr:rowOff>41275</xdr:rowOff>
    </xdr:to>
    <xdr:sp macro="" textlink="">
      <xdr:nvSpPr>
        <xdr:cNvPr id="363" name="楕円 362"/>
        <xdr:cNvSpPr/>
      </xdr:nvSpPr>
      <xdr:spPr>
        <a:xfrm>
          <a:off x="15430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33</xdr:row>
      <xdr:rowOff>161925</xdr:rowOff>
    </xdr:to>
    <xdr:cxnSp macro="">
      <xdr:nvCxnSpPr>
        <xdr:cNvPr id="364" name="直線コネクタ 363"/>
        <xdr:cNvCxnSpPr/>
      </xdr:nvCxnSpPr>
      <xdr:spPr>
        <a:xfrm flipV="1">
          <a:off x="15481300" y="57683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365"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66"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367"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57802</xdr:rowOff>
    </xdr:from>
    <xdr:ext cx="405111" cy="259045"/>
    <xdr:sp macro="" textlink="">
      <xdr:nvSpPr>
        <xdr:cNvPr id="368" name="n_1mainValue【一般廃棄物処理施設】&#10;有形固定資産減価償却率"/>
        <xdr:cNvSpPr txBox="1"/>
      </xdr:nvSpPr>
      <xdr:spPr>
        <a:xfrm>
          <a:off x="152660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2" name="テキスト ボックス 38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4" name="テキスト ボックス 3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6" name="テキスト ボックス 38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8" name="テキスト ボックス 38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392" name="直線コネクタ 391"/>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393"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394" name="直線コネクタ 393"/>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395"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396" name="直線コネクタ 395"/>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397" name="【一般廃棄物処理施設】&#10;一人当たり有形固定資産（償却資産）額平均値テキスト"/>
        <xdr:cNvSpPr txBox="1"/>
      </xdr:nvSpPr>
      <xdr:spPr>
        <a:xfrm>
          <a:off x="22199600" y="6581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398" name="フローチャート: 判断 397"/>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399" name="フローチャート: 判断 398"/>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99112</xdr:rowOff>
    </xdr:from>
    <xdr:to>
      <xdr:col>107</xdr:col>
      <xdr:colOff>101600</xdr:colOff>
      <xdr:row>40</xdr:row>
      <xdr:rowOff>29262</xdr:rowOff>
    </xdr:to>
    <xdr:sp macro="" textlink="">
      <xdr:nvSpPr>
        <xdr:cNvPr id="400" name="フローチャート: 判断 399"/>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401" name="フローチャート: 判断 400"/>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149203</xdr:rowOff>
    </xdr:from>
    <xdr:to>
      <xdr:col>116</xdr:col>
      <xdr:colOff>114300</xdr:colOff>
      <xdr:row>42</xdr:row>
      <xdr:rowOff>79353</xdr:rowOff>
    </xdr:to>
    <xdr:sp macro="" textlink="">
      <xdr:nvSpPr>
        <xdr:cNvPr id="407" name="楕円 406"/>
        <xdr:cNvSpPr/>
      </xdr:nvSpPr>
      <xdr:spPr>
        <a:xfrm>
          <a:off x="22110700" y="71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64130</xdr:rowOff>
    </xdr:from>
    <xdr:ext cx="469744" cy="259045"/>
    <xdr:sp macro="" textlink="">
      <xdr:nvSpPr>
        <xdr:cNvPr id="408" name="【一般廃棄物処理施設】&#10;一人当たり有形固定資産（償却資産）額該当値テキスト"/>
        <xdr:cNvSpPr txBox="1"/>
      </xdr:nvSpPr>
      <xdr:spPr>
        <a:xfrm>
          <a:off x="22199600" y="709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149366</xdr:rowOff>
    </xdr:from>
    <xdr:to>
      <xdr:col>112</xdr:col>
      <xdr:colOff>38100</xdr:colOff>
      <xdr:row>42</xdr:row>
      <xdr:rowOff>79516</xdr:rowOff>
    </xdr:to>
    <xdr:sp macro="" textlink="">
      <xdr:nvSpPr>
        <xdr:cNvPr id="409" name="楕円 408"/>
        <xdr:cNvSpPr/>
      </xdr:nvSpPr>
      <xdr:spPr>
        <a:xfrm>
          <a:off x="21272500" y="71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28553</xdr:rowOff>
    </xdr:from>
    <xdr:to>
      <xdr:col>116</xdr:col>
      <xdr:colOff>63500</xdr:colOff>
      <xdr:row>42</xdr:row>
      <xdr:rowOff>28716</xdr:rowOff>
    </xdr:to>
    <xdr:cxnSp macro="">
      <xdr:nvCxnSpPr>
        <xdr:cNvPr id="410" name="直線コネクタ 409"/>
        <xdr:cNvCxnSpPr/>
      </xdr:nvCxnSpPr>
      <xdr:spPr>
        <a:xfrm flipV="1">
          <a:off x="21323300" y="7229453"/>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73846</xdr:rowOff>
    </xdr:from>
    <xdr:ext cx="534377" cy="259045"/>
    <xdr:sp macro="" textlink="">
      <xdr:nvSpPr>
        <xdr:cNvPr id="411" name="n_1aveValue【一般廃棄物処理施設】&#10;一人当たり有形固定資産（償却資産）額"/>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45789</xdr:rowOff>
    </xdr:from>
    <xdr:ext cx="599010" cy="259045"/>
    <xdr:sp macro="" textlink="">
      <xdr:nvSpPr>
        <xdr:cNvPr id="412" name="n_2aveValue【一般廃棄物処理施設】&#10;一人当たり有形固定資産（償却資産）額"/>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413"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70643</xdr:rowOff>
    </xdr:from>
    <xdr:ext cx="469744" cy="259045"/>
    <xdr:sp macro="" textlink="">
      <xdr:nvSpPr>
        <xdr:cNvPr id="414" name="n_1mainValue【一般廃棄物処理施設】&#10;一人当たり有形固定資産（償却資産）額"/>
        <xdr:cNvSpPr txBox="1"/>
      </xdr:nvSpPr>
      <xdr:spPr>
        <a:xfrm>
          <a:off x="21075728" y="727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37" name="直線コネクタ 436"/>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38"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39" name="直線コネクタ 438"/>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40"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41" name="直線コネクタ 440"/>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442"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43" name="フローチャート: 判断 442"/>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44" name="フローチャート: 判断 443"/>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45" name="フローチャート: 判断 444"/>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446" name="フローチャート: 判断 445"/>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452" name="楕円 451"/>
        <xdr:cNvSpPr/>
      </xdr:nvSpPr>
      <xdr:spPr>
        <a:xfrm>
          <a:off x="16268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5351</xdr:rowOff>
    </xdr:from>
    <xdr:ext cx="405111" cy="259045"/>
    <xdr:sp macro="" textlink="">
      <xdr:nvSpPr>
        <xdr:cNvPr id="453" name="【保健センター・保健所】&#10;有形固定資産減価償却率該当値テキスト"/>
        <xdr:cNvSpPr txBox="1"/>
      </xdr:nvSpPr>
      <xdr:spPr>
        <a:xfrm>
          <a:off x="16357600"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454" name="楕円 453"/>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77724</xdr:rowOff>
    </xdr:from>
    <xdr:to>
      <xdr:col>85</xdr:col>
      <xdr:colOff>127000</xdr:colOff>
      <xdr:row>61</xdr:row>
      <xdr:rowOff>0</xdr:rowOff>
    </xdr:to>
    <xdr:cxnSp macro="">
      <xdr:nvCxnSpPr>
        <xdr:cNvPr id="455" name="直線コネクタ 454"/>
        <xdr:cNvCxnSpPr/>
      </xdr:nvCxnSpPr>
      <xdr:spPr>
        <a:xfrm flipV="1">
          <a:off x="15481300" y="1036472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456"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457" name="n_2ave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53611</xdr:rowOff>
    </xdr:from>
    <xdr:ext cx="405111" cy="259045"/>
    <xdr:sp macro="" textlink="">
      <xdr:nvSpPr>
        <xdr:cNvPr id="458" name="n_3aveValue【保健センター・保健所】&#10;有形固定資産減価償却率"/>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459" name="n_1mainValue【保健センター・保健所】&#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483" name="直線コネクタ 482"/>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4"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5" name="直線コネクタ 484"/>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6"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87" name="直線コネクタ 486"/>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488"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89" name="フローチャート: 判断 488"/>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490" name="フローチャート: 判断 489"/>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491" name="フローチャート: 判断 490"/>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92" name="フローチャート: 判断 491"/>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498" name="楕円 497"/>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2557</xdr:rowOff>
    </xdr:from>
    <xdr:ext cx="469744" cy="259045"/>
    <xdr:sp macro="" textlink="">
      <xdr:nvSpPr>
        <xdr:cNvPr id="499" name="【保健センター・保健所】&#10;一人当たり面積該当値テキスト"/>
        <xdr:cNvSpPr txBox="1"/>
      </xdr:nvSpPr>
      <xdr:spPr>
        <a:xfrm>
          <a:off x="22199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00" name="楕円 499"/>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38100</xdr:rowOff>
    </xdr:to>
    <xdr:cxnSp macro="">
      <xdr:nvCxnSpPr>
        <xdr:cNvPr id="501" name="直線コネクタ 500"/>
        <xdr:cNvCxnSpPr/>
      </xdr:nvCxnSpPr>
      <xdr:spPr>
        <a:xfrm flipV="1">
          <a:off x="21323300" y="1066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02"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503" name="n_2ave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04"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505"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7" name="テキスト ボックス 5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7" name="テキスト ボックス 5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9" name="テキスト ボックス 5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31" name="直線コネクタ 530"/>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32"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33" name="直線コネクタ 532"/>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34"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35" name="直線コネクタ 53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536" name="【消防施設】&#10;有形固定資産減価償却率平均値テキスト"/>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37" name="フローチャート: 判断 536"/>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38" name="フローチャート: 判断 537"/>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539" name="フローチャート: 判断 538"/>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540" name="フローチャート: 判断 539"/>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126093</xdr:rowOff>
    </xdr:from>
    <xdr:to>
      <xdr:col>85</xdr:col>
      <xdr:colOff>177800</xdr:colOff>
      <xdr:row>79</xdr:row>
      <xdr:rowOff>56243</xdr:rowOff>
    </xdr:to>
    <xdr:sp macro="" textlink="">
      <xdr:nvSpPr>
        <xdr:cNvPr id="546" name="楕円 545"/>
        <xdr:cNvSpPr/>
      </xdr:nvSpPr>
      <xdr:spPr>
        <a:xfrm>
          <a:off x="16268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148970</xdr:rowOff>
    </xdr:from>
    <xdr:ext cx="405111" cy="259045"/>
    <xdr:sp macro="" textlink="">
      <xdr:nvSpPr>
        <xdr:cNvPr id="547" name="【消防施設】&#10;有形固定資産減価償却率該当値テキスト"/>
        <xdr:cNvSpPr txBox="1"/>
      </xdr:nvSpPr>
      <xdr:spPr>
        <a:xfrm>
          <a:off x="16357600" y="1335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80373</xdr:rowOff>
    </xdr:from>
    <xdr:to>
      <xdr:col>81</xdr:col>
      <xdr:colOff>101600</xdr:colOff>
      <xdr:row>79</xdr:row>
      <xdr:rowOff>10523</xdr:rowOff>
    </xdr:to>
    <xdr:sp macro="" textlink="">
      <xdr:nvSpPr>
        <xdr:cNvPr id="548" name="楕円 547"/>
        <xdr:cNvSpPr/>
      </xdr:nvSpPr>
      <xdr:spPr>
        <a:xfrm>
          <a:off x="15430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131173</xdr:rowOff>
    </xdr:from>
    <xdr:to>
      <xdr:col>85</xdr:col>
      <xdr:colOff>127000</xdr:colOff>
      <xdr:row>79</xdr:row>
      <xdr:rowOff>5443</xdr:rowOff>
    </xdr:to>
    <xdr:cxnSp macro="">
      <xdr:nvCxnSpPr>
        <xdr:cNvPr id="549" name="直線コネクタ 548"/>
        <xdr:cNvCxnSpPr/>
      </xdr:nvCxnSpPr>
      <xdr:spPr>
        <a:xfrm>
          <a:off x="15481300" y="135042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78395</xdr:rowOff>
    </xdr:from>
    <xdr:ext cx="405111" cy="259045"/>
    <xdr:sp macro="" textlink="">
      <xdr:nvSpPr>
        <xdr:cNvPr id="550" name="n_1aveValue【消防施設】&#10;有形固定資産減価償却率"/>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551"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552"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27050</xdr:rowOff>
    </xdr:from>
    <xdr:ext cx="405111" cy="259045"/>
    <xdr:sp macro="" textlink="">
      <xdr:nvSpPr>
        <xdr:cNvPr id="553" name="n_1mainValue【消防施設】&#10;有形固定資産減価償却率"/>
        <xdr:cNvSpPr txBox="1"/>
      </xdr:nvSpPr>
      <xdr:spPr>
        <a:xfrm>
          <a:off x="15266044" y="1322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575" name="直線コネクタ 574"/>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576"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577" name="直線コネクタ 576"/>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578"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579" name="直線コネクタ 578"/>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80"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81" name="フローチャート: 判断 580"/>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582" name="フローチャート: 判断 581"/>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583" name="フローチャート: 判断 582"/>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584" name="フローチャート: 判断 583"/>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55880</xdr:rowOff>
    </xdr:from>
    <xdr:to>
      <xdr:col>116</xdr:col>
      <xdr:colOff>114300</xdr:colOff>
      <xdr:row>79</xdr:row>
      <xdr:rowOff>157480</xdr:rowOff>
    </xdr:to>
    <xdr:sp macro="" textlink="">
      <xdr:nvSpPr>
        <xdr:cNvPr id="590" name="楕円 589"/>
        <xdr:cNvSpPr/>
      </xdr:nvSpPr>
      <xdr:spPr>
        <a:xfrm>
          <a:off x="22110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78757</xdr:rowOff>
    </xdr:from>
    <xdr:ext cx="469744" cy="259045"/>
    <xdr:sp macro="" textlink="">
      <xdr:nvSpPr>
        <xdr:cNvPr id="591" name="【消防施設】&#10;一人当たり面積該当値テキスト"/>
        <xdr:cNvSpPr txBox="1"/>
      </xdr:nvSpPr>
      <xdr:spPr>
        <a:xfrm>
          <a:off x="2219960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83313</xdr:rowOff>
    </xdr:from>
    <xdr:to>
      <xdr:col>112</xdr:col>
      <xdr:colOff>38100</xdr:colOff>
      <xdr:row>80</xdr:row>
      <xdr:rowOff>13463</xdr:rowOff>
    </xdr:to>
    <xdr:sp macro="" textlink="">
      <xdr:nvSpPr>
        <xdr:cNvPr id="592" name="楕円 591"/>
        <xdr:cNvSpPr/>
      </xdr:nvSpPr>
      <xdr:spPr>
        <a:xfrm>
          <a:off x="21272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106680</xdr:rowOff>
    </xdr:from>
    <xdr:to>
      <xdr:col>116</xdr:col>
      <xdr:colOff>63500</xdr:colOff>
      <xdr:row>79</xdr:row>
      <xdr:rowOff>134113</xdr:rowOff>
    </xdr:to>
    <xdr:cxnSp macro="">
      <xdr:nvCxnSpPr>
        <xdr:cNvPr id="593" name="直線コネクタ 592"/>
        <xdr:cNvCxnSpPr/>
      </xdr:nvCxnSpPr>
      <xdr:spPr>
        <a:xfrm flipV="1">
          <a:off x="21323300" y="1365123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169181</xdr:rowOff>
    </xdr:from>
    <xdr:ext cx="469744" cy="259045"/>
    <xdr:sp macro="" textlink="">
      <xdr:nvSpPr>
        <xdr:cNvPr id="594" name="n_1aveValue【消防施設】&#10;一人当たり面積"/>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595"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596"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29990</xdr:rowOff>
    </xdr:from>
    <xdr:ext cx="469744" cy="259045"/>
    <xdr:sp macro="" textlink="">
      <xdr:nvSpPr>
        <xdr:cNvPr id="597" name="n_1mainValue【消防施設】&#10;一人当たり面積"/>
        <xdr:cNvSpPr txBox="1"/>
      </xdr:nvSpPr>
      <xdr:spPr>
        <a:xfrm>
          <a:off x="21075727" y="134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8" name="直線コネクタ 6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9" name="テキスト ボックス 6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0" name="直線コネクタ 6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1" name="テキスト ボックス 6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2" name="直線コネクタ 6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3" name="テキスト ボックス 6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4" name="直線コネクタ 6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5" name="テキスト ボックス 6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6" name="直線コネクタ 6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7" name="テキスト ボックス 6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8" name="直線コネクタ 6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9" name="テキスト ボックス 6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23" name="直線コネクタ 622"/>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24"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25" name="直線コネクタ 624"/>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26"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27" name="直線コネクタ 626"/>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628"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29" name="フローチャート: 判断 628"/>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30" name="フローチャート: 判断 629"/>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631" name="フローチャート: 判断 630"/>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632" name="フローチャート: 判断 631"/>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638" name="楕円 637"/>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340478" cy="259045"/>
    <xdr:sp macro="" textlink="">
      <xdr:nvSpPr>
        <xdr:cNvPr id="639" name="【庁舎】&#10;有形固定資産減価償却率該当値テキスト"/>
        <xdr:cNvSpPr txBox="1"/>
      </xdr:nvSpPr>
      <xdr:spPr>
        <a:xfrm>
          <a:off x="16357600" y="184814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102144</xdr:rowOff>
    </xdr:from>
    <xdr:to>
      <xdr:col>81</xdr:col>
      <xdr:colOff>101600</xdr:colOff>
      <xdr:row>109</xdr:row>
      <xdr:rowOff>32294</xdr:rowOff>
    </xdr:to>
    <xdr:sp macro="" textlink="">
      <xdr:nvSpPr>
        <xdr:cNvPr id="640" name="楕円 639"/>
        <xdr:cNvSpPr/>
      </xdr:nvSpPr>
      <xdr:spPr>
        <a:xfrm>
          <a:off x="15430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100693</xdr:rowOff>
    </xdr:from>
    <xdr:to>
      <xdr:col>85</xdr:col>
      <xdr:colOff>127000</xdr:colOff>
      <xdr:row>108</xdr:row>
      <xdr:rowOff>152944</xdr:rowOff>
    </xdr:to>
    <xdr:cxnSp macro="">
      <xdr:nvCxnSpPr>
        <xdr:cNvPr id="641" name="直線コネクタ 640"/>
        <xdr:cNvCxnSpPr/>
      </xdr:nvCxnSpPr>
      <xdr:spPr>
        <a:xfrm flipV="1">
          <a:off x="15481300" y="186172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130464</xdr:rowOff>
    </xdr:from>
    <xdr:ext cx="405111" cy="259045"/>
    <xdr:sp macro="" textlink="">
      <xdr:nvSpPr>
        <xdr:cNvPr id="642" name="n_1aveValue【庁舎】&#10;有形固定資産減価償却率"/>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643" name="n_2ave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644"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23421</xdr:rowOff>
    </xdr:from>
    <xdr:ext cx="340478" cy="259045"/>
    <xdr:sp macro="" textlink="">
      <xdr:nvSpPr>
        <xdr:cNvPr id="645" name="n_1mainValue【庁舎】&#10;有形固定資産減価償却率"/>
        <xdr:cNvSpPr txBox="1"/>
      </xdr:nvSpPr>
      <xdr:spPr>
        <a:xfrm>
          <a:off x="15298361" y="1871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71" name="直線コネクタ 670"/>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72"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73" name="直線コネクタ 672"/>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74"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75" name="直線コネクタ 674"/>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676"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77" name="フローチャート: 判断 676"/>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78" name="フローチャート: 判断 677"/>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9" name="フローチャート: 判断 678"/>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680" name="フローチャート: 判断 679"/>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686" name="楕円 685"/>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687" name="【庁舎】&#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157662</xdr:rowOff>
    </xdr:from>
    <xdr:to>
      <xdr:col>112</xdr:col>
      <xdr:colOff>38100</xdr:colOff>
      <xdr:row>107</xdr:row>
      <xdr:rowOff>87812</xdr:rowOff>
    </xdr:to>
    <xdr:sp macro="" textlink="">
      <xdr:nvSpPr>
        <xdr:cNvPr id="688" name="楕円 687"/>
        <xdr:cNvSpPr/>
      </xdr:nvSpPr>
      <xdr:spPr>
        <a:xfrm>
          <a:off x="2127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37012</xdr:rowOff>
    </xdr:to>
    <xdr:cxnSp macro="">
      <xdr:nvCxnSpPr>
        <xdr:cNvPr id="689" name="直線コネクタ 688"/>
        <xdr:cNvCxnSpPr/>
      </xdr:nvCxnSpPr>
      <xdr:spPr>
        <a:xfrm flipV="1">
          <a:off x="21323300" y="183772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690"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1"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692"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78939</xdr:rowOff>
    </xdr:from>
    <xdr:ext cx="469744" cy="259045"/>
    <xdr:sp macro="" textlink="">
      <xdr:nvSpPr>
        <xdr:cNvPr id="693" name="n_1mainValue【庁舎】&#10;一人当たり面積"/>
        <xdr:cNvSpPr txBox="1"/>
      </xdr:nvSpPr>
      <xdr:spPr>
        <a:xfrm>
          <a:off x="210757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類似団体と比較して特に有形固定資産減価償却率が高くなっている施設は「一般廃棄物処理施設」であり、特に低くなっている施設は「図書館」、「庁舎」である。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において不可欠である「一般廃棄物処理施設」については、共同汚水処理施設等の老朽化が進み、耐用年数が経過しつつある。点検、診断等の結果を総合管理計画の見直しに反映して充実化を図るとともに、維持管理、修繕、更新を含む老朽化対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　「図書館」においては、平成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年度に新規施設として文教福祉複合施設が竣工したことにより、類似団体平均を下回った。「庁舎」においては、平成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されたため、類似団体を下回る水準で推移している。どちらも新設されて間もない施設のため、長寿命化の観点から計画的な改修等を実施していくとともに、維持管理に係る経費の増加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の推進を図りながら、公共施設等の最適化に努めていく。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少子高齢化の進行など、地域経済を支える基盤が根本的に軟弱であるため、本指数は類似団体を常に下回る結果となっている。また年度間比較でも、本町の財政構造に大きな変化がないことから、多少の上下はあるものの一定水準を保った推移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今後は、多様な住民サービスの提供に耐えうる財政体力を備えるため、中長期的視点に立った行財政経営を心掛けるとともに、年度間の財政調整を図るため、各種基金の充実にも努める。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1" name="直線コネクタ 70"/>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129722</xdr:rowOff>
    </xdr:to>
    <xdr:cxnSp macro="">
      <xdr:nvCxnSpPr>
        <xdr:cNvPr id="80" name="直線コネクタ 79"/>
        <xdr:cNvCxnSpPr/>
      </xdr:nvCxnSpPr>
      <xdr:spPr>
        <a:xfrm flipV="1">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年度に、地方消費税交付金の増収により一時的に減少した本比率は、平成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年度に、地方消費税交付金の減少と、統合小中学校の通学バス運行に係る経常的経費の発生により上昇に転じた。平成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年度は、廃棄物処理施設整備事業に係る元利償還金の基準財政需要額算入終了等により普通交付税が減少したことに加え、人件費や公債費支出が増加したことにより上昇し、平成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年度は町債の元利償還金や臨時保育士賃金などの経常的支出の増加により更に上昇した。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本比率が上昇傾向にあることを念頭に置き経常経費の縮減を徹底するとともに、より一層の健全化に努める。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37084</xdr:rowOff>
    </xdr:to>
    <xdr:cxnSp macro="">
      <xdr:nvCxnSpPr>
        <xdr:cNvPr id="132" name="直線コネクタ 131"/>
        <xdr:cNvCxnSpPr/>
      </xdr:nvCxnSpPr>
      <xdr:spPr>
        <a:xfrm>
          <a:off x="4114800" y="108143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63</xdr:row>
      <xdr:rowOff>12954</xdr:rowOff>
    </xdr:to>
    <xdr:cxnSp macro="">
      <xdr:nvCxnSpPr>
        <xdr:cNvPr id="135" name="直線コネクタ 134"/>
        <xdr:cNvCxnSpPr/>
      </xdr:nvCxnSpPr>
      <xdr:spPr>
        <a:xfrm>
          <a:off x="3225800" y="1074191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62</xdr:row>
      <xdr:rowOff>112014</xdr:rowOff>
    </xdr:to>
    <xdr:cxnSp macro="">
      <xdr:nvCxnSpPr>
        <xdr:cNvPr id="138" name="直線コネクタ 137"/>
        <xdr:cNvCxnSpPr/>
      </xdr:nvCxnSpPr>
      <xdr:spPr>
        <a:xfrm>
          <a:off x="2336800" y="105488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62</xdr:row>
      <xdr:rowOff>68580</xdr:rowOff>
    </xdr:to>
    <xdr:cxnSp macro="">
      <xdr:nvCxnSpPr>
        <xdr:cNvPr id="141" name="直線コネクタ 140"/>
        <xdr:cNvCxnSpPr/>
      </xdr:nvCxnSpPr>
      <xdr:spPr>
        <a:xfrm flipV="1">
          <a:off x="1447800" y="1054887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5" name="テキスト ボックス 144"/>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51" name="楕円 150"/>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2811</xdr:rowOff>
    </xdr:from>
    <xdr:ext cx="762000" cy="259045"/>
    <xdr:sp macro="" textlink="">
      <xdr:nvSpPr>
        <xdr:cNvPr id="152" name="財政構造の弾力性該当値テキスト"/>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3" name="楕円 152"/>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73931</xdr:rowOff>
    </xdr:from>
    <xdr:ext cx="736600" cy="259045"/>
    <xdr:sp macro="" textlink="">
      <xdr:nvSpPr>
        <xdr:cNvPr id="154" name="テキスト ボックス 153"/>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5" name="楕円 154"/>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6" name="テキスト ボックス 155"/>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7" name="楕円 156"/>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58" name="テキスト ボックス 157"/>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0" name="テキスト ボックス 159"/>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年度は、廃校や老朽公共施設の解体に係る臨時的経費が発生したことにより本経費が増加した。平成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人件費は前年度よりも減少したものの、路線バスの運行維持のための補助金を補助費等から物件費に、通学バス運行に係る委託料を扶助費から物件費にそれぞれ性質別分析を変更したことなどにより物件費が増加し、前年度よりさら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今後は、更なる行財政改革を進めつつ、住民の多様なニーズにも的確に対応できるよう、簡素で効率的な行財政運営を目指す。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13148</xdr:rowOff>
    </xdr:from>
    <xdr:to>
      <xdr:col>23</xdr:col>
      <xdr:colOff>133350</xdr:colOff>
      <xdr:row>82</xdr:row>
      <xdr:rowOff>138798</xdr:rowOff>
    </xdr:to>
    <xdr:cxnSp macro="">
      <xdr:nvCxnSpPr>
        <xdr:cNvPr id="197" name="直線コネクタ 196"/>
        <xdr:cNvCxnSpPr/>
      </xdr:nvCxnSpPr>
      <xdr:spPr>
        <a:xfrm>
          <a:off x="4114800" y="14072048"/>
          <a:ext cx="838200" cy="1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160147</xdr:rowOff>
    </xdr:from>
    <xdr:to>
      <xdr:col>19</xdr:col>
      <xdr:colOff>133350</xdr:colOff>
      <xdr:row>82</xdr:row>
      <xdr:rowOff>13148</xdr:rowOff>
    </xdr:to>
    <xdr:cxnSp macro="">
      <xdr:nvCxnSpPr>
        <xdr:cNvPr id="200" name="直線コネクタ 199"/>
        <xdr:cNvCxnSpPr/>
      </xdr:nvCxnSpPr>
      <xdr:spPr>
        <a:xfrm>
          <a:off x="3225800" y="14047597"/>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96686</xdr:rowOff>
    </xdr:from>
    <xdr:to>
      <xdr:col>15</xdr:col>
      <xdr:colOff>82550</xdr:colOff>
      <xdr:row>81</xdr:row>
      <xdr:rowOff>160147</xdr:rowOff>
    </xdr:to>
    <xdr:cxnSp macro="">
      <xdr:nvCxnSpPr>
        <xdr:cNvPr id="203" name="直線コネクタ 202"/>
        <xdr:cNvCxnSpPr/>
      </xdr:nvCxnSpPr>
      <xdr:spPr>
        <a:xfrm>
          <a:off x="2336800" y="13984136"/>
          <a:ext cx="889000" cy="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166835</xdr:rowOff>
    </xdr:from>
    <xdr:to>
      <xdr:col>11</xdr:col>
      <xdr:colOff>31750</xdr:colOff>
      <xdr:row>81</xdr:row>
      <xdr:rowOff>96686</xdr:rowOff>
    </xdr:to>
    <xdr:cxnSp macro="">
      <xdr:nvCxnSpPr>
        <xdr:cNvPr id="206" name="直線コネクタ 205"/>
        <xdr:cNvCxnSpPr/>
      </xdr:nvCxnSpPr>
      <xdr:spPr>
        <a:xfrm>
          <a:off x="1447800" y="13882835"/>
          <a:ext cx="889000" cy="10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87998</xdr:rowOff>
    </xdr:from>
    <xdr:to>
      <xdr:col>23</xdr:col>
      <xdr:colOff>184150</xdr:colOff>
      <xdr:row>83</xdr:row>
      <xdr:rowOff>18148</xdr:rowOff>
    </xdr:to>
    <xdr:sp macro="" textlink="">
      <xdr:nvSpPr>
        <xdr:cNvPr id="216" name="楕円 215"/>
        <xdr:cNvSpPr/>
      </xdr:nvSpPr>
      <xdr:spPr>
        <a:xfrm>
          <a:off x="4902200" y="141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104525</xdr:rowOff>
    </xdr:from>
    <xdr:ext cx="762000" cy="259045"/>
    <xdr:sp macro="" textlink="">
      <xdr:nvSpPr>
        <xdr:cNvPr id="217" name="人件費・物件費等の状況該当値テキスト"/>
        <xdr:cNvSpPr txBox="1"/>
      </xdr:nvSpPr>
      <xdr:spPr>
        <a:xfrm>
          <a:off x="5041900" y="1399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133798</xdr:rowOff>
    </xdr:from>
    <xdr:to>
      <xdr:col>19</xdr:col>
      <xdr:colOff>184150</xdr:colOff>
      <xdr:row>82</xdr:row>
      <xdr:rowOff>63948</xdr:rowOff>
    </xdr:to>
    <xdr:sp macro="" textlink="">
      <xdr:nvSpPr>
        <xdr:cNvPr id="218" name="楕円 217"/>
        <xdr:cNvSpPr/>
      </xdr:nvSpPr>
      <xdr:spPr>
        <a:xfrm>
          <a:off x="4064000" y="140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74125</xdr:rowOff>
    </xdr:from>
    <xdr:ext cx="736600" cy="259045"/>
    <xdr:sp macro="" textlink="">
      <xdr:nvSpPr>
        <xdr:cNvPr id="219" name="テキスト ボックス 218"/>
        <xdr:cNvSpPr txBox="1"/>
      </xdr:nvSpPr>
      <xdr:spPr>
        <a:xfrm>
          <a:off x="3733800" y="13790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109347</xdr:rowOff>
    </xdr:from>
    <xdr:to>
      <xdr:col>15</xdr:col>
      <xdr:colOff>133350</xdr:colOff>
      <xdr:row>82</xdr:row>
      <xdr:rowOff>39497</xdr:rowOff>
    </xdr:to>
    <xdr:sp macro="" textlink="">
      <xdr:nvSpPr>
        <xdr:cNvPr id="220" name="楕円 219"/>
        <xdr:cNvSpPr/>
      </xdr:nvSpPr>
      <xdr:spPr>
        <a:xfrm>
          <a:off x="3175000" y="139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49674</xdr:rowOff>
    </xdr:from>
    <xdr:ext cx="762000" cy="259045"/>
    <xdr:sp macro="" textlink="">
      <xdr:nvSpPr>
        <xdr:cNvPr id="221" name="テキスト ボックス 220"/>
        <xdr:cNvSpPr txBox="1"/>
      </xdr:nvSpPr>
      <xdr:spPr>
        <a:xfrm>
          <a:off x="2844800" y="137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45886</xdr:rowOff>
    </xdr:from>
    <xdr:to>
      <xdr:col>11</xdr:col>
      <xdr:colOff>82550</xdr:colOff>
      <xdr:row>81</xdr:row>
      <xdr:rowOff>147486</xdr:rowOff>
    </xdr:to>
    <xdr:sp macro="" textlink="">
      <xdr:nvSpPr>
        <xdr:cNvPr id="222" name="楕円 221"/>
        <xdr:cNvSpPr/>
      </xdr:nvSpPr>
      <xdr:spPr>
        <a:xfrm>
          <a:off x="2286000" y="139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157663</xdr:rowOff>
    </xdr:from>
    <xdr:ext cx="762000" cy="259045"/>
    <xdr:sp macro="" textlink="">
      <xdr:nvSpPr>
        <xdr:cNvPr id="223" name="テキスト ボックス 222"/>
        <xdr:cNvSpPr txBox="1"/>
      </xdr:nvSpPr>
      <xdr:spPr>
        <a:xfrm>
          <a:off x="1955800" y="137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116035</xdr:rowOff>
    </xdr:from>
    <xdr:to>
      <xdr:col>7</xdr:col>
      <xdr:colOff>31750</xdr:colOff>
      <xdr:row>81</xdr:row>
      <xdr:rowOff>46185</xdr:rowOff>
    </xdr:to>
    <xdr:sp macro="" textlink="">
      <xdr:nvSpPr>
        <xdr:cNvPr id="224" name="楕円 223"/>
        <xdr:cNvSpPr/>
      </xdr:nvSpPr>
      <xdr:spPr>
        <a:xfrm>
          <a:off x="1397000" y="138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56362</xdr:rowOff>
    </xdr:from>
    <xdr:ext cx="762000" cy="259045"/>
    <xdr:sp macro="" textlink="">
      <xdr:nvSpPr>
        <xdr:cNvPr id="225" name="テキスト ボックス 224"/>
        <xdr:cNvSpPr txBox="1"/>
      </xdr:nvSpPr>
      <xdr:spPr>
        <a:xfrm>
          <a:off x="1066800" y="1360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本町のラスパイレス指数は、国の給与水準を上回る１００．２となり、類似団体平均を大きく上回る結果となった。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初任給の基準の相違、給料表の引上げ率の相違、経験年数階層の変動等により、類似団体内平均値を上回っていることから、引き続き、国の給与制度に準拠した制度運用の徹底等により、本指数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88</xdr:row>
      <xdr:rowOff>80434</xdr:rowOff>
    </xdr:to>
    <xdr:cxnSp macro="">
      <xdr:nvCxnSpPr>
        <xdr:cNvPr id="254" name="直線コネクタ 253"/>
        <xdr:cNvCxnSpPr/>
      </xdr:nvCxnSpPr>
      <xdr:spPr>
        <a:xfrm flipV="1">
          <a:off x="17018000" y="138945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5"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6" name="直線コネクタ 255"/>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7"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8" name="直線コネクタ 257"/>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147461</xdr:rowOff>
    </xdr:to>
    <xdr:cxnSp macro="">
      <xdr:nvCxnSpPr>
        <xdr:cNvPr id="259" name="直線コネクタ 258"/>
        <xdr:cNvCxnSpPr/>
      </xdr:nvCxnSpPr>
      <xdr:spPr>
        <a:xfrm flipV="1">
          <a:off x="16179800" y="151680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0"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1" name="フローチャート: 判断 260"/>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69850</xdr:rowOff>
    </xdr:to>
    <xdr:cxnSp macro="">
      <xdr:nvCxnSpPr>
        <xdr:cNvPr id="262" name="直線コネクタ 261"/>
        <xdr:cNvCxnSpPr/>
      </xdr:nvCxnSpPr>
      <xdr:spPr>
        <a:xfrm flipV="1">
          <a:off x="15290800" y="152350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3" name="フローチャート: 判断 262"/>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4" name="テキスト ボックス 263"/>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69850</xdr:rowOff>
    </xdr:to>
    <xdr:cxnSp macro="">
      <xdr:nvCxnSpPr>
        <xdr:cNvPr id="265" name="直線コネクタ 264"/>
        <xdr:cNvCxnSpPr/>
      </xdr:nvCxnSpPr>
      <xdr:spPr>
        <a:xfrm>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6" name="フローチャート: 判断 265"/>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7" name="テキスト ボックス 266"/>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89</xdr:row>
      <xdr:rowOff>29634</xdr:rowOff>
    </xdr:to>
    <xdr:cxnSp macro="">
      <xdr:nvCxnSpPr>
        <xdr:cNvPr id="268" name="直線コネクタ 267"/>
        <xdr:cNvCxnSpPr/>
      </xdr:nvCxnSpPr>
      <xdr:spPr>
        <a:xfrm>
          <a:off x="13512800" y="151412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71" name="フローチャート: 判断 270"/>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72" name="テキスト ボックス 271"/>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9"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80" name="楕円 279"/>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81" name="テキスト ボックス 280"/>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4" name="楕円 283"/>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5" name="テキスト ボックス 284"/>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6" name="楕円 285"/>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7" name="テキスト ボックス 286"/>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地区公民館管理体制の見直し、学校給食調理業務の民間委託等事務事業の見直し、新規採用の抑制等により、８．００人と類似団体内平均を１．５３人下回っている。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今後も、これまでの定員適正化の実績を踏まえた計画的な職員採用、さらには職員配置の一層の効率化・適正化を推進しながら、抑制基調の定員管理を継続する。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19" name="直線コネクタ 318"/>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0"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1" name="直線コネクタ 320"/>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2"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3" name="直線コネクタ 322"/>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150313</xdr:rowOff>
    </xdr:from>
    <xdr:to>
      <xdr:col>81</xdr:col>
      <xdr:colOff>44450</xdr:colOff>
      <xdr:row>59</xdr:row>
      <xdr:rowOff>162378</xdr:rowOff>
    </xdr:to>
    <xdr:cxnSp macro="">
      <xdr:nvCxnSpPr>
        <xdr:cNvPr id="324" name="直線コネクタ 323"/>
        <xdr:cNvCxnSpPr/>
      </xdr:nvCxnSpPr>
      <xdr:spPr>
        <a:xfrm>
          <a:off x="16179800" y="1026586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5"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6" name="フローチャート: 判断 325"/>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126184</xdr:rowOff>
    </xdr:from>
    <xdr:to>
      <xdr:col>77</xdr:col>
      <xdr:colOff>44450</xdr:colOff>
      <xdr:row>59</xdr:row>
      <xdr:rowOff>150313</xdr:rowOff>
    </xdr:to>
    <xdr:cxnSp macro="">
      <xdr:nvCxnSpPr>
        <xdr:cNvPr id="327" name="直線コネクタ 326"/>
        <xdr:cNvCxnSpPr/>
      </xdr:nvCxnSpPr>
      <xdr:spPr>
        <a:xfrm>
          <a:off x="15290800" y="102417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8" name="フローチャート: 判断 327"/>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9" name="テキスト ボックス 328"/>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89988</xdr:rowOff>
    </xdr:from>
    <xdr:to>
      <xdr:col>72</xdr:col>
      <xdr:colOff>203200</xdr:colOff>
      <xdr:row>59</xdr:row>
      <xdr:rowOff>126184</xdr:rowOff>
    </xdr:to>
    <xdr:cxnSp macro="">
      <xdr:nvCxnSpPr>
        <xdr:cNvPr id="330" name="直線コネクタ 329"/>
        <xdr:cNvCxnSpPr/>
      </xdr:nvCxnSpPr>
      <xdr:spPr>
        <a:xfrm>
          <a:off x="14401800" y="1020553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1" name="フローチャート: 判断 330"/>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2" name="テキスト ボックス 331"/>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89988</xdr:rowOff>
    </xdr:to>
    <xdr:cxnSp macro="">
      <xdr:nvCxnSpPr>
        <xdr:cNvPr id="333" name="直線コネクタ 332"/>
        <xdr:cNvCxnSpPr/>
      </xdr:nvCxnSpPr>
      <xdr:spPr>
        <a:xfrm>
          <a:off x="13512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4" name="フローチャート: 判断 333"/>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5" name="テキスト ボックス 334"/>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6" name="フローチャート: 判断 335"/>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37" name="テキスト ボックス 336"/>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3" name="楕円 342"/>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4"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99513</xdr:rowOff>
    </xdr:from>
    <xdr:to>
      <xdr:col>77</xdr:col>
      <xdr:colOff>95250</xdr:colOff>
      <xdr:row>60</xdr:row>
      <xdr:rowOff>29663</xdr:rowOff>
    </xdr:to>
    <xdr:sp macro="" textlink="">
      <xdr:nvSpPr>
        <xdr:cNvPr id="345" name="楕円 344"/>
        <xdr:cNvSpPr/>
      </xdr:nvSpPr>
      <xdr:spPr>
        <a:xfrm>
          <a:off x="16129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39840</xdr:rowOff>
    </xdr:from>
    <xdr:ext cx="736600" cy="259045"/>
    <xdr:sp macro="" textlink="">
      <xdr:nvSpPr>
        <xdr:cNvPr id="346" name="テキスト ボックス 345"/>
        <xdr:cNvSpPr txBox="1"/>
      </xdr:nvSpPr>
      <xdr:spPr>
        <a:xfrm>
          <a:off x="15798800" y="998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75384</xdr:rowOff>
    </xdr:from>
    <xdr:to>
      <xdr:col>73</xdr:col>
      <xdr:colOff>44450</xdr:colOff>
      <xdr:row>60</xdr:row>
      <xdr:rowOff>5534</xdr:rowOff>
    </xdr:to>
    <xdr:sp macro="" textlink="">
      <xdr:nvSpPr>
        <xdr:cNvPr id="347" name="楕円 346"/>
        <xdr:cNvSpPr/>
      </xdr:nvSpPr>
      <xdr:spPr>
        <a:xfrm>
          <a:off x="15240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15711</xdr:rowOff>
    </xdr:from>
    <xdr:ext cx="762000" cy="259045"/>
    <xdr:sp macro="" textlink="">
      <xdr:nvSpPr>
        <xdr:cNvPr id="348" name="テキスト ボックス 347"/>
        <xdr:cNvSpPr txBox="1"/>
      </xdr:nvSpPr>
      <xdr:spPr>
        <a:xfrm>
          <a:off x="14909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39188</xdr:rowOff>
    </xdr:from>
    <xdr:to>
      <xdr:col>68</xdr:col>
      <xdr:colOff>203200</xdr:colOff>
      <xdr:row>59</xdr:row>
      <xdr:rowOff>140788</xdr:rowOff>
    </xdr:to>
    <xdr:sp macro="" textlink="">
      <xdr:nvSpPr>
        <xdr:cNvPr id="349" name="楕円 348"/>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150965</xdr:rowOff>
    </xdr:from>
    <xdr:ext cx="762000" cy="259045"/>
    <xdr:sp macro="" textlink="">
      <xdr:nvSpPr>
        <xdr:cNvPr id="350" name="テキスト ボックス 349"/>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51" name="楕円 350"/>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52" name="テキスト ボックス 351"/>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公共工事に伴い発行した地方債の償還が始まったことにより町債の元利償還金が増加しているが、公債費に準ずる債務負担行為や一部事務組合が起こした地方債に充てたと認められる負担金などのいわゆる準元利償還金が減少したことにより本比率が下降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今後も新たな公共工事の実施により地方債の元利償還金の上昇が予想されるものの、既発債の償還満了や債務負担行為に起因する負担額の減少により、本比率の上昇は最小限に抑えられるものと分析する。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0" name="直線コネクタ 379"/>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1"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2" name="直線コネクタ 381"/>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3"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4" name="直線コネクタ 383"/>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85" name="直線コネクタ 384"/>
        <xdr:cNvCxnSpPr/>
      </xdr:nvCxnSpPr>
      <xdr:spPr>
        <a:xfrm flipV="1">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6" name="公債費負担の状況平均値テキスト"/>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7" name="フローチャート: 判断 386"/>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44027</xdr:rowOff>
    </xdr:to>
    <xdr:cxnSp macro="">
      <xdr:nvCxnSpPr>
        <xdr:cNvPr id="388" name="直線コネクタ 387"/>
        <xdr:cNvCxnSpPr/>
      </xdr:nvCxnSpPr>
      <xdr:spPr>
        <a:xfrm flipV="1">
          <a:off x="15290800" y="700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89" name="フローチャート: 判断 388"/>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0" name="テキスト ボックス 389"/>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116417</xdr:rowOff>
    </xdr:to>
    <xdr:cxnSp macro="">
      <xdr:nvCxnSpPr>
        <xdr:cNvPr id="391" name="直線コネクタ 390"/>
        <xdr:cNvCxnSpPr/>
      </xdr:nvCxnSpPr>
      <xdr:spPr>
        <a:xfrm flipV="1">
          <a:off x="14401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2" name="フローチャート: 判断 391"/>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3" name="テキスト ボックス 392"/>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65617</xdr:rowOff>
    </xdr:to>
    <xdr:cxnSp macro="">
      <xdr:nvCxnSpPr>
        <xdr:cNvPr id="394" name="直線コネクタ 393"/>
        <xdr:cNvCxnSpPr/>
      </xdr:nvCxnSpPr>
      <xdr:spPr>
        <a:xfrm flipV="1">
          <a:off x="13512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5" name="フローチャート: 判断 394"/>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6" name="テキスト ボックス 395"/>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5"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6" name="楕円 405"/>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7" name="テキスト ボックス 40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8" name="楕円 407"/>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9" name="テキスト ボックス 40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1" name="テキスト ボックス 41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2" name="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13" name="テキスト ボックス 412"/>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旧小学校施設を図書館や児童クラブなどが共有する複合施設へ改修する事業に地方債と基金を充当したため地方債残高の増加と充当可能基金の現在高の減少が大きい。しかし、交付税措置のある地方債を優先していることから基準財政需要額算入見込額が増加した結果、比率として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今後は、交付税措置がある地方債を活用しながら、本指標の上昇抑制に努める。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4" name="直線コネクタ 443"/>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5"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6" name="直線コネクタ 445"/>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14</xdr:row>
      <xdr:rowOff>126637</xdr:rowOff>
    </xdr:to>
    <xdr:cxnSp macro="">
      <xdr:nvCxnSpPr>
        <xdr:cNvPr id="449" name="直線コネクタ 448"/>
        <xdr:cNvCxnSpPr/>
      </xdr:nvCxnSpPr>
      <xdr:spPr>
        <a:xfrm flipV="1">
          <a:off x="16179800" y="246144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0"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1" name="フローチャート: 判断 450"/>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100209</xdr:rowOff>
    </xdr:from>
    <xdr:to>
      <xdr:col>77</xdr:col>
      <xdr:colOff>44450</xdr:colOff>
      <xdr:row>14</xdr:row>
      <xdr:rowOff>126637</xdr:rowOff>
    </xdr:to>
    <xdr:cxnSp macro="">
      <xdr:nvCxnSpPr>
        <xdr:cNvPr id="452" name="直線コネクタ 451"/>
        <xdr:cNvCxnSpPr/>
      </xdr:nvCxnSpPr>
      <xdr:spPr>
        <a:xfrm>
          <a:off x="15290800" y="250050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3" name="フローチャート: 判断 452"/>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4" name="テキスト ボックス 453"/>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169394</xdr:rowOff>
    </xdr:from>
    <xdr:to>
      <xdr:col>72</xdr:col>
      <xdr:colOff>203200</xdr:colOff>
      <xdr:row>14</xdr:row>
      <xdr:rowOff>100209</xdr:rowOff>
    </xdr:to>
    <xdr:cxnSp macro="">
      <xdr:nvCxnSpPr>
        <xdr:cNvPr id="455" name="直線コネクタ 454"/>
        <xdr:cNvCxnSpPr/>
      </xdr:nvCxnSpPr>
      <xdr:spPr>
        <a:xfrm>
          <a:off x="14401800" y="2398244"/>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6" name="フローチャート: 判断 455"/>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7" name="テキスト ボックス 456"/>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169394</xdr:rowOff>
    </xdr:from>
    <xdr:to>
      <xdr:col>68</xdr:col>
      <xdr:colOff>152400</xdr:colOff>
      <xdr:row>14</xdr:row>
      <xdr:rowOff>22074</xdr:rowOff>
    </xdr:to>
    <xdr:cxnSp macro="">
      <xdr:nvCxnSpPr>
        <xdr:cNvPr id="458" name="直線コネクタ 457"/>
        <xdr:cNvCxnSpPr/>
      </xdr:nvCxnSpPr>
      <xdr:spPr>
        <a:xfrm flipV="1">
          <a:off x="13512800" y="23982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9" name="フローチャート: 判断 458"/>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60" name="テキスト ボックス 459"/>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1" name="フローチャート: 判断 460"/>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62" name="テキスト ボックス 461"/>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xdr:rowOff>
    </xdr:from>
    <xdr:to>
      <xdr:col>81</xdr:col>
      <xdr:colOff>95250</xdr:colOff>
      <xdr:row>14</xdr:row>
      <xdr:rowOff>111941</xdr:rowOff>
    </xdr:to>
    <xdr:sp macro="" textlink="">
      <xdr:nvSpPr>
        <xdr:cNvPr id="468" name="楕円 467"/>
        <xdr:cNvSpPr/>
      </xdr:nvSpPr>
      <xdr:spPr>
        <a:xfrm>
          <a:off x="169672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26868</xdr:rowOff>
    </xdr:from>
    <xdr:ext cx="762000" cy="259045"/>
    <xdr:sp macro="" textlink="">
      <xdr:nvSpPr>
        <xdr:cNvPr id="469" name="将来負担の状況該当値テキスト"/>
        <xdr:cNvSpPr txBox="1"/>
      </xdr:nvSpPr>
      <xdr:spPr>
        <a:xfrm>
          <a:off x="17106900" y="22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75837</xdr:rowOff>
    </xdr:from>
    <xdr:to>
      <xdr:col>77</xdr:col>
      <xdr:colOff>95250</xdr:colOff>
      <xdr:row>15</xdr:row>
      <xdr:rowOff>5987</xdr:rowOff>
    </xdr:to>
    <xdr:sp macro="" textlink="">
      <xdr:nvSpPr>
        <xdr:cNvPr id="470" name="楕円 469"/>
        <xdr:cNvSpPr/>
      </xdr:nvSpPr>
      <xdr:spPr>
        <a:xfrm>
          <a:off x="16129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16164</xdr:rowOff>
    </xdr:from>
    <xdr:ext cx="736600" cy="259045"/>
    <xdr:sp macro="" textlink="">
      <xdr:nvSpPr>
        <xdr:cNvPr id="471" name="テキスト ボックス 470"/>
        <xdr:cNvSpPr txBox="1"/>
      </xdr:nvSpPr>
      <xdr:spPr>
        <a:xfrm>
          <a:off x="15798800" y="224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49409</xdr:rowOff>
    </xdr:from>
    <xdr:to>
      <xdr:col>73</xdr:col>
      <xdr:colOff>44450</xdr:colOff>
      <xdr:row>14</xdr:row>
      <xdr:rowOff>151009</xdr:rowOff>
    </xdr:to>
    <xdr:sp macro="" textlink="">
      <xdr:nvSpPr>
        <xdr:cNvPr id="472" name="楕円 471"/>
        <xdr:cNvSpPr/>
      </xdr:nvSpPr>
      <xdr:spPr>
        <a:xfrm>
          <a:off x="15240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161186</xdr:rowOff>
    </xdr:from>
    <xdr:ext cx="762000" cy="259045"/>
    <xdr:sp macro="" textlink="">
      <xdr:nvSpPr>
        <xdr:cNvPr id="473" name="テキスト ボックス 472"/>
        <xdr:cNvSpPr txBox="1"/>
      </xdr:nvSpPr>
      <xdr:spPr>
        <a:xfrm>
          <a:off x="14909800" y="221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118594</xdr:rowOff>
    </xdr:from>
    <xdr:to>
      <xdr:col>68</xdr:col>
      <xdr:colOff>203200</xdr:colOff>
      <xdr:row>14</xdr:row>
      <xdr:rowOff>48744</xdr:rowOff>
    </xdr:to>
    <xdr:sp macro="" textlink="">
      <xdr:nvSpPr>
        <xdr:cNvPr id="474" name="楕円 473"/>
        <xdr:cNvSpPr/>
      </xdr:nvSpPr>
      <xdr:spPr>
        <a:xfrm>
          <a:off x="14351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58921</xdr:rowOff>
    </xdr:from>
    <xdr:ext cx="762000" cy="259045"/>
    <xdr:sp macro="" textlink="">
      <xdr:nvSpPr>
        <xdr:cNvPr id="475" name="テキスト ボックス 474"/>
        <xdr:cNvSpPr txBox="1"/>
      </xdr:nvSpPr>
      <xdr:spPr>
        <a:xfrm>
          <a:off x="14020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142724</xdr:rowOff>
    </xdr:from>
    <xdr:to>
      <xdr:col>64</xdr:col>
      <xdr:colOff>152400</xdr:colOff>
      <xdr:row>14</xdr:row>
      <xdr:rowOff>72874</xdr:rowOff>
    </xdr:to>
    <xdr:sp macro="" textlink="">
      <xdr:nvSpPr>
        <xdr:cNvPr id="476" name="楕円 475"/>
        <xdr:cNvSpPr/>
      </xdr:nvSpPr>
      <xdr:spPr>
        <a:xfrm>
          <a:off x="13462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83051</xdr:rowOff>
    </xdr:from>
    <xdr:ext cx="762000" cy="259045"/>
    <xdr:sp macro="" textlink="">
      <xdr:nvSpPr>
        <xdr:cNvPr id="477" name="テキスト ボックス 476"/>
        <xdr:cNvSpPr txBox="1"/>
      </xdr:nvSpPr>
      <xdr:spPr>
        <a:xfrm>
          <a:off x="13131800" y="2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給料においては、経年による経験年数階層の変動等により減少し続けているものの、時間外手当は増加している。各種委員等報酬を含めた総人件費で類似団体と同程度の規模となる中、経常一般財源総額が減少していることにより類似団体平均値を５．４ポイント上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111760</xdr:rowOff>
    </xdr:to>
    <xdr:cxnSp macro="">
      <xdr:nvCxnSpPr>
        <xdr:cNvPr id="66" name="直線コネクタ 65"/>
        <xdr:cNvCxnSpPr/>
      </xdr:nvCxnSpPr>
      <xdr:spPr>
        <a:xfrm>
          <a:off x="3987800" y="6619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104140</xdr:rowOff>
    </xdr:to>
    <xdr:cxnSp macro="">
      <xdr:nvCxnSpPr>
        <xdr:cNvPr id="69" name="直線コネクタ 68"/>
        <xdr:cNvCxnSpPr/>
      </xdr:nvCxnSpPr>
      <xdr:spPr>
        <a:xfrm>
          <a:off x="3098800" y="64058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62230</xdr:rowOff>
    </xdr:to>
    <xdr:cxnSp macro="">
      <xdr:nvCxnSpPr>
        <xdr:cNvPr id="72" name="直線コネクタ 71"/>
        <xdr:cNvCxnSpPr/>
      </xdr:nvCxnSpPr>
      <xdr:spPr>
        <a:xfrm>
          <a:off x="2209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69850</xdr:rowOff>
    </xdr:to>
    <xdr:cxnSp macro="">
      <xdr:nvCxnSpPr>
        <xdr:cNvPr id="75" name="直線コネクタ 74"/>
        <xdr:cNvCxnSpPr/>
      </xdr:nvCxnSpPr>
      <xdr:spPr>
        <a:xfrm flipV="1">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に類似団体平均を大きく下回った本指標も、平成３０年度には類似団体平均を上回った。老朽公共施設の解体による工事費の増加が影響し、大きな流れとしては増加傾向にあるが、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101600</xdr:rowOff>
    </xdr:to>
    <xdr:cxnSp macro="">
      <xdr:nvCxnSpPr>
        <xdr:cNvPr id="127" name="直線コネクタ 126"/>
        <xdr:cNvCxnSpPr/>
      </xdr:nvCxnSpPr>
      <xdr:spPr>
        <a:xfrm>
          <a:off x="15671800" y="2679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30" name="直線コネクタ 129"/>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15</xdr:row>
      <xdr:rowOff>69850</xdr:rowOff>
    </xdr:to>
    <xdr:cxnSp macro="">
      <xdr:nvCxnSpPr>
        <xdr:cNvPr id="133" name="直線コネクタ 132"/>
        <xdr:cNvCxnSpPr/>
      </xdr:nvCxnSpPr>
      <xdr:spPr>
        <a:xfrm>
          <a:off x="13893800" y="237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88900</xdr:rowOff>
    </xdr:to>
    <xdr:cxnSp macro="">
      <xdr:nvCxnSpPr>
        <xdr:cNvPr id="136" name="直線コネクタ 135"/>
        <xdr:cNvCxnSpPr/>
      </xdr:nvCxnSpPr>
      <xdr:spPr>
        <a:xfrm flipV="1">
          <a:off x="13004800" y="237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本町の扶助費においても、国の社会保障費や類似団体の扶助費と同様に増加傾向にある。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本経費については、増加傾向であることはやむを得ないが、これまでと同様、所得審査や給付の厳格性を維持しつつ、単独施策に基づく給付も財政力を勘案し管理していく。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8" name="直線コネクタ 187"/>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91" name="直線コネクタ 190"/>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4" name="直線コネクタ 193"/>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7" name="直線コネクタ 196"/>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1" name="楕円 210"/>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2" name="テキスト ボックス 211"/>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この項目に属する経費のうち、維持補修費が大幅に増加している。これは、東日本大震災の復旧事業から、既存施設の維持補修事業へシフトした結果ととらえている。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本町の保有する公共施設については老朽化が進んでいる施設も多いため、計画的な改善が必要である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64407</xdr:rowOff>
    </xdr:to>
    <xdr:cxnSp macro="">
      <xdr:nvCxnSpPr>
        <xdr:cNvPr id="251" name="直線コネクタ 250"/>
        <xdr:cNvCxnSpPr/>
      </xdr:nvCxnSpPr>
      <xdr:spPr>
        <a:xfrm>
          <a:off x="15671800" y="948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118835</xdr:rowOff>
    </xdr:to>
    <xdr:cxnSp macro="">
      <xdr:nvCxnSpPr>
        <xdr:cNvPr id="254" name="直線コネクタ 253"/>
        <xdr:cNvCxnSpPr/>
      </xdr:nvCxnSpPr>
      <xdr:spPr>
        <a:xfrm flipV="1">
          <a:off x="14782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140607</xdr:rowOff>
    </xdr:to>
    <xdr:cxnSp macro="">
      <xdr:nvCxnSpPr>
        <xdr:cNvPr id="257" name="直線コネクタ 256"/>
        <xdr:cNvCxnSpPr/>
      </xdr:nvCxnSpPr>
      <xdr:spPr>
        <a:xfrm flipV="1">
          <a:off x="13893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140607</xdr:rowOff>
    </xdr:to>
    <xdr:cxnSp macro="">
      <xdr:nvCxnSpPr>
        <xdr:cNvPr id="260" name="直線コネクタ 259"/>
        <xdr:cNvCxnSpPr/>
      </xdr:nvCxnSpPr>
      <xdr:spPr>
        <a:xfrm>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63" name="フローチャート: 判断 262"/>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135362</xdr:rowOff>
    </xdr:from>
    <xdr:ext cx="762000" cy="259045"/>
    <xdr:sp macro="" textlink="">
      <xdr:nvSpPr>
        <xdr:cNvPr id="264" name="テキスト ボックス 263"/>
        <xdr:cNvSpPr txBox="1"/>
      </xdr:nvSpPr>
      <xdr:spPr>
        <a:xfrm>
          <a:off x="12623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0" name="楕円 269"/>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1"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4" name="楕円 273"/>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5" name="テキスト ボックス 274"/>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6" name="楕円 275"/>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7" name="テキスト ボックス 276"/>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一部事務組合負担金の決算額が大きく影響し、補助費等全体の経常収支比率を減少させている。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部事務組合において起債を財源とした大規模な設備更新を実施することから、元利償還金に係る経常的な負担金の増大が予想され、本指標も上昇に転じるものと予想されるが、当該設備の更新は住民サービスの維持向上の観点から止むを得ない支出と考え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83566</xdr:rowOff>
    </xdr:to>
    <xdr:cxnSp macro="">
      <xdr:nvCxnSpPr>
        <xdr:cNvPr id="309" name="直線コネクタ 308"/>
        <xdr:cNvCxnSpPr/>
      </xdr:nvCxnSpPr>
      <xdr:spPr>
        <a:xfrm flipV="1">
          <a:off x="15671800" y="63494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161290</xdr:rowOff>
    </xdr:to>
    <xdr:cxnSp macro="">
      <xdr:nvCxnSpPr>
        <xdr:cNvPr id="312" name="直線コネクタ 311"/>
        <xdr:cNvCxnSpPr/>
      </xdr:nvCxnSpPr>
      <xdr:spPr>
        <a:xfrm flipV="1">
          <a:off x="14782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161290</xdr:rowOff>
    </xdr:to>
    <xdr:cxnSp macro="">
      <xdr:nvCxnSpPr>
        <xdr:cNvPr id="315" name="直線コネクタ 314"/>
        <xdr:cNvCxnSpPr/>
      </xdr:nvCxnSpPr>
      <xdr:spPr>
        <a:xfrm>
          <a:off x="13893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30988</xdr:rowOff>
    </xdr:to>
    <xdr:cxnSp macro="">
      <xdr:nvCxnSpPr>
        <xdr:cNvPr id="318" name="直線コネクタ 317"/>
        <xdr:cNvCxnSpPr/>
      </xdr:nvCxnSpPr>
      <xdr:spPr>
        <a:xfrm flipV="1">
          <a:off x="13004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0" name="テキスト ボックス 31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1" name="フローチャート: 判断 320"/>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2" name="テキスト ボックス 321"/>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0" name="楕円 329"/>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1" name="テキスト ボックス 330"/>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2" name="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4" name="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6" name="楕円 335"/>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7" name="テキスト ボックス 336"/>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町債の新規発行を抑制してきた結果、公債費においては類似団体平均値を大きく下回り、類似団体内順位も７位となっている。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しかし、近年の大規模公共工事に伴う町債の元利償還金により本経費は増加傾向にある。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今後も引き続き計画的な町債発行に努め、公債費負担の適正化を図っていく。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5080</xdr:rowOff>
    </xdr:to>
    <xdr:cxnSp macro="">
      <xdr:nvCxnSpPr>
        <xdr:cNvPr id="370" name="直線コネクタ 369"/>
        <xdr:cNvCxnSpPr/>
      </xdr:nvCxnSpPr>
      <xdr:spPr>
        <a:xfrm>
          <a:off x="3987800" y="12981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123190</xdr:rowOff>
    </xdr:to>
    <xdr:cxnSp macro="">
      <xdr:nvCxnSpPr>
        <xdr:cNvPr id="373" name="直線コネクタ 372"/>
        <xdr:cNvCxnSpPr/>
      </xdr:nvCxnSpPr>
      <xdr:spPr>
        <a:xfrm>
          <a:off x="3098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77470</xdr:rowOff>
    </xdr:to>
    <xdr:cxnSp macro="">
      <xdr:nvCxnSpPr>
        <xdr:cNvPr id="376" name="直線コネクタ 375"/>
        <xdr:cNvCxnSpPr/>
      </xdr:nvCxnSpPr>
      <xdr:spPr>
        <a:xfrm>
          <a:off x="2209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62230</xdr:rowOff>
    </xdr:to>
    <xdr:cxnSp macro="">
      <xdr:nvCxnSpPr>
        <xdr:cNvPr id="379" name="直線コネクタ 378"/>
        <xdr:cNvCxnSpPr/>
      </xdr:nvCxnSpPr>
      <xdr:spPr>
        <a:xfrm flipV="1">
          <a:off x="1320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3" name="テキスト ボックス 382"/>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9" name="楕円 388"/>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0"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1" name="楕円 390"/>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2" name="テキスト ボックス 391"/>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3" name="楕円 392"/>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4" name="テキスト ボックス 393"/>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7" name="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8" name="テキスト ボックス 397"/>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昨年に引き続き類似団体平均を上回る結果となった。臨時職員の増加や業務のアウトソーシングなどにより委託料が増加していることが原因として挙げられる。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33274</xdr:rowOff>
    </xdr:to>
    <xdr:cxnSp macro="">
      <xdr:nvCxnSpPr>
        <xdr:cNvPr id="429" name="直線コネクタ 428"/>
        <xdr:cNvCxnSpPr/>
      </xdr:nvCxnSpPr>
      <xdr:spPr>
        <a:xfrm flipV="1">
          <a:off x="15671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33274</xdr:rowOff>
    </xdr:to>
    <xdr:cxnSp macro="">
      <xdr:nvCxnSpPr>
        <xdr:cNvPr id="432" name="直線コネクタ 431"/>
        <xdr:cNvCxnSpPr/>
      </xdr:nvCxnSpPr>
      <xdr:spPr>
        <a:xfrm>
          <a:off x="14782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163576</xdr:rowOff>
    </xdr:to>
    <xdr:cxnSp macro="">
      <xdr:nvCxnSpPr>
        <xdr:cNvPr id="435" name="直線コネクタ 434"/>
        <xdr:cNvCxnSpPr/>
      </xdr:nvCxnSpPr>
      <xdr:spPr>
        <a:xfrm>
          <a:off x="13893800" y="130566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131572</xdr:rowOff>
    </xdr:to>
    <xdr:cxnSp macro="">
      <xdr:nvCxnSpPr>
        <xdr:cNvPr id="438" name="直線コネクタ 437"/>
        <xdr:cNvCxnSpPr/>
      </xdr:nvCxnSpPr>
      <xdr:spPr>
        <a:xfrm flipV="1">
          <a:off x="13004800" y="130566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8" name="楕円 447"/>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9"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1" name="テキスト ボックス 45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2" name="楕円 451"/>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53" name="テキスト ボックス 452"/>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55" name="テキスト ボックス 45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7" name="テキスト ボックス 456"/>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22492</xdr:rowOff>
    </xdr:from>
    <xdr:to>
      <xdr:col>29</xdr:col>
      <xdr:colOff>127000</xdr:colOff>
      <xdr:row>17</xdr:row>
      <xdr:rowOff>33709</xdr:rowOff>
    </xdr:to>
    <xdr:cxnSp macro="">
      <xdr:nvCxnSpPr>
        <xdr:cNvPr id="52" name="直線コネクタ 51"/>
        <xdr:cNvCxnSpPr/>
      </xdr:nvCxnSpPr>
      <xdr:spPr bwMode="auto">
        <a:xfrm flipV="1">
          <a:off x="5003800" y="2984767"/>
          <a:ext cx="647700" cy="1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33709</xdr:rowOff>
    </xdr:from>
    <xdr:to>
      <xdr:col>26</xdr:col>
      <xdr:colOff>50800</xdr:colOff>
      <xdr:row>17</xdr:row>
      <xdr:rowOff>67428</xdr:rowOff>
    </xdr:to>
    <xdr:cxnSp macro="">
      <xdr:nvCxnSpPr>
        <xdr:cNvPr id="55" name="直線コネクタ 54"/>
        <xdr:cNvCxnSpPr/>
      </xdr:nvCxnSpPr>
      <xdr:spPr bwMode="auto">
        <a:xfrm flipV="1">
          <a:off x="4305300" y="2995984"/>
          <a:ext cx="698500" cy="3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53092</xdr:rowOff>
    </xdr:from>
    <xdr:to>
      <xdr:col>22</xdr:col>
      <xdr:colOff>114300</xdr:colOff>
      <xdr:row>17</xdr:row>
      <xdr:rowOff>67428</xdr:rowOff>
    </xdr:to>
    <xdr:cxnSp macro="">
      <xdr:nvCxnSpPr>
        <xdr:cNvPr id="58" name="直線コネクタ 57"/>
        <xdr:cNvCxnSpPr/>
      </xdr:nvCxnSpPr>
      <xdr:spPr bwMode="auto">
        <a:xfrm>
          <a:off x="3606800" y="3015367"/>
          <a:ext cx="698500" cy="1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53092</xdr:rowOff>
    </xdr:from>
    <xdr:to>
      <xdr:col>18</xdr:col>
      <xdr:colOff>177800</xdr:colOff>
      <xdr:row>17</xdr:row>
      <xdr:rowOff>58431</xdr:rowOff>
    </xdr:to>
    <xdr:cxnSp macro="">
      <xdr:nvCxnSpPr>
        <xdr:cNvPr id="61" name="直線コネクタ 60"/>
        <xdr:cNvCxnSpPr/>
      </xdr:nvCxnSpPr>
      <xdr:spPr bwMode="auto">
        <a:xfrm flipV="1">
          <a:off x="2908300" y="3015367"/>
          <a:ext cx="6985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104132</xdr:rowOff>
    </xdr:from>
    <xdr:ext cx="762000" cy="259045"/>
    <xdr:sp macro="" textlink="">
      <xdr:nvSpPr>
        <xdr:cNvPr id="65" name="テキスト ボックス 64"/>
        <xdr:cNvSpPr txBox="1"/>
      </xdr:nvSpPr>
      <xdr:spPr>
        <a:xfrm>
          <a:off x="25273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143142</xdr:rowOff>
    </xdr:from>
    <xdr:to>
      <xdr:col>29</xdr:col>
      <xdr:colOff>177800</xdr:colOff>
      <xdr:row>17</xdr:row>
      <xdr:rowOff>73292</xdr:rowOff>
    </xdr:to>
    <xdr:sp macro="" textlink="">
      <xdr:nvSpPr>
        <xdr:cNvPr id="71" name="楕円 70"/>
        <xdr:cNvSpPr/>
      </xdr:nvSpPr>
      <xdr:spPr bwMode="auto">
        <a:xfrm>
          <a:off x="5600700" y="293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115219</xdr:rowOff>
    </xdr:from>
    <xdr:ext cx="762000" cy="259045"/>
    <xdr:sp macro="" textlink="">
      <xdr:nvSpPr>
        <xdr:cNvPr id="72" name="人口1人当たり決算額の推移該当値テキスト130"/>
        <xdr:cNvSpPr txBox="1"/>
      </xdr:nvSpPr>
      <xdr:spPr>
        <a:xfrm>
          <a:off x="5740400" y="290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154359</xdr:rowOff>
    </xdr:from>
    <xdr:to>
      <xdr:col>26</xdr:col>
      <xdr:colOff>101600</xdr:colOff>
      <xdr:row>17</xdr:row>
      <xdr:rowOff>84509</xdr:rowOff>
    </xdr:to>
    <xdr:sp macro="" textlink="">
      <xdr:nvSpPr>
        <xdr:cNvPr id="73" name="楕円 72"/>
        <xdr:cNvSpPr/>
      </xdr:nvSpPr>
      <xdr:spPr bwMode="auto">
        <a:xfrm>
          <a:off x="4953000" y="294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69286</xdr:rowOff>
    </xdr:from>
    <xdr:ext cx="736600" cy="259045"/>
    <xdr:sp macro="" textlink="">
      <xdr:nvSpPr>
        <xdr:cNvPr id="74" name="テキスト ボックス 73"/>
        <xdr:cNvSpPr txBox="1"/>
      </xdr:nvSpPr>
      <xdr:spPr>
        <a:xfrm>
          <a:off x="4622800" y="303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16628</xdr:rowOff>
    </xdr:from>
    <xdr:to>
      <xdr:col>22</xdr:col>
      <xdr:colOff>165100</xdr:colOff>
      <xdr:row>17</xdr:row>
      <xdr:rowOff>118228</xdr:rowOff>
    </xdr:to>
    <xdr:sp macro="" textlink="">
      <xdr:nvSpPr>
        <xdr:cNvPr id="75" name="楕円 74"/>
        <xdr:cNvSpPr/>
      </xdr:nvSpPr>
      <xdr:spPr bwMode="auto">
        <a:xfrm>
          <a:off x="4254500" y="297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103005</xdr:rowOff>
    </xdr:from>
    <xdr:ext cx="762000" cy="259045"/>
    <xdr:sp macro="" textlink="">
      <xdr:nvSpPr>
        <xdr:cNvPr id="76" name="テキスト ボックス 75"/>
        <xdr:cNvSpPr txBox="1"/>
      </xdr:nvSpPr>
      <xdr:spPr>
        <a:xfrm>
          <a:off x="3924300" y="30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2292</xdr:rowOff>
    </xdr:from>
    <xdr:to>
      <xdr:col>19</xdr:col>
      <xdr:colOff>38100</xdr:colOff>
      <xdr:row>17</xdr:row>
      <xdr:rowOff>103892</xdr:rowOff>
    </xdr:to>
    <xdr:sp macro="" textlink="">
      <xdr:nvSpPr>
        <xdr:cNvPr id="77" name="楕円 76"/>
        <xdr:cNvSpPr/>
      </xdr:nvSpPr>
      <xdr:spPr bwMode="auto">
        <a:xfrm>
          <a:off x="3556000" y="29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114069</xdr:rowOff>
    </xdr:from>
    <xdr:ext cx="762000" cy="259045"/>
    <xdr:sp macro="" textlink="">
      <xdr:nvSpPr>
        <xdr:cNvPr id="78" name="テキスト ボックス 77"/>
        <xdr:cNvSpPr txBox="1"/>
      </xdr:nvSpPr>
      <xdr:spPr>
        <a:xfrm>
          <a:off x="3225800" y="273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7631</xdr:rowOff>
    </xdr:from>
    <xdr:to>
      <xdr:col>15</xdr:col>
      <xdr:colOff>101600</xdr:colOff>
      <xdr:row>17</xdr:row>
      <xdr:rowOff>109231</xdr:rowOff>
    </xdr:to>
    <xdr:sp macro="" textlink="">
      <xdr:nvSpPr>
        <xdr:cNvPr id="79" name="楕円 78"/>
        <xdr:cNvSpPr/>
      </xdr:nvSpPr>
      <xdr:spPr bwMode="auto">
        <a:xfrm>
          <a:off x="2857500" y="296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119408</xdr:rowOff>
    </xdr:from>
    <xdr:ext cx="762000" cy="259045"/>
    <xdr:sp macro="" textlink="">
      <xdr:nvSpPr>
        <xdr:cNvPr id="80" name="テキスト ボックス 79"/>
        <xdr:cNvSpPr txBox="1"/>
      </xdr:nvSpPr>
      <xdr:spPr>
        <a:xfrm>
          <a:off x="2527300" y="27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86652</xdr:rowOff>
    </xdr:from>
    <xdr:to>
      <xdr:col>29</xdr:col>
      <xdr:colOff>127000</xdr:colOff>
      <xdr:row>37</xdr:row>
      <xdr:rowOff>105511</xdr:rowOff>
    </xdr:to>
    <xdr:cxnSp macro="">
      <xdr:nvCxnSpPr>
        <xdr:cNvPr id="112" name="直線コネクタ 111"/>
        <xdr:cNvCxnSpPr/>
      </xdr:nvCxnSpPr>
      <xdr:spPr bwMode="auto">
        <a:xfrm>
          <a:off x="5003800" y="7211352"/>
          <a:ext cx="6477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5636</xdr:rowOff>
    </xdr:from>
    <xdr:to>
      <xdr:col>26</xdr:col>
      <xdr:colOff>50800</xdr:colOff>
      <xdr:row>37</xdr:row>
      <xdr:rowOff>86652</xdr:rowOff>
    </xdr:to>
    <xdr:cxnSp macro="">
      <xdr:nvCxnSpPr>
        <xdr:cNvPr id="115" name="直線コネクタ 114"/>
        <xdr:cNvCxnSpPr/>
      </xdr:nvCxnSpPr>
      <xdr:spPr bwMode="auto">
        <a:xfrm>
          <a:off x="4305300" y="7130336"/>
          <a:ext cx="6985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5636</xdr:rowOff>
    </xdr:from>
    <xdr:to>
      <xdr:col>22</xdr:col>
      <xdr:colOff>114300</xdr:colOff>
      <xdr:row>37</xdr:row>
      <xdr:rowOff>39240</xdr:rowOff>
    </xdr:to>
    <xdr:cxnSp macro="">
      <xdr:nvCxnSpPr>
        <xdr:cNvPr id="118" name="直線コネクタ 117"/>
        <xdr:cNvCxnSpPr/>
      </xdr:nvCxnSpPr>
      <xdr:spPr bwMode="auto">
        <a:xfrm flipV="1">
          <a:off x="3606800" y="7130336"/>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134452</xdr:rowOff>
    </xdr:from>
    <xdr:to>
      <xdr:col>18</xdr:col>
      <xdr:colOff>177800</xdr:colOff>
      <xdr:row>37</xdr:row>
      <xdr:rowOff>39240</xdr:rowOff>
    </xdr:to>
    <xdr:cxnSp macro="">
      <xdr:nvCxnSpPr>
        <xdr:cNvPr id="121" name="直線コネクタ 120"/>
        <xdr:cNvCxnSpPr/>
      </xdr:nvCxnSpPr>
      <xdr:spPr bwMode="auto">
        <a:xfrm>
          <a:off x="2908300" y="7087702"/>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68670</xdr:rowOff>
    </xdr:from>
    <xdr:ext cx="762000" cy="259045"/>
    <xdr:sp macro="" textlink="">
      <xdr:nvSpPr>
        <xdr:cNvPr id="125" name="テキスト ボックス 124"/>
        <xdr:cNvSpPr txBox="1"/>
      </xdr:nvSpPr>
      <xdr:spPr>
        <a:xfrm>
          <a:off x="2527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54711</xdr:rowOff>
    </xdr:from>
    <xdr:to>
      <xdr:col>29</xdr:col>
      <xdr:colOff>177800</xdr:colOff>
      <xdr:row>37</xdr:row>
      <xdr:rowOff>156311</xdr:rowOff>
    </xdr:to>
    <xdr:sp macro="" textlink="">
      <xdr:nvSpPr>
        <xdr:cNvPr id="131" name="楕円 130"/>
        <xdr:cNvSpPr/>
      </xdr:nvSpPr>
      <xdr:spPr bwMode="auto">
        <a:xfrm>
          <a:off x="5600700" y="7179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26788</xdr:rowOff>
    </xdr:from>
    <xdr:ext cx="762000" cy="259045"/>
    <xdr:sp macro="" textlink="">
      <xdr:nvSpPr>
        <xdr:cNvPr id="132" name="人口1人当たり決算額の推移該当値テキスト445"/>
        <xdr:cNvSpPr txBox="1"/>
      </xdr:nvSpPr>
      <xdr:spPr>
        <a:xfrm>
          <a:off x="5740400" y="715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35852</xdr:rowOff>
    </xdr:from>
    <xdr:to>
      <xdr:col>26</xdr:col>
      <xdr:colOff>101600</xdr:colOff>
      <xdr:row>37</xdr:row>
      <xdr:rowOff>137452</xdr:rowOff>
    </xdr:to>
    <xdr:sp macro="" textlink="">
      <xdr:nvSpPr>
        <xdr:cNvPr id="133" name="楕円 132"/>
        <xdr:cNvSpPr/>
      </xdr:nvSpPr>
      <xdr:spPr bwMode="auto">
        <a:xfrm>
          <a:off x="49530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122229</xdr:rowOff>
    </xdr:from>
    <xdr:ext cx="736600" cy="259045"/>
    <xdr:sp macro="" textlink="">
      <xdr:nvSpPr>
        <xdr:cNvPr id="134" name="テキスト ボックス 133"/>
        <xdr:cNvSpPr txBox="1"/>
      </xdr:nvSpPr>
      <xdr:spPr>
        <a:xfrm>
          <a:off x="4622800" y="724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126286</xdr:rowOff>
    </xdr:from>
    <xdr:to>
      <xdr:col>22</xdr:col>
      <xdr:colOff>165100</xdr:colOff>
      <xdr:row>37</xdr:row>
      <xdr:rowOff>56436</xdr:rowOff>
    </xdr:to>
    <xdr:sp macro="" textlink="">
      <xdr:nvSpPr>
        <xdr:cNvPr id="135" name="楕円 134"/>
        <xdr:cNvSpPr/>
      </xdr:nvSpPr>
      <xdr:spPr bwMode="auto">
        <a:xfrm>
          <a:off x="4254500" y="70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41213</xdr:rowOff>
    </xdr:from>
    <xdr:ext cx="762000" cy="259045"/>
    <xdr:sp macro="" textlink="">
      <xdr:nvSpPr>
        <xdr:cNvPr id="136" name="テキスト ボックス 135"/>
        <xdr:cNvSpPr txBox="1"/>
      </xdr:nvSpPr>
      <xdr:spPr>
        <a:xfrm>
          <a:off x="3924300" y="716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159890</xdr:rowOff>
    </xdr:from>
    <xdr:to>
      <xdr:col>19</xdr:col>
      <xdr:colOff>38100</xdr:colOff>
      <xdr:row>37</xdr:row>
      <xdr:rowOff>90040</xdr:rowOff>
    </xdr:to>
    <xdr:sp macro="" textlink="">
      <xdr:nvSpPr>
        <xdr:cNvPr id="137" name="楕円 136"/>
        <xdr:cNvSpPr/>
      </xdr:nvSpPr>
      <xdr:spPr bwMode="auto">
        <a:xfrm>
          <a:off x="3556000" y="7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74817</xdr:rowOff>
    </xdr:from>
    <xdr:ext cx="762000" cy="259045"/>
    <xdr:sp macro="" textlink="">
      <xdr:nvSpPr>
        <xdr:cNvPr id="138" name="テキスト ボックス 137"/>
        <xdr:cNvSpPr txBox="1"/>
      </xdr:nvSpPr>
      <xdr:spPr>
        <a:xfrm>
          <a:off x="3225800" y="71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83652</xdr:rowOff>
    </xdr:from>
    <xdr:to>
      <xdr:col>15</xdr:col>
      <xdr:colOff>101600</xdr:colOff>
      <xdr:row>37</xdr:row>
      <xdr:rowOff>13802</xdr:rowOff>
    </xdr:to>
    <xdr:sp macro="" textlink="">
      <xdr:nvSpPr>
        <xdr:cNvPr id="139" name="楕円 138"/>
        <xdr:cNvSpPr/>
      </xdr:nvSpPr>
      <xdr:spPr bwMode="auto">
        <a:xfrm>
          <a:off x="2857500" y="703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170029</xdr:rowOff>
    </xdr:from>
    <xdr:ext cx="762000" cy="259045"/>
    <xdr:sp macro="" textlink="">
      <xdr:nvSpPr>
        <xdr:cNvPr id="140" name="テキスト ボックス 139"/>
        <xdr:cNvSpPr txBox="1"/>
      </xdr:nvSpPr>
      <xdr:spPr>
        <a:xfrm>
          <a:off x="2527300" y="7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44831</xdr:rowOff>
    </xdr:from>
    <xdr:to>
      <xdr:col>24</xdr:col>
      <xdr:colOff>63500</xdr:colOff>
      <xdr:row>35</xdr:row>
      <xdr:rowOff>68344</xdr:rowOff>
    </xdr:to>
    <xdr:cxnSp macro="">
      <xdr:nvCxnSpPr>
        <xdr:cNvPr id="63" name="直線コネクタ 62"/>
        <xdr:cNvCxnSpPr/>
      </xdr:nvCxnSpPr>
      <xdr:spPr>
        <a:xfrm flipV="1">
          <a:off x="3797300" y="6045581"/>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68344</xdr:rowOff>
    </xdr:from>
    <xdr:to>
      <xdr:col>19</xdr:col>
      <xdr:colOff>177800</xdr:colOff>
      <xdr:row>35</xdr:row>
      <xdr:rowOff>115256</xdr:rowOff>
    </xdr:to>
    <xdr:cxnSp macro="">
      <xdr:nvCxnSpPr>
        <xdr:cNvPr id="66" name="直線コネクタ 65"/>
        <xdr:cNvCxnSpPr/>
      </xdr:nvCxnSpPr>
      <xdr:spPr>
        <a:xfrm flipV="1">
          <a:off x="2908300" y="6069094"/>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112611</xdr:rowOff>
    </xdr:from>
    <xdr:to>
      <xdr:col>15</xdr:col>
      <xdr:colOff>50800</xdr:colOff>
      <xdr:row>35</xdr:row>
      <xdr:rowOff>115256</xdr:rowOff>
    </xdr:to>
    <xdr:cxnSp macro="">
      <xdr:nvCxnSpPr>
        <xdr:cNvPr id="69" name="直線コネクタ 68"/>
        <xdr:cNvCxnSpPr/>
      </xdr:nvCxnSpPr>
      <xdr:spPr>
        <a:xfrm>
          <a:off x="2019300" y="611336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110031</xdr:rowOff>
    </xdr:from>
    <xdr:to>
      <xdr:col>10</xdr:col>
      <xdr:colOff>114300</xdr:colOff>
      <xdr:row>35</xdr:row>
      <xdr:rowOff>112611</xdr:rowOff>
    </xdr:to>
    <xdr:cxnSp macro="">
      <xdr:nvCxnSpPr>
        <xdr:cNvPr id="72" name="直線コネクタ 71"/>
        <xdr:cNvCxnSpPr/>
      </xdr:nvCxnSpPr>
      <xdr:spPr>
        <a:xfrm>
          <a:off x="1130300" y="611078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59832</xdr:rowOff>
    </xdr:from>
    <xdr:ext cx="534377" cy="259045"/>
    <xdr:sp macro="" textlink="">
      <xdr:nvSpPr>
        <xdr:cNvPr id="76" name="テキスト ボックス 75"/>
        <xdr:cNvSpPr txBox="1"/>
      </xdr:nvSpPr>
      <xdr:spPr>
        <a:xfrm>
          <a:off x="863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165481</xdr:rowOff>
    </xdr:from>
    <xdr:to>
      <xdr:col>24</xdr:col>
      <xdr:colOff>114300</xdr:colOff>
      <xdr:row>35</xdr:row>
      <xdr:rowOff>95631</xdr:rowOff>
    </xdr:to>
    <xdr:sp macro="" textlink="">
      <xdr:nvSpPr>
        <xdr:cNvPr id="82" name="楕円 81"/>
        <xdr:cNvSpPr/>
      </xdr:nvSpPr>
      <xdr:spPr>
        <a:xfrm>
          <a:off x="45847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16908</xdr:rowOff>
    </xdr:from>
    <xdr:ext cx="534377" cy="259045"/>
    <xdr:sp macro="" textlink="">
      <xdr:nvSpPr>
        <xdr:cNvPr id="83" name="人件費該当値テキスト"/>
        <xdr:cNvSpPr txBox="1"/>
      </xdr:nvSpPr>
      <xdr:spPr>
        <a:xfrm>
          <a:off x="4686300" y="58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17544</xdr:rowOff>
    </xdr:from>
    <xdr:to>
      <xdr:col>20</xdr:col>
      <xdr:colOff>38100</xdr:colOff>
      <xdr:row>35</xdr:row>
      <xdr:rowOff>119144</xdr:rowOff>
    </xdr:to>
    <xdr:sp macro="" textlink="">
      <xdr:nvSpPr>
        <xdr:cNvPr id="84" name="楕円 83"/>
        <xdr:cNvSpPr/>
      </xdr:nvSpPr>
      <xdr:spPr>
        <a:xfrm>
          <a:off x="3746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135671</xdr:rowOff>
    </xdr:from>
    <xdr:ext cx="534377" cy="259045"/>
    <xdr:sp macro="" textlink="">
      <xdr:nvSpPr>
        <xdr:cNvPr id="85" name="テキスト ボックス 84"/>
        <xdr:cNvSpPr txBox="1"/>
      </xdr:nvSpPr>
      <xdr:spPr>
        <a:xfrm>
          <a:off x="3530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64456</xdr:rowOff>
    </xdr:from>
    <xdr:to>
      <xdr:col>15</xdr:col>
      <xdr:colOff>101600</xdr:colOff>
      <xdr:row>35</xdr:row>
      <xdr:rowOff>166056</xdr:rowOff>
    </xdr:to>
    <xdr:sp macro="" textlink="">
      <xdr:nvSpPr>
        <xdr:cNvPr id="86" name="楕円 85"/>
        <xdr:cNvSpPr/>
      </xdr:nvSpPr>
      <xdr:spPr>
        <a:xfrm>
          <a:off x="2857500" y="6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11133</xdr:rowOff>
    </xdr:from>
    <xdr:ext cx="534377" cy="259045"/>
    <xdr:sp macro="" textlink="">
      <xdr:nvSpPr>
        <xdr:cNvPr id="87" name="テキスト ボックス 86"/>
        <xdr:cNvSpPr txBox="1"/>
      </xdr:nvSpPr>
      <xdr:spPr>
        <a:xfrm>
          <a:off x="2641111" y="5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61811</xdr:rowOff>
    </xdr:from>
    <xdr:to>
      <xdr:col>10</xdr:col>
      <xdr:colOff>165100</xdr:colOff>
      <xdr:row>35</xdr:row>
      <xdr:rowOff>163411</xdr:rowOff>
    </xdr:to>
    <xdr:sp macro="" textlink="">
      <xdr:nvSpPr>
        <xdr:cNvPr id="88" name="楕円 87"/>
        <xdr:cNvSpPr/>
      </xdr:nvSpPr>
      <xdr:spPr>
        <a:xfrm>
          <a:off x="1968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8488</xdr:rowOff>
    </xdr:from>
    <xdr:ext cx="534377" cy="259045"/>
    <xdr:sp macro="" textlink="">
      <xdr:nvSpPr>
        <xdr:cNvPr id="89" name="テキスト ボックス 88"/>
        <xdr:cNvSpPr txBox="1"/>
      </xdr:nvSpPr>
      <xdr:spPr>
        <a:xfrm>
          <a:off x="1752111" y="58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59231</xdr:rowOff>
    </xdr:from>
    <xdr:to>
      <xdr:col>6</xdr:col>
      <xdr:colOff>38100</xdr:colOff>
      <xdr:row>35</xdr:row>
      <xdr:rowOff>160831</xdr:rowOff>
    </xdr:to>
    <xdr:sp macro="" textlink="">
      <xdr:nvSpPr>
        <xdr:cNvPr id="90" name="楕円 89"/>
        <xdr:cNvSpPr/>
      </xdr:nvSpPr>
      <xdr:spPr>
        <a:xfrm>
          <a:off x="1079500" y="6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5908</xdr:rowOff>
    </xdr:from>
    <xdr:ext cx="534377" cy="259045"/>
    <xdr:sp macro="" textlink="">
      <xdr:nvSpPr>
        <xdr:cNvPr id="91" name="テキスト ボックス 90"/>
        <xdr:cNvSpPr txBox="1"/>
      </xdr:nvSpPr>
      <xdr:spPr>
        <a:xfrm>
          <a:off x="863111" y="58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158191</xdr:rowOff>
    </xdr:from>
    <xdr:to>
      <xdr:col>24</xdr:col>
      <xdr:colOff>63500</xdr:colOff>
      <xdr:row>56</xdr:row>
      <xdr:rowOff>114579</xdr:rowOff>
    </xdr:to>
    <xdr:cxnSp macro="">
      <xdr:nvCxnSpPr>
        <xdr:cNvPr id="121" name="直線コネクタ 120"/>
        <xdr:cNvCxnSpPr/>
      </xdr:nvCxnSpPr>
      <xdr:spPr>
        <a:xfrm flipV="1">
          <a:off x="3797300" y="9587941"/>
          <a:ext cx="838200" cy="1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48607</xdr:rowOff>
    </xdr:from>
    <xdr:ext cx="534377" cy="259045"/>
    <xdr:sp macro="" textlink="">
      <xdr:nvSpPr>
        <xdr:cNvPr id="122" name="物件費平均値テキスト"/>
        <xdr:cNvSpPr txBox="1"/>
      </xdr:nvSpPr>
      <xdr:spPr>
        <a:xfrm>
          <a:off x="4686300" y="9306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114579</xdr:rowOff>
    </xdr:from>
    <xdr:to>
      <xdr:col>19</xdr:col>
      <xdr:colOff>177800</xdr:colOff>
      <xdr:row>56</xdr:row>
      <xdr:rowOff>124701</xdr:rowOff>
    </xdr:to>
    <xdr:cxnSp macro="">
      <xdr:nvCxnSpPr>
        <xdr:cNvPr id="124" name="直線コネクタ 123"/>
        <xdr:cNvCxnSpPr/>
      </xdr:nvCxnSpPr>
      <xdr:spPr>
        <a:xfrm flipV="1">
          <a:off x="2908300" y="971577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11104</xdr:rowOff>
    </xdr:from>
    <xdr:ext cx="534377" cy="259045"/>
    <xdr:sp macro="" textlink="">
      <xdr:nvSpPr>
        <xdr:cNvPr id="126" name="テキスト ボックス 125"/>
        <xdr:cNvSpPr txBox="1"/>
      </xdr:nvSpPr>
      <xdr:spPr>
        <a:xfrm>
          <a:off x="3530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124701</xdr:rowOff>
    </xdr:from>
    <xdr:to>
      <xdr:col>15</xdr:col>
      <xdr:colOff>50800</xdr:colOff>
      <xdr:row>57</xdr:row>
      <xdr:rowOff>22593</xdr:rowOff>
    </xdr:to>
    <xdr:cxnSp macro="">
      <xdr:nvCxnSpPr>
        <xdr:cNvPr id="127" name="直線コネクタ 126"/>
        <xdr:cNvCxnSpPr/>
      </xdr:nvCxnSpPr>
      <xdr:spPr>
        <a:xfrm flipV="1">
          <a:off x="2019300" y="9725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156329</xdr:rowOff>
    </xdr:from>
    <xdr:ext cx="534377" cy="259045"/>
    <xdr:sp macro="" textlink="">
      <xdr:nvSpPr>
        <xdr:cNvPr id="129" name="テキスト ボックス 128"/>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22593</xdr:rowOff>
    </xdr:from>
    <xdr:to>
      <xdr:col>10</xdr:col>
      <xdr:colOff>114300</xdr:colOff>
      <xdr:row>57</xdr:row>
      <xdr:rowOff>140945</xdr:rowOff>
    </xdr:to>
    <xdr:cxnSp macro="">
      <xdr:nvCxnSpPr>
        <xdr:cNvPr id="130" name="直線コネクタ 129"/>
        <xdr:cNvCxnSpPr/>
      </xdr:nvCxnSpPr>
      <xdr:spPr>
        <a:xfrm flipV="1">
          <a:off x="1130300" y="9795243"/>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50804</xdr:rowOff>
    </xdr:from>
    <xdr:ext cx="534377" cy="259045"/>
    <xdr:sp macro="" textlink="">
      <xdr:nvSpPr>
        <xdr:cNvPr id="132" name="テキスト ボックス 131"/>
        <xdr:cNvSpPr txBox="1"/>
      </xdr:nvSpPr>
      <xdr:spPr>
        <a:xfrm>
          <a:off x="1752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107391</xdr:rowOff>
    </xdr:from>
    <xdr:to>
      <xdr:col>24</xdr:col>
      <xdr:colOff>114300</xdr:colOff>
      <xdr:row>56</xdr:row>
      <xdr:rowOff>37541</xdr:rowOff>
    </xdr:to>
    <xdr:sp macro="" textlink="">
      <xdr:nvSpPr>
        <xdr:cNvPr id="140" name="楕円 139"/>
        <xdr:cNvSpPr/>
      </xdr:nvSpPr>
      <xdr:spPr>
        <a:xfrm>
          <a:off x="4584700" y="95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85818</xdr:rowOff>
    </xdr:from>
    <xdr:ext cx="534377" cy="259045"/>
    <xdr:sp macro="" textlink="">
      <xdr:nvSpPr>
        <xdr:cNvPr id="141" name="物件費該当値テキスト"/>
        <xdr:cNvSpPr txBox="1"/>
      </xdr:nvSpPr>
      <xdr:spPr>
        <a:xfrm>
          <a:off x="4686300" y="95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63779</xdr:rowOff>
    </xdr:from>
    <xdr:to>
      <xdr:col>20</xdr:col>
      <xdr:colOff>38100</xdr:colOff>
      <xdr:row>56</xdr:row>
      <xdr:rowOff>165379</xdr:rowOff>
    </xdr:to>
    <xdr:sp macro="" textlink="">
      <xdr:nvSpPr>
        <xdr:cNvPr id="142" name="楕円 141"/>
        <xdr:cNvSpPr/>
      </xdr:nvSpPr>
      <xdr:spPr>
        <a:xfrm>
          <a:off x="3746500" y="96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156506</xdr:rowOff>
    </xdr:from>
    <xdr:ext cx="534377" cy="259045"/>
    <xdr:sp macro="" textlink="">
      <xdr:nvSpPr>
        <xdr:cNvPr id="143" name="テキスト ボックス 142"/>
        <xdr:cNvSpPr txBox="1"/>
      </xdr:nvSpPr>
      <xdr:spPr>
        <a:xfrm>
          <a:off x="3530111" y="97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73901</xdr:rowOff>
    </xdr:from>
    <xdr:to>
      <xdr:col>15</xdr:col>
      <xdr:colOff>101600</xdr:colOff>
      <xdr:row>57</xdr:row>
      <xdr:rowOff>4051</xdr:rowOff>
    </xdr:to>
    <xdr:sp macro="" textlink="">
      <xdr:nvSpPr>
        <xdr:cNvPr id="144" name="楕円 143"/>
        <xdr:cNvSpPr/>
      </xdr:nvSpPr>
      <xdr:spPr>
        <a:xfrm>
          <a:off x="2857500" y="96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166628</xdr:rowOff>
    </xdr:from>
    <xdr:ext cx="534377" cy="259045"/>
    <xdr:sp macro="" textlink="">
      <xdr:nvSpPr>
        <xdr:cNvPr id="145" name="テキスト ボックス 144"/>
        <xdr:cNvSpPr txBox="1"/>
      </xdr:nvSpPr>
      <xdr:spPr>
        <a:xfrm>
          <a:off x="2641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143243</xdr:rowOff>
    </xdr:from>
    <xdr:to>
      <xdr:col>10</xdr:col>
      <xdr:colOff>165100</xdr:colOff>
      <xdr:row>57</xdr:row>
      <xdr:rowOff>73393</xdr:rowOff>
    </xdr:to>
    <xdr:sp macro="" textlink="">
      <xdr:nvSpPr>
        <xdr:cNvPr id="146" name="楕円 145"/>
        <xdr:cNvSpPr/>
      </xdr:nvSpPr>
      <xdr:spPr>
        <a:xfrm>
          <a:off x="1968500" y="97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64520</xdr:rowOff>
    </xdr:from>
    <xdr:ext cx="534377" cy="259045"/>
    <xdr:sp macro="" textlink="">
      <xdr:nvSpPr>
        <xdr:cNvPr id="147" name="テキスト ボックス 146"/>
        <xdr:cNvSpPr txBox="1"/>
      </xdr:nvSpPr>
      <xdr:spPr>
        <a:xfrm>
          <a:off x="1752111" y="98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90145</xdr:rowOff>
    </xdr:from>
    <xdr:to>
      <xdr:col>6</xdr:col>
      <xdr:colOff>38100</xdr:colOff>
      <xdr:row>58</xdr:row>
      <xdr:rowOff>20295</xdr:rowOff>
    </xdr:to>
    <xdr:sp macro="" textlink="">
      <xdr:nvSpPr>
        <xdr:cNvPr id="148" name="楕円 147"/>
        <xdr:cNvSpPr/>
      </xdr:nvSpPr>
      <xdr:spPr>
        <a:xfrm>
          <a:off x="1079500" y="98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11422</xdr:rowOff>
    </xdr:from>
    <xdr:ext cx="534377" cy="259045"/>
    <xdr:sp macro="" textlink="">
      <xdr:nvSpPr>
        <xdr:cNvPr id="149" name="テキスト ボックス 148"/>
        <xdr:cNvSpPr txBox="1"/>
      </xdr:nvSpPr>
      <xdr:spPr>
        <a:xfrm>
          <a:off x="863111" y="99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159359</xdr:rowOff>
    </xdr:from>
    <xdr:to>
      <xdr:col>24</xdr:col>
      <xdr:colOff>63500</xdr:colOff>
      <xdr:row>77</xdr:row>
      <xdr:rowOff>10723</xdr:rowOff>
    </xdr:to>
    <xdr:cxnSp macro="">
      <xdr:nvCxnSpPr>
        <xdr:cNvPr id="176" name="直線コネクタ 175"/>
        <xdr:cNvCxnSpPr/>
      </xdr:nvCxnSpPr>
      <xdr:spPr>
        <a:xfrm flipV="1">
          <a:off x="3797300" y="13189559"/>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7"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142625</xdr:rowOff>
    </xdr:from>
    <xdr:to>
      <xdr:col>19</xdr:col>
      <xdr:colOff>177800</xdr:colOff>
      <xdr:row>77</xdr:row>
      <xdr:rowOff>10723</xdr:rowOff>
    </xdr:to>
    <xdr:cxnSp macro="">
      <xdr:nvCxnSpPr>
        <xdr:cNvPr id="179" name="直線コネクタ 178"/>
        <xdr:cNvCxnSpPr/>
      </xdr:nvCxnSpPr>
      <xdr:spPr>
        <a:xfrm>
          <a:off x="2908300" y="1317282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1" name="テキスト ボックス 180"/>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106598</xdr:rowOff>
    </xdr:from>
    <xdr:to>
      <xdr:col>15</xdr:col>
      <xdr:colOff>50800</xdr:colOff>
      <xdr:row>76</xdr:row>
      <xdr:rowOff>142625</xdr:rowOff>
    </xdr:to>
    <xdr:cxnSp macro="">
      <xdr:nvCxnSpPr>
        <xdr:cNvPr id="182" name="直線コネクタ 181"/>
        <xdr:cNvCxnSpPr/>
      </xdr:nvCxnSpPr>
      <xdr:spPr>
        <a:xfrm>
          <a:off x="2019300" y="13136798"/>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4" name="テキスト ボックス 183"/>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82961</xdr:rowOff>
    </xdr:from>
    <xdr:to>
      <xdr:col>10</xdr:col>
      <xdr:colOff>114300</xdr:colOff>
      <xdr:row>76</xdr:row>
      <xdr:rowOff>106598</xdr:rowOff>
    </xdr:to>
    <xdr:cxnSp macro="">
      <xdr:nvCxnSpPr>
        <xdr:cNvPr id="185" name="直線コネクタ 184"/>
        <xdr:cNvCxnSpPr/>
      </xdr:nvCxnSpPr>
      <xdr:spPr>
        <a:xfrm>
          <a:off x="1130300" y="13113161"/>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140433</xdr:rowOff>
    </xdr:from>
    <xdr:ext cx="469744" cy="259045"/>
    <xdr:sp macro="" textlink="">
      <xdr:nvSpPr>
        <xdr:cNvPr id="187" name="テキスト ボックス 186"/>
        <xdr:cNvSpPr txBox="1"/>
      </xdr:nvSpPr>
      <xdr:spPr>
        <a:xfrm>
          <a:off x="1784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84976</xdr:rowOff>
    </xdr:from>
    <xdr:ext cx="469744" cy="259045"/>
    <xdr:sp macro="" textlink="">
      <xdr:nvSpPr>
        <xdr:cNvPr id="189" name="テキスト ボックス 188"/>
        <xdr:cNvSpPr txBox="1"/>
      </xdr:nvSpPr>
      <xdr:spPr>
        <a:xfrm>
          <a:off x="895428" y="13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108559</xdr:rowOff>
    </xdr:from>
    <xdr:to>
      <xdr:col>24</xdr:col>
      <xdr:colOff>114300</xdr:colOff>
      <xdr:row>77</xdr:row>
      <xdr:rowOff>38709</xdr:rowOff>
    </xdr:to>
    <xdr:sp macro="" textlink="">
      <xdr:nvSpPr>
        <xdr:cNvPr id="195" name="楕円 194"/>
        <xdr:cNvSpPr/>
      </xdr:nvSpPr>
      <xdr:spPr>
        <a:xfrm>
          <a:off x="45847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131436</xdr:rowOff>
    </xdr:from>
    <xdr:ext cx="469744" cy="259045"/>
    <xdr:sp macro="" textlink="">
      <xdr:nvSpPr>
        <xdr:cNvPr id="196" name="維持補修費該当値テキスト"/>
        <xdr:cNvSpPr txBox="1"/>
      </xdr:nvSpPr>
      <xdr:spPr>
        <a:xfrm>
          <a:off x="4686300" y="1299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131373</xdr:rowOff>
    </xdr:from>
    <xdr:to>
      <xdr:col>20</xdr:col>
      <xdr:colOff>38100</xdr:colOff>
      <xdr:row>77</xdr:row>
      <xdr:rowOff>61523</xdr:rowOff>
    </xdr:to>
    <xdr:sp macro="" textlink="">
      <xdr:nvSpPr>
        <xdr:cNvPr id="197" name="楕円 196"/>
        <xdr:cNvSpPr/>
      </xdr:nvSpPr>
      <xdr:spPr>
        <a:xfrm>
          <a:off x="3746500" y="131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52650</xdr:rowOff>
    </xdr:from>
    <xdr:ext cx="469744" cy="259045"/>
    <xdr:sp macro="" textlink="">
      <xdr:nvSpPr>
        <xdr:cNvPr id="198" name="テキスト ボックス 197"/>
        <xdr:cNvSpPr txBox="1"/>
      </xdr:nvSpPr>
      <xdr:spPr>
        <a:xfrm>
          <a:off x="3562428" y="1325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91825</xdr:rowOff>
    </xdr:from>
    <xdr:to>
      <xdr:col>15</xdr:col>
      <xdr:colOff>101600</xdr:colOff>
      <xdr:row>77</xdr:row>
      <xdr:rowOff>21975</xdr:rowOff>
    </xdr:to>
    <xdr:sp macro="" textlink="">
      <xdr:nvSpPr>
        <xdr:cNvPr id="199" name="楕円 198"/>
        <xdr:cNvSpPr/>
      </xdr:nvSpPr>
      <xdr:spPr>
        <a:xfrm>
          <a:off x="2857500" y="13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13102</xdr:rowOff>
    </xdr:from>
    <xdr:ext cx="469744" cy="259045"/>
    <xdr:sp macro="" textlink="">
      <xdr:nvSpPr>
        <xdr:cNvPr id="200" name="テキスト ボックス 199"/>
        <xdr:cNvSpPr txBox="1"/>
      </xdr:nvSpPr>
      <xdr:spPr>
        <a:xfrm>
          <a:off x="2673428" y="1321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55798</xdr:rowOff>
    </xdr:from>
    <xdr:to>
      <xdr:col>10</xdr:col>
      <xdr:colOff>165100</xdr:colOff>
      <xdr:row>76</xdr:row>
      <xdr:rowOff>157398</xdr:rowOff>
    </xdr:to>
    <xdr:sp macro="" textlink="">
      <xdr:nvSpPr>
        <xdr:cNvPr id="201" name="楕円 200"/>
        <xdr:cNvSpPr/>
      </xdr:nvSpPr>
      <xdr:spPr>
        <a:xfrm>
          <a:off x="1968500" y="130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2476</xdr:rowOff>
    </xdr:from>
    <xdr:ext cx="469744" cy="259045"/>
    <xdr:sp macro="" textlink="">
      <xdr:nvSpPr>
        <xdr:cNvPr id="202" name="テキスト ボックス 201"/>
        <xdr:cNvSpPr txBox="1"/>
      </xdr:nvSpPr>
      <xdr:spPr>
        <a:xfrm>
          <a:off x="1784428" y="1286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32161</xdr:rowOff>
    </xdr:from>
    <xdr:to>
      <xdr:col>6</xdr:col>
      <xdr:colOff>38100</xdr:colOff>
      <xdr:row>76</xdr:row>
      <xdr:rowOff>133761</xdr:rowOff>
    </xdr:to>
    <xdr:sp macro="" textlink="">
      <xdr:nvSpPr>
        <xdr:cNvPr id="203" name="楕円 202"/>
        <xdr:cNvSpPr/>
      </xdr:nvSpPr>
      <xdr:spPr>
        <a:xfrm>
          <a:off x="1079500" y="130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150289</xdr:rowOff>
    </xdr:from>
    <xdr:ext cx="469744" cy="259045"/>
    <xdr:sp macro="" textlink="">
      <xdr:nvSpPr>
        <xdr:cNvPr id="204" name="テキスト ボックス 203"/>
        <xdr:cNvSpPr txBox="1"/>
      </xdr:nvSpPr>
      <xdr:spPr>
        <a:xfrm>
          <a:off x="895428" y="128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133482</xdr:rowOff>
    </xdr:from>
    <xdr:to>
      <xdr:col>24</xdr:col>
      <xdr:colOff>63500</xdr:colOff>
      <xdr:row>96</xdr:row>
      <xdr:rowOff>163863</xdr:rowOff>
    </xdr:to>
    <xdr:cxnSp macro="">
      <xdr:nvCxnSpPr>
        <xdr:cNvPr id="232" name="直線コネクタ 231"/>
        <xdr:cNvCxnSpPr/>
      </xdr:nvCxnSpPr>
      <xdr:spPr>
        <a:xfrm>
          <a:off x="3797300" y="16592682"/>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3"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50088</xdr:rowOff>
    </xdr:from>
    <xdr:to>
      <xdr:col>19</xdr:col>
      <xdr:colOff>177800</xdr:colOff>
      <xdr:row>96</xdr:row>
      <xdr:rowOff>133482</xdr:rowOff>
    </xdr:to>
    <xdr:cxnSp macro="">
      <xdr:nvCxnSpPr>
        <xdr:cNvPr id="235" name="直線コネクタ 234"/>
        <xdr:cNvCxnSpPr/>
      </xdr:nvCxnSpPr>
      <xdr:spPr>
        <a:xfrm>
          <a:off x="2908300" y="16509288"/>
          <a:ext cx="8890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7" name="テキスト ボックス 236"/>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50088</xdr:rowOff>
    </xdr:from>
    <xdr:to>
      <xdr:col>15</xdr:col>
      <xdr:colOff>50800</xdr:colOff>
      <xdr:row>97</xdr:row>
      <xdr:rowOff>86916</xdr:rowOff>
    </xdr:to>
    <xdr:cxnSp macro="">
      <xdr:nvCxnSpPr>
        <xdr:cNvPr id="238" name="直線コネクタ 237"/>
        <xdr:cNvCxnSpPr/>
      </xdr:nvCxnSpPr>
      <xdr:spPr>
        <a:xfrm flipV="1">
          <a:off x="2019300" y="16509288"/>
          <a:ext cx="889000" cy="2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0" name="テキスト ボックス 239"/>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86916</xdr:rowOff>
    </xdr:from>
    <xdr:to>
      <xdr:col>10</xdr:col>
      <xdr:colOff>114300</xdr:colOff>
      <xdr:row>98</xdr:row>
      <xdr:rowOff>11432</xdr:rowOff>
    </xdr:to>
    <xdr:cxnSp macro="">
      <xdr:nvCxnSpPr>
        <xdr:cNvPr id="241" name="直線コネクタ 240"/>
        <xdr:cNvCxnSpPr/>
      </xdr:nvCxnSpPr>
      <xdr:spPr>
        <a:xfrm flipV="1">
          <a:off x="1130300" y="16717566"/>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3" name="テキスト ボックス 242"/>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144756</xdr:rowOff>
    </xdr:from>
    <xdr:ext cx="534377" cy="259045"/>
    <xdr:sp macro="" textlink="">
      <xdr:nvSpPr>
        <xdr:cNvPr id="245" name="テキスト ボックス 244"/>
        <xdr:cNvSpPr txBox="1"/>
      </xdr:nvSpPr>
      <xdr:spPr>
        <a:xfrm>
          <a:off x="863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113063</xdr:rowOff>
    </xdr:from>
    <xdr:to>
      <xdr:col>24</xdr:col>
      <xdr:colOff>114300</xdr:colOff>
      <xdr:row>97</xdr:row>
      <xdr:rowOff>43213</xdr:rowOff>
    </xdr:to>
    <xdr:sp macro="" textlink="">
      <xdr:nvSpPr>
        <xdr:cNvPr id="251" name="楕円 250"/>
        <xdr:cNvSpPr/>
      </xdr:nvSpPr>
      <xdr:spPr>
        <a:xfrm>
          <a:off x="4584700" y="165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91490</xdr:rowOff>
    </xdr:from>
    <xdr:ext cx="534377" cy="259045"/>
    <xdr:sp macro="" textlink="">
      <xdr:nvSpPr>
        <xdr:cNvPr id="252" name="扶助費該当値テキスト"/>
        <xdr:cNvSpPr txBox="1"/>
      </xdr:nvSpPr>
      <xdr:spPr>
        <a:xfrm>
          <a:off x="4686300" y="165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82682</xdr:rowOff>
    </xdr:from>
    <xdr:to>
      <xdr:col>20</xdr:col>
      <xdr:colOff>38100</xdr:colOff>
      <xdr:row>97</xdr:row>
      <xdr:rowOff>12832</xdr:rowOff>
    </xdr:to>
    <xdr:sp macro="" textlink="">
      <xdr:nvSpPr>
        <xdr:cNvPr id="253" name="楕円 252"/>
        <xdr:cNvSpPr/>
      </xdr:nvSpPr>
      <xdr:spPr>
        <a:xfrm>
          <a:off x="3746500" y="165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3959</xdr:rowOff>
    </xdr:from>
    <xdr:ext cx="534377" cy="259045"/>
    <xdr:sp macro="" textlink="">
      <xdr:nvSpPr>
        <xdr:cNvPr id="254" name="テキスト ボックス 253"/>
        <xdr:cNvSpPr txBox="1"/>
      </xdr:nvSpPr>
      <xdr:spPr>
        <a:xfrm>
          <a:off x="3530111" y="166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170738</xdr:rowOff>
    </xdr:from>
    <xdr:to>
      <xdr:col>15</xdr:col>
      <xdr:colOff>101600</xdr:colOff>
      <xdr:row>96</xdr:row>
      <xdr:rowOff>100888</xdr:rowOff>
    </xdr:to>
    <xdr:sp macro="" textlink="">
      <xdr:nvSpPr>
        <xdr:cNvPr id="255" name="楕円 254"/>
        <xdr:cNvSpPr/>
      </xdr:nvSpPr>
      <xdr:spPr>
        <a:xfrm>
          <a:off x="2857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92015</xdr:rowOff>
    </xdr:from>
    <xdr:ext cx="534377" cy="259045"/>
    <xdr:sp macro="" textlink="">
      <xdr:nvSpPr>
        <xdr:cNvPr id="256" name="テキスト ボックス 255"/>
        <xdr:cNvSpPr txBox="1"/>
      </xdr:nvSpPr>
      <xdr:spPr>
        <a:xfrm>
          <a:off x="2641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36116</xdr:rowOff>
    </xdr:from>
    <xdr:to>
      <xdr:col>10</xdr:col>
      <xdr:colOff>165100</xdr:colOff>
      <xdr:row>97</xdr:row>
      <xdr:rowOff>137716</xdr:rowOff>
    </xdr:to>
    <xdr:sp macro="" textlink="">
      <xdr:nvSpPr>
        <xdr:cNvPr id="257" name="楕円 256"/>
        <xdr:cNvSpPr/>
      </xdr:nvSpPr>
      <xdr:spPr>
        <a:xfrm>
          <a:off x="19685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128843</xdr:rowOff>
    </xdr:from>
    <xdr:ext cx="534377" cy="259045"/>
    <xdr:sp macro="" textlink="">
      <xdr:nvSpPr>
        <xdr:cNvPr id="258" name="テキスト ボックス 257"/>
        <xdr:cNvSpPr txBox="1"/>
      </xdr:nvSpPr>
      <xdr:spPr>
        <a:xfrm>
          <a:off x="1752111"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132082</xdr:rowOff>
    </xdr:from>
    <xdr:to>
      <xdr:col>6</xdr:col>
      <xdr:colOff>38100</xdr:colOff>
      <xdr:row>98</xdr:row>
      <xdr:rowOff>62232</xdr:rowOff>
    </xdr:to>
    <xdr:sp macro="" textlink="">
      <xdr:nvSpPr>
        <xdr:cNvPr id="259" name="楕円 258"/>
        <xdr:cNvSpPr/>
      </xdr:nvSpPr>
      <xdr:spPr>
        <a:xfrm>
          <a:off x="1079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53359</xdr:rowOff>
    </xdr:from>
    <xdr:ext cx="534377" cy="259045"/>
    <xdr:sp macro="" textlink="">
      <xdr:nvSpPr>
        <xdr:cNvPr id="260" name="テキスト ボックス 259"/>
        <xdr:cNvSpPr txBox="1"/>
      </xdr:nvSpPr>
      <xdr:spPr>
        <a:xfrm>
          <a:off x="863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85737</xdr:rowOff>
    </xdr:from>
    <xdr:to>
      <xdr:col>55</xdr:col>
      <xdr:colOff>0</xdr:colOff>
      <xdr:row>38</xdr:row>
      <xdr:rowOff>100609</xdr:rowOff>
    </xdr:to>
    <xdr:cxnSp macro="">
      <xdr:nvCxnSpPr>
        <xdr:cNvPr id="289" name="直線コネクタ 288"/>
        <xdr:cNvCxnSpPr/>
      </xdr:nvCxnSpPr>
      <xdr:spPr>
        <a:xfrm>
          <a:off x="9639300" y="6600837"/>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0"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85459</xdr:rowOff>
    </xdr:from>
    <xdr:to>
      <xdr:col>50</xdr:col>
      <xdr:colOff>114300</xdr:colOff>
      <xdr:row>38</xdr:row>
      <xdr:rowOff>85737</xdr:rowOff>
    </xdr:to>
    <xdr:cxnSp macro="">
      <xdr:nvCxnSpPr>
        <xdr:cNvPr id="292" name="直線コネクタ 291"/>
        <xdr:cNvCxnSpPr/>
      </xdr:nvCxnSpPr>
      <xdr:spPr>
        <a:xfrm>
          <a:off x="8750300" y="6600559"/>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4" name="テキスト ボックス 293"/>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82630</xdr:rowOff>
    </xdr:from>
    <xdr:to>
      <xdr:col>45</xdr:col>
      <xdr:colOff>177800</xdr:colOff>
      <xdr:row>38</xdr:row>
      <xdr:rowOff>85459</xdr:rowOff>
    </xdr:to>
    <xdr:cxnSp macro="">
      <xdr:nvCxnSpPr>
        <xdr:cNvPr id="295" name="直線コネクタ 294"/>
        <xdr:cNvCxnSpPr/>
      </xdr:nvCxnSpPr>
      <xdr:spPr>
        <a:xfrm>
          <a:off x="7861300" y="6597730"/>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7" name="テキスト ボックス 296"/>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82630</xdr:rowOff>
    </xdr:from>
    <xdr:to>
      <xdr:col>41</xdr:col>
      <xdr:colOff>50800</xdr:colOff>
      <xdr:row>38</xdr:row>
      <xdr:rowOff>86551</xdr:rowOff>
    </xdr:to>
    <xdr:cxnSp macro="">
      <xdr:nvCxnSpPr>
        <xdr:cNvPr id="298" name="直線コネクタ 297"/>
        <xdr:cNvCxnSpPr/>
      </xdr:nvCxnSpPr>
      <xdr:spPr>
        <a:xfrm flipV="1">
          <a:off x="6972300" y="6597730"/>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0" name="テキスト ボックス 299"/>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139557</xdr:rowOff>
    </xdr:from>
    <xdr:ext cx="534377" cy="259045"/>
    <xdr:sp macro="" textlink="">
      <xdr:nvSpPr>
        <xdr:cNvPr id="302" name="テキスト ボックス 301"/>
        <xdr:cNvSpPr txBox="1"/>
      </xdr:nvSpPr>
      <xdr:spPr>
        <a:xfrm>
          <a:off x="6705111" y="63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49809</xdr:rowOff>
    </xdr:from>
    <xdr:to>
      <xdr:col>55</xdr:col>
      <xdr:colOff>50800</xdr:colOff>
      <xdr:row>38</xdr:row>
      <xdr:rowOff>151409</xdr:rowOff>
    </xdr:to>
    <xdr:sp macro="" textlink="">
      <xdr:nvSpPr>
        <xdr:cNvPr id="308" name="楕円 307"/>
        <xdr:cNvSpPr/>
      </xdr:nvSpPr>
      <xdr:spPr>
        <a:xfrm>
          <a:off x="104267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136186</xdr:rowOff>
    </xdr:from>
    <xdr:ext cx="534377" cy="259045"/>
    <xdr:sp macro="" textlink="">
      <xdr:nvSpPr>
        <xdr:cNvPr id="309" name="補助費等該当値テキスト"/>
        <xdr:cNvSpPr txBox="1"/>
      </xdr:nvSpPr>
      <xdr:spPr>
        <a:xfrm>
          <a:off x="10528300" y="64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34937</xdr:rowOff>
    </xdr:from>
    <xdr:to>
      <xdr:col>50</xdr:col>
      <xdr:colOff>165100</xdr:colOff>
      <xdr:row>38</xdr:row>
      <xdr:rowOff>136537</xdr:rowOff>
    </xdr:to>
    <xdr:sp macro="" textlink="">
      <xdr:nvSpPr>
        <xdr:cNvPr id="310" name="楕円 309"/>
        <xdr:cNvSpPr/>
      </xdr:nvSpPr>
      <xdr:spPr>
        <a:xfrm>
          <a:off x="9588500" y="6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127664</xdr:rowOff>
    </xdr:from>
    <xdr:ext cx="534377" cy="259045"/>
    <xdr:sp macro="" textlink="">
      <xdr:nvSpPr>
        <xdr:cNvPr id="311" name="テキスト ボックス 310"/>
        <xdr:cNvSpPr txBox="1"/>
      </xdr:nvSpPr>
      <xdr:spPr>
        <a:xfrm>
          <a:off x="9372111" y="6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34659</xdr:rowOff>
    </xdr:from>
    <xdr:to>
      <xdr:col>46</xdr:col>
      <xdr:colOff>38100</xdr:colOff>
      <xdr:row>38</xdr:row>
      <xdr:rowOff>136259</xdr:rowOff>
    </xdr:to>
    <xdr:sp macro="" textlink="">
      <xdr:nvSpPr>
        <xdr:cNvPr id="312" name="楕円 311"/>
        <xdr:cNvSpPr/>
      </xdr:nvSpPr>
      <xdr:spPr>
        <a:xfrm>
          <a:off x="8699500" y="65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127386</xdr:rowOff>
    </xdr:from>
    <xdr:ext cx="534377" cy="259045"/>
    <xdr:sp macro="" textlink="">
      <xdr:nvSpPr>
        <xdr:cNvPr id="313" name="テキスト ボックス 312"/>
        <xdr:cNvSpPr txBox="1"/>
      </xdr:nvSpPr>
      <xdr:spPr>
        <a:xfrm>
          <a:off x="8483111" y="66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31830</xdr:rowOff>
    </xdr:from>
    <xdr:to>
      <xdr:col>41</xdr:col>
      <xdr:colOff>101600</xdr:colOff>
      <xdr:row>38</xdr:row>
      <xdr:rowOff>133430</xdr:rowOff>
    </xdr:to>
    <xdr:sp macro="" textlink="">
      <xdr:nvSpPr>
        <xdr:cNvPr id="314" name="楕円 313"/>
        <xdr:cNvSpPr/>
      </xdr:nvSpPr>
      <xdr:spPr>
        <a:xfrm>
          <a:off x="7810500" y="65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124557</xdr:rowOff>
    </xdr:from>
    <xdr:ext cx="534377" cy="259045"/>
    <xdr:sp macro="" textlink="">
      <xdr:nvSpPr>
        <xdr:cNvPr id="315" name="テキスト ボックス 314"/>
        <xdr:cNvSpPr txBox="1"/>
      </xdr:nvSpPr>
      <xdr:spPr>
        <a:xfrm>
          <a:off x="7594111" y="663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35751</xdr:rowOff>
    </xdr:from>
    <xdr:to>
      <xdr:col>36</xdr:col>
      <xdr:colOff>165100</xdr:colOff>
      <xdr:row>38</xdr:row>
      <xdr:rowOff>137351</xdr:rowOff>
    </xdr:to>
    <xdr:sp macro="" textlink="">
      <xdr:nvSpPr>
        <xdr:cNvPr id="316" name="楕円 315"/>
        <xdr:cNvSpPr/>
      </xdr:nvSpPr>
      <xdr:spPr>
        <a:xfrm>
          <a:off x="6921500" y="65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128478</xdr:rowOff>
    </xdr:from>
    <xdr:ext cx="534377" cy="259045"/>
    <xdr:sp macro="" textlink="">
      <xdr:nvSpPr>
        <xdr:cNvPr id="317" name="テキスト ボックス 316"/>
        <xdr:cNvSpPr txBox="1"/>
      </xdr:nvSpPr>
      <xdr:spPr>
        <a:xfrm>
          <a:off x="6705111" y="66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77589</xdr:rowOff>
    </xdr:from>
    <xdr:to>
      <xdr:col>55</xdr:col>
      <xdr:colOff>0</xdr:colOff>
      <xdr:row>58</xdr:row>
      <xdr:rowOff>100474</xdr:rowOff>
    </xdr:to>
    <xdr:cxnSp macro="">
      <xdr:nvCxnSpPr>
        <xdr:cNvPr id="348" name="直線コネクタ 347"/>
        <xdr:cNvCxnSpPr/>
      </xdr:nvCxnSpPr>
      <xdr:spPr>
        <a:xfrm>
          <a:off x="9639300" y="10021689"/>
          <a:ext cx="8382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9"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77589</xdr:rowOff>
    </xdr:from>
    <xdr:to>
      <xdr:col>50</xdr:col>
      <xdr:colOff>114300</xdr:colOff>
      <xdr:row>58</xdr:row>
      <xdr:rowOff>94775</xdr:rowOff>
    </xdr:to>
    <xdr:cxnSp macro="">
      <xdr:nvCxnSpPr>
        <xdr:cNvPr id="351" name="直線コネクタ 350"/>
        <xdr:cNvCxnSpPr/>
      </xdr:nvCxnSpPr>
      <xdr:spPr>
        <a:xfrm flipV="1">
          <a:off x="8750300" y="10021689"/>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150768</xdr:rowOff>
    </xdr:from>
    <xdr:ext cx="534377" cy="259045"/>
    <xdr:sp macro="" textlink="">
      <xdr:nvSpPr>
        <xdr:cNvPr id="353" name="テキスト ボックス 352"/>
        <xdr:cNvSpPr txBox="1"/>
      </xdr:nvSpPr>
      <xdr:spPr>
        <a:xfrm>
          <a:off x="9372111" y="100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40295</xdr:rowOff>
    </xdr:from>
    <xdr:to>
      <xdr:col>45</xdr:col>
      <xdr:colOff>177800</xdr:colOff>
      <xdr:row>58</xdr:row>
      <xdr:rowOff>94775</xdr:rowOff>
    </xdr:to>
    <xdr:cxnSp macro="">
      <xdr:nvCxnSpPr>
        <xdr:cNvPr id="354" name="直線コネクタ 353"/>
        <xdr:cNvCxnSpPr/>
      </xdr:nvCxnSpPr>
      <xdr:spPr>
        <a:xfrm>
          <a:off x="7861300" y="9984395"/>
          <a:ext cx="889000" cy="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6" name="テキスト ボックス 355"/>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40295</xdr:rowOff>
    </xdr:from>
    <xdr:to>
      <xdr:col>41</xdr:col>
      <xdr:colOff>50800</xdr:colOff>
      <xdr:row>58</xdr:row>
      <xdr:rowOff>55848</xdr:rowOff>
    </xdr:to>
    <xdr:cxnSp macro="">
      <xdr:nvCxnSpPr>
        <xdr:cNvPr id="357" name="直線コネクタ 356"/>
        <xdr:cNvCxnSpPr/>
      </xdr:nvCxnSpPr>
      <xdr:spPr>
        <a:xfrm flipV="1">
          <a:off x="6972300" y="9984395"/>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59" name="テキスト ボックス 358"/>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169298</xdr:rowOff>
    </xdr:from>
    <xdr:ext cx="534377" cy="259045"/>
    <xdr:sp macro="" textlink="">
      <xdr:nvSpPr>
        <xdr:cNvPr id="361" name="テキスト ボックス 360"/>
        <xdr:cNvSpPr txBox="1"/>
      </xdr:nvSpPr>
      <xdr:spPr>
        <a:xfrm>
          <a:off x="6705111" y="10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49674</xdr:rowOff>
    </xdr:from>
    <xdr:to>
      <xdr:col>55</xdr:col>
      <xdr:colOff>50800</xdr:colOff>
      <xdr:row>58</xdr:row>
      <xdr:rowOff>151274</xdr:rowOff>
    </xdr:to>
    <xdr:sp macro="" textlink="">
      <xdr:nvSpPr>
        <xdr:cNvPr id="367" name="楕円 366"/>
        <xdr:cNvSpPr/>
      </xdr:nvSpPr>
      <xdr:spPr>
        <a:xfrm>
          <a:off x="10426700" y="99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72551</xdr:rowOff>
    </xdr:from>
    <xdr:ext cx="599010" cy="259045"/>
    <xdr:sp macro="" textlink="">
      <xdr:nvSpPr>
        <xdr:cNvPr id="368" name="普通建設事業費該当値テキスト"/>
        <xdr:cNvSpPr txBox="1"/>
      </xdr:nvSpPr>
      <xdr:spPr>
        <a:xfrm>
          <a:off x="10528300" y="984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26789</xdr:rowOff>
    </xdr:from>
    <xdr:to>
      <xdr:col>50</xdr:col>
      <xdr:colOff>165100</xdr:colOff>
      <xdr:row>58</xdr:row>
      <xdr:rowOff>128389</xdr:rowOff>
    </xdr:to>
    <xdr:sp macro="" textlink="">
      <xdr:nvSpPr>
        <xdr:cNvPr id="369" name="楕円 368"/>
        <xdr:cNvSpPr/>
      </xdr:nvSpPr>
      <xdr:spPr>
        <a:xfrm>
          <a:off x="95885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144916</xdr:rowOff>
    </xdr:from>
    <xdr:ext cx="599010" cy="259045"/>
    <xdr:sp macro="" textlink="">
      <xdr:nvSpPr>
        <xdr:cNvPr id="370" name="テキスト ボックス 369"/>
        <xdr:cNvSpPr txBox="1"/>
      </xdr:nvSpPr>
      <xdr:spPr>
        <a:xfrm>
          <a:off x="9339795" y="974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43975</xdr:rowOff>
    </xdr:from>
    <xdr:to>
      <xdr:col>46</xdr:col>
      <xdr:colOff>38100</xdr:colOff>
      <xdr:row>58</xdr:row>
      <xdr:rowOff>145575</xdr:rowOff>
    </xdr:to>
    <xdr:sp macro="" textlink="">
      <xdr:nvSpPr>
        <xdr:cNvPr id="371" name="楕円 370"/>
        <xdr:cNvSpPr/>
      </xdr:nvSpPr>
      <xdr:spPr>
        <a:xfrm>
          <a:off x="8699500" y="99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136702</xdr:rowOff>
    </xdr:from>
    <xdr:ext cx="599010" cy="259045"/>
    <xdr:sp macro="" textlink="">
      <xdr:nvSpPr>
        <xdr:cNvPr id="372" name="テキスト ボックス 371"/>
        <xdr:cNvSpPr txBox="1"/>
      </xdr:nvSpPr>
      <xdr:spPr>
        <a:xfrm>
          <a:off x="8450795" y="1008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160945</xdr:rowOff>
    </xdr:from>
    <xdr:to>
      <xdr:col>41</xdr:col>
      <xdr:colOff>101600</xdr:colOff>
      <xdr:row>58</xdr:row>
      <xdr:rowOff>91095</xdr:rowOff>
    </xdr:to>
    <xdr:sp macro="" textlink="">
      <xdr:nvSpPr>
        <xdr:cNvPr id="373" name="楕円 372"/>
        <xdr:cNvSpPr/>
      </xdr:nvSpPr>
      <xdr:spPr>
        <a:xfrm>
          <a:off x="7810500" y="99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107622</xdr:rowOff>
    </xdr:from>
    <xdr:ext cx="599010" cy="259045"/>
    <xdr:sp macro="" textlink="">
      <xdr:nvSpPr>
        <xdr:cNvPr id="374" name="テキスト ボックス 373"/>
        <xdr:cNvSpPr txBox="1"/>
      </xdr:nvSpPr>
      <xdr:spPr>
        <a:xfrm>
          <a:off x="7561795" y="970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5048</xdr:rowOff>
    </xdr:from>
    <xdr:to>
      <xdr:col>36</xdr:col>
      <xdr:colOff>165100</xdr:colOff>
      <xdr:row>58</xdr:row>
      <xdr:rowOff>106648</xdr:rowOff>
    </xdr:to>
    <xdr:sp macro="" textlink="">
      <xdr:nvSpPr>
        <xdr:cNvPr id="375" name="楕円 374"/>
        <xdr:cNvSpPr/>
      </xdr:nvSpPr>
      <xdr:spPr>
        <a:xfrm>
          <a:off x="6921500" y="99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123175</xdr:rowOff>
    </xdr:from>
    <xdr:ext cx="599010" cy="259045"/>
    <xdr:sp macro="" textlink="">
      <xdr:nvSpPr>
        <xdr:cNvPr id="376" name="テキスト ボックス 375"/>
        <xdr:cNvSpPr txBox="1"/>
      </xdr:nvSpPr>
      <xdr:spPr>
        <a:xfrm>
          <a:off x="6672795" y="972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148972</xdr:rowOff>
    </xdr:from>
    <xdr:to>
      <xdr:col>55</xdr:col>
      <xdr:colOff>0</xdr:colOff>
      <xdr:row>79</xdr:row>
      <xdr:rowOff>46811</xdr:rowOff>
    </xdr:to>
    <xdr:cxnSp macro="">
      <xdr:nvCxnSpPr>
        <xdr:cNvPr id="407" name="直線コネクタ 406"/>
        <xdr:cNvCxnSpPr/>
      </xdr:nvCxnSpPr>
      <xdr:spPr>
        <a:xfrm flipV="1">
          <a:off x="9639300" y="13522072"/>
          <a:ext cx="8382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123345</xdr:rowOff>
    </xdr:from>
    <xdr:ext cx="534377" cy="259045"/>
    <xdr:sp macro="" textlink="">
      <xdr:nvSpPr>
        <xdr:cNvPr id="408" name="普通建設事業費 （ うち新規整備　）平均値テキスト"/>
        <xdr:cNvSpPr txBox="1"/>
      </xdr:nvSpPr>
      <xdr:spPr>
        <a:xfrm>
          <a:off x="10528300" y="13496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151797</xdr:rowOff>
    </xdr:from>
    <xdr:to>
      <xdr:col>50</xdr:col>
      <xdr:colOff>114300</xdr:colOff>
      <xdr:row>79</xdr:row>
      <xdr:rowOff>46811</xdr:rowOff>
    </xdr:to>
    <xdr:cxnSp macro="">
      <xdr:nvCxnSpPr>
        <xdr:cNvPr id="410" name="直線コネクタ 409"/>
        <xdr:cNvCxnSpPr/>
      </xdr:nvCxnSpPr>
      <xdr:spPr>
        <a:xfrm>
          <a:off x="8750300" y="13524897"/>
          <a:ext cx="8890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70038</xdr:rowOff>
    </xdr:from>
    <xdr:to>
      <xdr:col>45</xdr:col>
      <xdr:colOff>177800</xdr:colOff>
      <xdr:row>78</xdr:row>
      <xdr:rowOff>151797</xdr:rowOff>
    </xdr:to>
    <xdr:cxnSp macro="">
      <xdr:nvCxnSpPr>
        <xdr:cNvPr id="413" name="直線コネクタ 412"/>
        <xdr:cNvCxnSpPr/>
      </xdr:nvCxnSpPr>
      <xdr:spPr>
        <a:xfrm>
          <a:off x="7861300" y="13443138"/>
          <a:ext cx="8890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41082</xdr:rowOff>
    </xdr:from>
    <xdr:ext cx="534377" cy="259045"/>
    <xdr:sp macro="" textlink="">
      <xdr:nvSpPr>
        <xdr:cNvPr id="415" name="テキスト ボックス 414"/>
        <xdr:cNvSpPr txBox="1"/>
      </xdr:nvSpPr>
      <xdr:spPr>
        <a:xfrm>
          <a:off x="8483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70038</xdr:rowOff>
    </xdr:from>
    <xdr:to>
      <xdr:col>41</xdr:col>
      <xdr:colOff>50800</xdr:colOff>
      <xdr:row>78</xdr:row>
      <xdr:rowOff>109493</xdr:rowOff>
    </xdr:to>
    <xdr:cxnSp macro="">
      <xdr:nvCxnSpPr>
        <xdr:cNvPr id="416" name="直線コネクタ 415"/>
        <xdr:cNvCxnSpPr/>
      </xdr:nvCxnSpPr>
      <xdr:spPr>
        <a:xfrm flipV="1">
          <a:off x="6972300" y="13443138"/>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76196</xdr:rowOff>
    </xdr:from>
    <xdr:ext cx="534377" cy="259045"/>
    <xdr:sp macro="" textlink="">
      <xdr:nvSpPr>
        <xdr:cNvPr id="418" name="テキスト ボックス 417"/>
        <xdr:cNvSpPr txBox="1"/>
      </xdr:nvSpPr>
      <xdr:spPr>
        <a:xfrm>
          <a:off x="7594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70589</xdr:rowOff>
    </xdr:from>
    <xdr:ext cx="534377" cy="259045"/>
    <xdr:sp macro="" textlink="">
      <xdr:nvSpPr>
        <xdr:cNvPr id="420" name="テキスト ボックス 419"/>
        <xdr:cNvSpPr txBox="1"/>
      </xdr:nvSpPr>
      <xdr:spPr>
        <a:xfrm>
          <a:off x="6705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98172</xdr:rowOff>
    </xdr:from>
    <xdr:to>
      <xdr:col>55</xdr:col>
      <xdr:colOff>50800</xdr:colOff>
      <xdr:row>79</xdr:row>
      <xdr:rowOff>28322</xdr:rowOff>
    </xdr:to>
    <xdr:sp macro="" textlink="">
      <xdr:nvSpPr>
        <xdr:cNvPr id="426" name="楕円 425"/>
        <xdr:cNvSpPr/>
      </xdr:nvSpPr>
      <xdr:spPr>
        <a:xfrm>
          <a:off x="10426700" y="134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57549</xdr:rowOff>
    </xdr:from>
    <xdr:ext cx="534377" cy="259045"/>
    <xdr:sp macro="" textlink="">
      <xdr:nvSpPr>
        <xdr:cNvPr id="427" name="普通建設事業費 （ うち新規整備　）該当値テキスト"/>
        <xdr:cNvSpPr txBox="1"/>
      </xdr:nvSpPr>
      <xdr:spPr>
        <a:xfrm>
          <a:off x="10528300" y="132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167461</xdr:rowOff>
    </xdr:from>
    <xdr:to>
      <xdr:col>50</xdr:col>
      <xdr:colOff>165100</xdr:colOff>
      <xdr:row>79</xdr:row>
      <xdr:rowOff>97611</xdr:rowOff>
    </xdr:to>
    <xdr:sp macro="" textlink="">
      <xdr:nvSpPr>
        <xdr:cNvPr id="428" name="楕円 427"/>
        <xdr:cNvSpPr/>
      </xdr:nvSpPr>
      <xdr:spPr>
        <a:xfrm>
          <a:off x="9588500" y="135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88738</xdr:rowOff>
    </xdr:from>
    <xdr:ext cx="534377" cy="259045"/>
    <xdr:sp macro="" textlink="">
      <xdr:nvSpPr>
        <xdr:cNvPr id="429" name="テキスト ボックス 428"/>
        <xdr:cNvSpPr txBox="1"/>
      </xdr:nvSpPr>
      <xdr:spPr>
        <a:xfrm>
          <a:off x="9372111" y="136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100997</xdr:rowOff>
    </xdr:from>
    <xdr:to>
      <xdr:col>46</xdr:col>
      <xdr:colOff>38100</xdr:colOff>
      <xdr:row>79</xdr:row>
      <xdr:rowOff>31147</xdr:rowOff>
    </xdr:to>
    <xdr:sp macro="" textlink="">
      <xdr:nvSpPr>
        <xdr:cNvPr id="430" name="楕円 429"/>
        <xdr:cNvSpPr/>
      </xdr:nvSpPr>
      <xdr:spPr>
        <a:xfrm>
          <a:off x="8699500" y="13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47674</xdr:rowOff>
    </xdr:from>
    <xdr:ext cx="534377" cy="259045"/>
    <xdr:sp macro="" textlink="">
      <xdr:nvSpPr>
        <xdr:cNvPr id="431" name="テキスト ボックス 430"/>
        <xdr:cNvSpPr txBox="1"/>
      </xdr:nvSpPr>
      <xdr:spPr>
        <a:xfrm>
          <a:off x="8483111" y="132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19238</xdr:rowOff>
    </xdr:from>
    <xdr:to>
      <xdr:col>41</xdr:col>
      <xdr:colOff>101600</xdr:colOff>
      <xdr:row>78</xdr:row>
      <xdr:rowOff>120838</xdr:rowOff>
    </xdr:to>
    <xdr:sp macro="" textlink="">
      <xdr:nvSpPr>
        <xdr:cNvPr id="432" name="楕円 431"/>
        <xdr:cNvSpPr/>
      </xdr:nvSpPr>
      <xdr:spPr>
        <a:xfrm>
          <a:off x="7810500" y="133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137365</xdr:rowOff>
    </xdr:from>
    <xdr:ext cx="599010" cy="259045"/>
    <xdr:sp macro="" textlink="">
      <xdr:nvSpPr>
        <xdr:cNvPr id="433" name="テキスト ボックス 432"/>
        <xdr:cNvSpPr txBox="1"/>
      </xdr:nvSpPr>
      <xdr:spPr>
        <a:xfrm>
          <a:off x="7561795" y="131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58693</xdr:rowOff>
    </xdr:from>
    <xdr:to>
      <xdr:col>36</xdr:col>
      <xdr:colOff>165100</xdr:colOff>
      <xdr:row>78</xdr:row>
      <xdr:rowOff>160293</xdr:rowOff>
    </xdr:to>
    <xdr:sp macro="" textlink="">
      <xdr:nvSpPr>
        <xdr:cNvPr id="434" name="楕円 433"/>
        <xdr:cNvSpPr/>
      </xdr:nvSpPr>
      <xdr:spPr>
        <a:xfrm>
          <a:off x="6921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5370</xdr:rowOff>
    </xdr:from>
    <xdr:ext cx="534377" cy="259045"/>
    <xdr:sp macro="" textlink="">
      <xdr:nvSpPr>
        <xdr:cNvPr id="435" name="テキスト ボックス 434"/>
        <xdr:cNvSpPr txBox="1"/>
      </xdr:nvSpPr>
      <xdr:spPr>
        <a:xfrm>
          <a:off x="6705111" y="132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54482</xdr:rowOff>
    </xdr:from>
    <xdr:to>
      <xdr:col>55</xdr:col>
      <xdr:colOff>0</xdr:colOff>
      <xdr:row>97</xdr:row>
      <xdr:rowOff>152812</xdr:rowOff>
    </xdr:to>
    <xdr:cxnSp macro="">
      <xdr:nvCxnSpPr>
        <xdr:cNvPr id="466" name="直線コネクタ 465"/>
        <xdr:cNvCxnSpPr/>
      </xdr:nvCxnSpPr>
      <xdr:spPr>
        <a:xfrm>
          <a:off x="9639300" y="15827882"/>
          <a:ext cx="838200" cy="95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7"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54482</xdr:rowOff>
    </xdr:from>
    <xdr:to>
      <xdr:col>50</xdr:col>
      <xdr:colOff>114300</xdr:colOff>
      <xdr:row>97</xdr:row>
      <xdr:rowOff>15847</xdr:rowOff>
    </xdr:to>
    <xdr:cxnSp macro="">
      <xdr:nvCxnSpPr>
        <xdr:cNvPr id="469" name="直線コネクタ 468"/>
        <xdr:cNvCxnSpPr/>
      </xdr:nvCxnSpPr>
      <xdr:spPr>
        <a:xfrm flipV="1">
          <a:off x="8750300" y="15827882"/>
          <a:ext cx="889000" cy="8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1" name="テキスト ボックス 470"/>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15847</xdr:rowOff>
    </xdr:from>
    <xdr:to>
      <xdr:col>45</xdr:col>
      <xdr:colOff>177800</xdr:colOff>
      <xdr:row>98</xdr:row>
      <xdr:rowOff>46644</xdr:rowOff>
    </xdr:to>
    <xdr:cxnSp macro="">
      <xdr:nvCxnSpPr>
        <xdr:cNvPr id="472" name="直線コネクタ 471"/>
        <xdr:cNvCxnSpPr/>
      </xdr:nvCxnSpPr>
      <xdr:spPr>
        <a:xfrm flipV="1">
          <a:off x="7861300" y="16646497"/>
          <a:ext cx="889000" cy="20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4" name="テキスト ボックス 473"/>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46644</xdr:rowOff>
    </xdr:from>
    <xdr:to>
      <xdr:col>41</xdr:col>
      <xdr:colOff>50800</xdr:colOff>
      <xdr:row>98</xdr:row>
      <xdr:rowOff>93425</xdr:rowOff>
    </xdr:to>
    <xdr:cxnSp macro="">
      <xdr:nvCxnSpPr>
        <xdr:cNvPr id="475" name="直線コネクタ 474"/>
        <xdr:cNvCxnSpPr/>
      </xdr:nvCxnSpPr>
      <xdr:spPr>
        <a:xfrm flipV="1">
          <a:off x="6972300" y="16848744"/>
          <a:ext cx="889000" cy="4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7" name="テキスト ボックス 476"/>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79" name="テキスト ボックス 478"/>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102012</xdr:rowOff>
    </xdr:from>
    <xdr:to>
      <xdr:col>55</xdr:col>
      <xdr:colOff>50800</xdr:colOff>
      <xdr:row>98</xdr:row>
      <xdr:rowOff>32162</xdr:rowOff>
    </xdr:to>
    <xdr:sp macro="" textlink="">
      <xdr:nvSpPr>
        <xdr:cNvPr id="485" name="楕円 484"/>
        <xdr:cNvSpPr/>
      </xdr:nvSpPr>
      <xdr:spPr>
        <a:xfrm>
          <a:off x="10426700" y="167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80439</xdr:rowOff>
    </xdr:from>
    <xdr:ext cx="534377" cy="259045"/>
    <xdr:sp macro="" textlink="">
      <xdr:nvSpPr>
        <xdr:cNvPr id="486" name="普通建設事業費 （ うち更新整備　）該当値テキスト"/>
        <xdr:cNvSpPr txBox="1"/>
      </xdr:nvSpPr>
      <xdr:spPr>
        <a:xfrm>
          <a:off x="10528300" y="167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3682</xdr:rowOff>
    </xdr:from>
    <xdr:to>
      <xdr:col>50</xdr:col>
      <xdr:colOff>165100</xdr:colOff>
      <xdr:row>92</xdr:row>
      <xdr:rowOff>105282</xdr:rowOff>
    </xdr:to>
    <xdr:sp macro="" textlink="">
      <xdr:nvSpPr>
        <xdr:cNvPr id="487" name="楕円 486"/>
        <xdr:cNvSpPr/>
      </xdr:nvSpPr>
      <xdr:spPr>
        <a:xfrm>
          <a:off x="9588500" y="157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121809</xdr:rowOff>
    </xdr:from>
    <xdr:ext cx="534377" cy="259045"/>
    <xdr:sp macro="" textlink="">
      <xdr:nvSpPr>
        <xdr:cNvPr id="488" name="テキスト ボックス 487"/>
        <xdr:cNvSpPr txBox="1"/>
      </xdr:nvSpPr>
      <xdr:spPr>
        <a:xfrm>
          <a:off x="9372111" y="155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136497</xdr:rowOff>
    </xdr:from>
    <xdr:to>
      <xdr:col>46</xdr:col>
      <xdr:colOff>38100</xdr:colOff>
      <xdr:row>97</xdr:row>
      <xdr:rowOff>66647</xdr:rowOff>
    </xdr:to>
    <xdr:sp macro="" textlink="">
      <xdr:nvSpPr>
        <xdr:cNvPr id="489" name="楕円 488"/>
        <xdr:cNvSpPr/>
      </xdr:nvSpPr>
      <xdr:spPr>
        <a:xfrm>
          <a:off x="8699500" y="165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57774</xdr:rowOff>
    </xdr:from>
    <xdr:ext cx="534377" cy="259045"/>
    <xdr:sp macro="" textlink="">
      <xdr:nvSpPr>
        <xdr:cNvPr id="490" name="テキスト ボックス 489"/>
        <xdr:cNvSpPr txBox="1"/>
      </xdr:nvSpPr>
      <xdr:spPr>
        <a:xfrm>
          <a:off x="8483111" y="166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167294</xdr:rowOff>
    </xdr:from>
    <xdr:to>
      <xdr:col>41</xdr:col>
      <xdr:colOff>101600</xdr:colOff>
      <xdr:row>98</xdr:row>
      <xdr:rowOff>97444</xdr:rowOff>
    </xdr:to>
    <xdr:sp macro="" textlink="">
      <xdr:nvSpPr>
        <xdr:cNvPr id="491" name="楕円 490"/>
        <xdr:cNvSpPr/>
      </xdr:nvSpPr>
      <xdr:spPr>
        <a:xfrm>
          <a:off x="7810500" y="167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88571</xdr:rowOff>
    </xdr:from>
    <xdr:ext cx="534377" cy="259045"/>
    <xdr:sp macro="" textlink="">
      <xdr:nvSpPr>
        <xdr:cNvPr id="492" name="テキスト ボックス 491"/>
        <xdr:cNvSpPr txBox="1"/>
      </xdr:nvSpPr>
      <xdr:spPr>
        <a:xfrm>
          <a:off x="7594111" y="168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42625</xdr:rowOff>
    </xdr:from>
    <xdr:to>
      <xdr:col>36</xdr:col>
      <xdr:colOff>165100</xdr:colOff>
      <xdr:row>98</xdr:row>
      <xdr:rowOff>144225</xdr:rowOff>
    </xdr:to>
    <xdr:sp macro="" textlink="">
      <xdr:nvSpPr>
        <xdr:cNvPr id="493" name="楕円 492"/>
        <xdr:cNvSpPr/>
      </xdr:nvSpPr>
      <xdr:spPr>
        <a:xfrm>
          <a:off x="6921500" y="16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135352</xdr:rowOff>
    </xdr:from>
    <xdr:ext cx="534377" cy="259045"/>
    <xdr:sp macro="" textlink="">
      <xdr:nvSpPr>
        <xdr:cNvPr id="494" name="テキスト ボックス 493"/>
        <xdr:cNvSpPr txBox="1"/>
      </xdr:nvSpPr>
      <xdr:spPr>
        <a:xfrm>
          <a:off x="6705111" y="169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24143</xdr:rowOff>
    </xdr:from>
    <xdr:to>
      <xdr:col>85</xdr:col>
      <xdr:colOff>127000</xdr:colOff>
      <xdr:row>39</xdr:row>
      <xdr:rowOff>28257</xdr:rowOff>
    </xdr:to>
    <xdr:cxnSp macro="">
      <xdr:nvCxnSpPr>
        <xdr:cNvPr id="523" name="直線コネクタ 522"/>
        <xdr:cNvCxnSpPr/>
      </xdr:nvCxnSpPr>
      <xdr:spPr>
        <a:xfrm flipV="1">
          <a:off x="15481300" y="671069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152482</xdr:rowOff>
    </xdr:from>
    <xdr:to>
      <xdr:col>81</xdr:col>
      <xdr:colOff>50800</xdr:colOff>
      <xdr:row>39</xdr:row>
      <xdr:rowOff>28257</xdr:rowOff>
    </xdr:to>
    <xdr:cxnSp macro="">
      <xdr:nvCxnSpPr>
        <xdr:cNvPr id="526" name="直線コネクタ 525"/>
        <xdr:cNvCxnSpPr/>
      </xdr:nvCxnSpPr>
      <xdr:spPr>
        <a:xfrm>
          <a:off x="14592300" y="6667582"/>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147415</xdr:rowOff>
    </xdr:from>
    <xdr:to>
      <xdr:col>76</xdr:col>
      <xdr:colOff>114300</xdr:colOff>
      <xdr:row>38</xdr:row>
      <xdr:rowOff>152482</xdr:rowOff>
    </xdr:to>
    <xdr:cxnSp macro="">
      <xdr:nvCxnSpPr>
        <xdr:cNvPr id="529" name="直線コネクタ 528"/>
        <xdr:cNvCxnSpPr/>
      </xdr:nvCxnSpPr>
      <xdr:spPr>
        <a:xfrm>
          <a:off x="13703300" y="66625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147415</xdr:rowOff>
    </xdr:from>
    <xdr:to>
      <xdr:col>71</xdr:col>
      <xdr:colOff>177800</xdr:colOff>
      <xdr:row>39</xdr:row>
      <xdr:rowOff>13303</xdr:rowOff>
    </xdr:to>
    <xdr:cxnSp macro="">
      <xdr:nvCxnSpPr>
        <xdr:cNvPr id="532" name="直線コネクタ 531"/>
        <xdr:cNvCxnSpPr/>
      </xdr:nvCxnSpPr>
      <xdr:spPr>
        <a:xfrm flipV="1">
          <a:off x="12814300" y="666251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34" name="テキスト ボックス 533"/>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160374</xdr:rowOff>
    </xdr:from>
    <xdr:ext cx="469744" cy="259045"/>
    <xdr:sp macro="" textlink="">
      <xdr:nvSpPr>
        <xdr:cNvPr id="536" name="テキスト ボックス 535"/>
        <xdr:cNvSpPr txBox="1"/>
      </xdr:nvSpPr>
      <xdr:spPr>
        <a:xfrm>
          <a:off x="12579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144793</xdr:rowOff>
    </xdr:from>
    <xdr:to>
      <xdr:col>85</xdr:col>
      <xdr:colOff>177800</xdr:colOff>
      <xdr:row>39</xdr:row>
      <xdr:rowOff>74943</xdr:rowOff>
    </xdr:to>
    <xdr:sp macro="" textlink="">
      <xdr:nvSpPr>
        <xdr:cNvPr id="542" name="楕円 541"/>
        <xdr:cNvSpPr/>
      </xdr:nvSpPr>
      <xdr:spPr>
        <a:xfrm>
          <a:off x="16268700" y="6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59720</xdr:rowOff>
    </xdr:from>
    <xdr:ext cx="469744" cy="259045"/>
    <xdr:sp macro="" textlink="">
      <xdr:nvSpPr>
        <xdr:cNvPr id="543" name="災害復旧事業費該当値テキスト"/>
        <xdr:cNvSpPr txBox="1"/>
      </xdr:nvSpPr>
      <xdr:spPr>
        <a:xfrm>
          <a:off x="16370300" y="65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148907</xdr:rowOff>
    </xdr:from>
    <xdr:to>
      <xdr:col>81</xdr:col>
      <xdr:colOff>101600</xdr:colOff>
      <xdr:row>39</xdr:row>
      <xdr:rowOff>79057</xdr:rowOff>
    </xdr:to>
    <xdr:sp macro="" textlink="">
      <xdr:nvSpPr>
        <xdr:cNvPr id="544" name="楕円 543"/>
        <xdr:cNvSpPr/>
      </xdr:nvSpPr>
      <xdr:spPr>
        <a:xfrm>
          <a:off x="154305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70184</xdr:rowOff>
    </xdr:from>
    <xdr:ext cx="378565" cy="259045"/>
    <xdr:sp macro="" textlink="">
      <xdr:nvSpPr>
        <xdr:cNvPr id="545" name="テキスト ボックス 544"/>
        <xdr:cNvSpPr txBox="1"/>
      </xdr:nvSpPr>
      <xdr:spPr>
        <a:xfrm>
          <a:off x="15292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101682</xdr:rowOff>
    </xdr:from>
    <xdr:to>
      <xdr:col>76</xdr:col>
      <xdr:colOff>165100</xdr:colOff>
      <xdr:row>39</xdr:row>
      <xdr:rowOff>31832</xdr:rowOff>
    </xdr:to>
    <xdr:sp macro="" textlink="">
      <xdr:nvSpPr>
        <xdr:cNvPr id="546" name="楕円 545"/>
        <xdr:cNvSpPr/>
      </xdr:nvSpPr>
      <xdr:spPr>
        <a:xfrm>
          <a:off x="14541500" y="66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22959</xdr:rowOff>
    </xdr:from>
    <xdr:ext cx="469744" cy="259045"/>
    <xdr:sp macro="" textlink="">
      <xdr:nvSpPr>
        <xdr:cNvPr id="547" name="テキスト ボックス 546"/>
        <xdr:cNvSpPr txBox="1"/>
      </xdr:nvSpPr>
      <xdr:spPr>
        <a:xfrm>
          <a:off x="14357428" y="67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96615</xdr:rowOff>
    </xdr:from>
    <xdr:to>
      <xdr:col>72</xdr:col>
      <xdr:colOff>38100</xdr:colOff>
      <xdr:row>39</xdr:row>
      <xdr:rowOff>26765</xdr:rowOff>
    </xdr:to>
    <xdr:sp macro="" textlink="">
      <xdr:nvSpPr>
        <xdr:cNvPr id="548" name="楕円 547"/>
        <xdr:cNvSpPr/>
      </xdr:nvSpPr>
      <xdr:spPr>
        <a:xfrm>
          <a:off x="13652500" y="6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43292</xdr:rowOff>
    </xdr:from>
    <xdr:ext cx="469744" cy="259045"/>
    <xdr:sp macro="" textlink="">
      <xdr:nvSpPr>
        <xdr:cNvPr id="549" name="テキスト ボックス 548"/>
        <xdr:cNvSpPr txBox="1"/>
      </xdr:nvSpPr>
      <xdr:spPr>
        <a:xfrm>
          <a:off x="13468428" y="63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133953</xdr:rowOff>
    </xdr:from>
    <xdr:to>
      <xdr:col>67</xdr:col>
      <xdr:colOff>101600</xdr:colOff>
      <xdr:row>39</xdr:row>
      <xdr:rowOff>64103</xdr:rowOff>
    </xdr:to>
    <xdr:sp macro="" textlink="">
      <xdr:nvSpPr>
        <xdr:cNvPr id="550" name="楕円 549"/>
        <xdr:cNvSpPr/>
      </xdr:nvSpPr>
      <xdr:spPr>
        <a:xfrm>
          <a:off x="12763500" y="66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55230</xdr:rowOff>
    </xdr:from>
    <xdr:ext cx="469744" cy="259045"/>
    <xdr:sp macro="" textlink="">
      <xdr:nvSpPr>
        <xdr:cNvPr id="551" name="テキスト ボックス 550"/>
        <xdr:cNvSpPr txBox="1"/>
      </xdr:nvSpPr>
      <xdr:spPr>
        <a:xfrm>
          <a:off x="12579428" y="67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142266</xdr:rowOff>
    </xdr:from>
    <xdr:to>
      <xdr:col>85</xdr:col>
      <xdr:colOff>127000</xdr:colOff>
      <xdr:row>79</xdr:row>
      <xdr:rowOff>13742</xdr:rowOff>
    </xdr:to>
    <xdr:cxnSp macro="">
      <xdr:nvCxnSpPr>
        <xdr:cNvPr id="630" name="直線コネクタ 629"/>
        <xdr:cNvCxnSpPr/>
      </xdr:nvCxnSpPr>
      <xdr:spPr>
        <a:xfrm flipV="1">
          <a:off x="15481300" y="13515366"/>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1" name="公債費平均値テキスト"/>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13742</xdr:rowOff>
    </xdr:from>
    <xdr:to>
      <xdr:col>81</xdr:col>
      <xdr:colOff>50800</xdr:colOff>
      <xdr:row>79</xdr:row>
      <xdr:rowOff>32969</xdr:rowOff>
    </xdr:to>
    <xdr:cxnSp macro="">
      <xdr:nvCxnSpPr>
        <xdr:cNvPr id="633" name="直線コネクタ 632"/>
        <xdr:cNvCxnSpPr/>
      </xdr:nvCxnSpPr>
      <xdr:spPr>
        <a:xfrm flipV="1">
          <a:off x="14592300" y="13558292"/>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5" name="テキスト ボックス 634"/>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32969</xdr:rowOff>
    </xdr:from>
    <xdr:to>
      <xdr:col>76</xdr:col>
      <xdr:colOff>114300</xdr:colOff>
      <xdr:row>79</xdr:row>
      <xdr:rowOff>61861</xdr:rowOff>
    </xdr:to>
    <xdr:cxnSp macro="">
      <xdr:nvCxnSpPr>
        <xdr:cNvPr id="636" name="直線コネクタ 635"/>
        <xdr:cNvCxnSpPr/>
      </xdr:nvCxnSpPr>
      <xdr:spPr>
        <a:xfrm flipV="1">
          <a:off x="13703300" y="13577519"/>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38" name="テキスト ボックス 637"/>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52299</xdr:rowOff>
    </xdr:from>
    <xdr:to>
      <xdr:col>71</xdr:col>
      <xdr:colOff>177800</xdr:colOff>
      <xdr:row>79</xdr:row>
      <xdr:rowOff>61861</xdr:rowOff>
    </xdr:to>
    <xdr:cxnSp macro="">
      <xdr:nvCxnSpPr>
        <xdr:cNvPr id="639" name="直線コネクタ 638"/>
        <xdr:cNvCxnSpPr/>
      </xdr:nvCxnSpPr>
      <xdr:spPr>
        <a:xfrm>
          <a:off x="12814300" y="13596849"/>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1" name="テキスト ボックス 640"/>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43006</xdr:rowOff>
    </xdr:from>
    <xdr:ext cx="534377" cy="259045"/>
    <xdr:sp macro="" textlink="">
      <xdr:nvSpPr>
        <xdr:cNvPr id="643" name="テキスト ボックス 642"/>
        <xdr:cNvSpPr txBox="1"/>
      </xdr:nvSpPr>
      <xdr:spPr>
        <a:xfrm>
          <a:off x="12547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91466</xdr:rowOff>
    </xdr:from>
    <xdr:to>
      <xdr:col>85</xdr:col>
      <xdr:colOff>177800</xdr:colOff>
      <xdr:row>79</xdr:row>
      <xdr:rowOff>21616</xdr:rowOff>
    </xdr:to>
    <xdr:sp macro="" textlink="">
      <xdr:nvSpPr>
        <xdr:cNvPr id="649" name="楕円 648"/>
        <xdr:cNvSpPr/>
      </xdr:nvSpPr>
      <xdr:spPr>
        <a:xfrm>
          <a:off x="16268700" y="134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69893</xdr:rowOff>
    </xdr:from>
    <xdr:ext cx="534377" cy="259045"/>
    <xdr:sp macro="" textlink="">
      <xdr:nvSpPr>
        <xdr:cNvPr id="650" name="公債費該当値テキスト"/>
        <xdr:cNvSpPr txBox="1"/>
      </xdr:nvSpPr>
      <xdr:spPr>
        <a:xfrm>
          <a:off x="16370300" y="134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134392</xdr:rowOff>
    </xdr:from>
    <xdr:to>
      <xdr:col>81</xdr:col>
      <xdr:colOff>101600</xdr:colOff>
      <xdr:row>79</xdr:row>
      <xdr:rowOff>64542</xdr:rowOff>
    </xdr:to>
    <xdr:sp macro="" textlink="">
      <xdr:nvSpPr>
        <xdr:cNvPr id="651" name="楕円 650"/>
        <xdr:cNvSpPr/>
      </xdr:nvSpPr>
      <xdr:spPr>
        <a:xfrm>
          <a:off x="15430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55669</xdr:rowOff>
    </xdr:from>
    <xdr:ext cx="534377" cy="259045"/>
    <xdr:sp macro="" textlink="">
      <xdr:nvSpPr>
        <xdr:cNvPr id="652" name="テキスト ボックス 651"/>
        <xdr:cNvSpPr txBox="1"/>
      </xdr:nvSpPr>
      <xdr:spPr>
        <a:xfrm>
          <a:off x="15214111" y="13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153619</xdr:rowOff>
    </xdr:from>
    <xdr:to>
      <xdr:col>76</xdr:col>
      <xdr:colOff>165100</xdr:colOff>
      <xdr:row>79</xdr:row>
      <xdr:rowOff>83769</xdr:rowOff>
    </xdr:to>
    <xdr:sp macro="" textlink="">
      <xdr:nvSpPr>
        <xdr:cNvPr id="653" name="楕円 652"/>
        <xdr:cNvSpPr/>
      </xdr:nvSpPr>
      <xdr:spPr>
        <a:xfrm>
          <a:off x="145415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74896</xdr:rowOff>
    </xdr:from>
    <xdr:ext cx="534377" cy="259045"/>
    <xdr:sp macro="" textlink="">
      <xdr:nvSpPr>
        <xdr:cNvPr id="654" name="テキスト ボックス 653"/>
        <xdr:cNvSpPr txBox="1"/>
      </xdr:nvSpPr>
      <xdr:spPr>
        <a:xfrm>
          <a:off x="14325111" y="136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11061</xdr:rowOff>
    </xdr:from>
    <xdr:to>
      <xdr:col>72</xdr:col>
      <xdr:colOff>38100</xdr:colOff>
      <xdr:row>79</xdr:row>
      <xdr:rowOff>112661</xdr:rowOff>
    </xdr:to>
    <xdr:sp macro="" textlink="">
      <xdr:nvSpPr>
        <xdr:cNvPr id="655" name="楕円 654"/>
        <xdr:cNvSpPr/>
      </xdr:nvSpPr>
      <xdr:spPr>
        <a:xfrm>
          <a:off x="13652500" y="13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103788</xdr:rowOff>
    </xdr:from>
    <xdr:ext cx="534377" cy="259045"/>
    <xdr:sp macro="" textlink="">
      <xdr:nvSpPr>
        <xdr:cNvPr id="656" name="テキスト ボックス 655"/>
        <xdr:cNvSpPr txBox="1"/>
      </xdr:nvSpPr>
      <xdr:spPr>
        <a:xfrm>
          <a:off x="13436111" y="13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1499</xdr:rowOff>
    </xdr:from>
    <xdr:to>
      <xdr:col>67</xdr:col>
      <xdr:colOff>101600</xdr:colOff>
      <xdr:row>79</xdr:row>
      <xdr:rowOff>103099</xdr:rowOff>
    </xdr:to>
    <xdr:sp macro="" textlink="">
      <xdr:nvSpPr>
        <xdr:cNvPr id="657" name="楕円 656"/>
        <xdr:cNvSpPr/>
      </xdr:nvSpPr>
      <xdr:spPr>
        <a:xfrm>
          <a:off x="12763500" y="135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94226</xdr:rowOff>
    </xdr:from>
    <xdr:ext cx="534377" cy="259045"/>
    <xdr:sp macro="" textlink="">
      <xdr:nvSpPr>
        <xdr:cNvPr id="658" name="テキスト ボックス 657"/>
        <xdr:cNvSpPr txBox="1"/>
      </xdr:nvSpPr>
      <xdr:spPr>
        <a:xfrm>
          <a:off x="12547111" y="136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37909</xdr:rowOff>
    </xdr:from>
    <xdr:to>
      <xdr:col>85</xdr:col>
      <xdr:colOff>127000</xdr:colOff>
      <xdr:row>98</xdr:row>
      <xdr:rowOff>76662</xdr:rowOff>
    </xdr:to>
    <xdr:cxnSp macro="">
      <xdr:nvCxnSpPr>
        <xdr:cNvPr id="685" name="直線コネクタ 684"/>
        <xdr:cNvCxnSpPr/>
      </xdr:nvCxnSpPr>
      <xdr:spPr>
        <a:xfrm>
          <a:off x="15481300" y="16840009"/>
          <a:ext cx="8382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37909</xdr:rowOff>
    </xdr:from>
    <xdr:to>
      <xdr:col>81</xdr:col>
      <xdr:colOff>50800</xdr:colOff>
      <xdr:row>98</xdr:row>
      <xdr:rowOff>72876</xdr:rowOff>
    </xdr:to>
    <xdr:cxnSp macro="">
      <xdr:nvCxnSpPr>
        <xdr:cNvPr id="688" name="直線コネクタ 687"/>
        <xdr:cNvCxnSpPr/>
      </xdr:nvCxnSpPr>
      <xdr:spPr>
        <a:xfrm flipV="1">
          <a:off x="14592300" y="16840009"/>
          <a:ext cx="8890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49530</xdr:rowOff>
    </xdr:from>
    <xdr:to>
      <xdr:col>76</xdr:col>
      <xdr:colOff>114300</xdr:colOff>
      <xdr:row>98</xdr:row>
      <xdr:rowOff>72876</xdr:rowOff>
    </xdr:to>
    <xdr:cxnSp macro="">
      <xdr:nvCxnSpPr>
        <xdr:cNvPr id="691" name="直線コネクタ 690"/>
        <xdr:cNvCxnSpPr/>
      </xdr:nvCxnSpPr>
      <xdr:spPr>
        <a:xfrm>
          <a:off x="13703300" y="16851630"/>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45608</xdr:rowOff>
    </xdr:from>
    <xdr:to>
      <xdr:col>71</xdr:col>
      <xdr:colOff>177800</xdr:colOff>
      <xdr:row>98</xdr:row>
      <xdr:rowOff>49530</xdr:rowOff>
    </xdr:to>
    <xdr:cxnSp macro="">
      <xdr:nvCxnSpPr>
        <xdr:cNvPr id="694" name="直線コネクタ 693"/>
        <xdr:cNvCxnSpPr/>
      </xdr:nvCxnSpPr>
      <xdr:spPr>
        <a:xfrm>
          <a:off x="12814300" y="16676258"/>
          <a:ext cx="889000" cy="1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6" name="テキスト ボックス 695"/>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166887</xdr:rowOff>
    </xdr:from>
    <xdr:ext cx="534377" cy="259045"/>
    <xdr:sp macro="" textlink="">
      <xdr:nvSpPr>
        <xdr:cNvPr id="698" name="テキスト ボックス 697"/>
        <xdr:cNvSpPr txBox="1"/>
      </xdr:nvSpPr>
      <xdr:spPr>
        <a:xfrm>
          <a:off x="12547111" y="167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25862</xdr:rowOff>
    </xdr:from>
    <xdr:to>
      <xdr:col>85</xdr:col>
      <xdr:colOff>177800</xdr:colOff>
      <xdr:row>98</xdr:row>
      <xdr:rowOff>127462</xdr:rowOff>
    </xdr:to>
    <xdr:sp macro="" textlink="">
      <xdr:nvSpPr>
        <xdr:cNvPr id="704" name="楕円 703"/>
        <xdr:cNvSpPr/>
      </xdr:nvSpPr>
      <xdr:spPr>
        <a:xfrm>
          <a:off x="16268700" y="168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112239</xdr:rowOff>
    </xdr:from>
    <xdr:ext cx="469744" cy="259045"/>
    <xdr:sp macro="" textlink="">
      <xdr:nvSpPr>
        <xdr:cNvPr id="705" name="積立金該当値テキスト"/>
        <xdr:cNvSpPr txBox="1"/>
      </xdr:nvSpPr>
      <xdr:spPr>
        <a:xfrm>
          <a:off x="16370300" y="167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158559</xdr:rowOff>
    </xdr:from>
    <xdr:to>
      <xdr:col>81</xdr:col>
      <xdr:colOff>101600</xdr:colOff>
      <xdr:row>98</xdr:row>
      <xdr:rowOff>88709</xdr:rowOff>
    </xdr:to>
    <xdr:sp macro="" textlink="">
      <xdr:nvSpPr>
        <xdr:cNvPr id="706" name="楕円 705"/>
        <xdr:cNvSpPr/>
      </xdr:nvSpPr>
      <xdr:spPr>
        <a:xfrm>
          <a:off x="154305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79836</xdr:rowOff>
    </xdr:from>
    <xdr:ext cx="534377" cy="259045"/>
    <xdr:sp macro="" textlink="">
      <xdr:nvSpPr>
        <xdr:cNvPr id="707" name="テキスト ボックス 706"/>
        <xdr:cNvSpPr txBox="1"/>
      </xdr:nvSpPr>
      <xdr:spPr>
        <a:xfrm>
          <a:off x="15214111" y="16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22076</xdr:rowOff>
    </xdr:from>
    <xdr:to>
      <xdr:col>76</xdr:col>
      <xdr:colOff>165100</xdr:colOff>
      <xdr:row>98</xdr:row>
      <xdr:rowOff>123676</xdr:rowOff>
    </xdr:to>
    <xdr:sp macro="" textlink="">
      <xdr:nvSpPr>
        <xdr:cNvPr id="708" name="楕円 707"/>
        <xdr:cNvSpPr/>
      </xdr:nvSpPr>
      <xdr:spPr>
        <a:xfrm>
          <a:off x="14541500" y="168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114803</xdr:rowOff>
    </xdr:from>
    <xdr:ext cx="469744" cy="259045"/>
    <xdr:sp macro="" textlink="">
      <xdr:nvSpPr>
        <xdr:cNvPr id="709" name="テキスト ボックス 708"/>
        <xdr:cNvSpPr txBox="1"/>
      </xdr:nvSpPr>
      <xdr:spPr>
        <a:xfrm>
          <a:off x="14357428" y="1691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170180</xdr:rowOff>
    </xdr:from>
    <xdr:to>
      <xdr:col>72</xdr:col>
      <xdr:colOff>38100</xdr:colOff>
      <xdr:row>98</xdr:row>
      <xdr:rowOff>100330</xdr:rowOff>
    </xdr:to>
    <xdr:sp macro="" textlink="">
      <xdr:nvSpPr>
        <xdr:cNvPr id="710" name="楕円 709"/>
        <xdr:cNvSpPr/>
      </xdr:nvSpPr>
      <xdr:spPr>
        <a:xfrm>
          <a:off x="13652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91457</xdr:rowOff>
    </xdr:from>
    <xdr:ext cx="469744" cy="259045"/>
    <xdr:sp macro="" textlink="">
      <xdr:nvSpPr>
        <xdr:cNvPr id="711" name="テキスト ボックス 710"/>
        <xdr:cNvSpPr txBox="1"/>
      </xdr:nvSpPr>
      <xdr:spPr>
        <a:xfrm>
          <a:off x="13468428"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166258</xdr:rowOff>
    </xdr:from>
    <xdr:to>
      <xdr:col>67</xdr:col>
      <xdr:colOff>101600</xdr:colOff>
      <xdr:row>97</xdr:row>
      <xdr:rowOff>96408</xdr:rowOff>
    </xdr:to>
    <xdr:sp macro="" textlink="">
      <xdr:nvSpPr>
        <xdr:cNvPr id="712" name="楕円 711"/>
        <xdr:cNvSpPr/>
      </xdr:nvSpPr>
      <xdr:spPr>
        <a:xfrm>
          <a:off x="12763500" y="166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112935</xdr:rowOff>
    </xdr:from>
    <xdr:ext cx="534377" cy="259045"/>
    <xdr:sp macro="" textlink="">
      <xdr:nvSpPr>
        <xdr:cNvPr id="713" name="テキスト ボックス 712"/>
        <xdr:cNvSpPr txBox="1"/>
      </xdr:nvSpPr>
      <xdr:spPr>
        <a:xfrm>
          <a:off x="12547111" y="164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49" name="テキスト ボックス 748"/>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4487</xdr:rowOff>
    </xdr:from>
    <xdr:ext cx="469744" cy="259045"/>
    <xdr:sp macro="" textlink="">
      <xdr:nvSpPr>
        <xdr:cNvPr id="751" name="テキスト ボックス 750"/>
        <xdr:cNvSpPr txBox="1"/>
      </xdr:nvSpPr>
      <xdr:spPr>
        <a:xfrm>
          <a:off x="18421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3569</xdr:rowOff>
    </xdr:from>
    <xdr:to>
      <xdr:col>116</xdr:col>
      <xdr:colOff>63500</xdr:colOff>
      <xdr:row>57</xdr:row>
      <xdr:rowOff>6883</xdr:rowOff>
    </xdr:to>
    <xdr:cxnSp macro="">
      <xdr:nvCxnSpPr>
        <xdr:cNvPr id="791" name="直線コネクタ 790"/>
        <xdr:cNvCxnSpPr/>
      </xdr:nvCxnSpPr>
      <xdr:spPr>
        <a:xfrm flipV="1">
          <a:off x="21323300" y="9776219"/>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2" name="貸付金平均値テキスト"/>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6883</xdr:rowOff>
    </xdr:from>
    <xdr:to>
      <xdr:col>111</xdr:col>
      <xdr:colOff>177800</xdr:colOff>
      <xdr:row>57</xdr:row>
      <xdr:rowOff>10198</xdr:rowOff>
    </xdr:to>
    <xdr:cxnSp macro="">
      <xdr:nvCxnSpPr>
        <xdr:cNvPr id="794" name="直線コネクタ 793"/>
        <xdr:cNvCxnSpPr/>
      </xdr:nvCxnSpPr>
      <xdr:spPr>
        <a:xfrm flipV="1">
          <a:off x="20434300" y="97795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796" name="テキスト ボックス 795"/>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10198</xdr:rowOff>
    </xdr:from>
    <xdr:to>
      <xdr:col>107</xdr:col>
      <xdr:colOff>50800</xdr:colOff>
      <xdr:row>57</xdr:row>
      <xdr:rowOff>13684</xdr:rowOff>
    </xdr:to>
    <xdr:cxnSp macro="">
      <xdr:nvCxnSpPr>
        <xdr:cNvPr id="797" name="直線コネクタ 796"/>
        <xdr:cNvCxnSpPr/>
      </xdr:nvCxnSpPr>
      <xdr:spPr>
        <a:xfrm flipV="1">
          <a:off x="19545300" y="9782848"/>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799" name="テキスト ボックス 798"/>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8998</xdr:rowOff>
    </xdr:from>
    <xdr:to>
      <xdr:col>102</xdr:col>
      <xdr:colOff>114300</xdr:colOff>
      <xdr:row>57</xdr:row>
      <xdr:rowOff>13684</xdr:rowOff>
    </xdr:to>
    <xdr:cxnSp macro="">
      <xdr:nvCxnSpPr>
        <xdr:cNvPr id="800" name="直線コネクタ 799"/>
        <xdr:cNvCxnSpPr/>
      </xdr:nvCxnSpPr>
      <xdr:spPr>
        <a:xfrm>
          <a:off x="18656300" y="978164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2" name="テキスト ボックス 801"/>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139133</xdr:rowOff>
    </xdr:from>
    <xdr:ext cx="469744" cy="259045"/>
    <xdr:sp macro="" textlink="">
      <xdr:nvSpPr>
        <xdr:cNvPr id="804" name="テキスト ボックス 803"/>
        <xdr:cNvSpPr txBox="1"/>
      </xdr:nvSpPr>
      <xdr:spPr>
        <a:xfrm>
          <a:off x="18421428"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124219</xdr:rowOff>
    </xdr:from>
    <xdr:to>
      <xdr:col>116</xdr:col>
      <xdr:colOff>114300</xdr:colOff>
      <xdr:row>57</xdr:row>
      <xdr:rowOff>54369</xdr:rowOff>
    </xdr:to>
    <xdr:sp macro="" textlink="">
      <xdr:nvSpPr>
        <xdr:cNvPr id="810" name="楕円 809"/>
        <xdr:cNvSpPr/>
      </xdr:nvSpPr>
      <xdr:spPr>
        <a:xfrm>
          <a:off x="221107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147096</xdr:rowOff>
    </xdr:from>
    <xdr:ext cx="469744" cy="259045"/>
    <xdr:sp macro="" textlink="">
      <xdr:nvSpPr>
        <xdr:cNvPr id="811" name="貸付金該当値テキスト"/>
        <xdr:cNvSpPr txBox="1"/>
      </xdr:nvSpPr>
      <xdr:spPr>
        <a:xfrm>
          <a:off x="22212300" y="957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127533</xdr:rowOff>
    </xdr:from>
    <xdr:to>
      <xdr:col>112</xdr:col>
      <xdr:colOff>38100</xdr:colOff>
      <xdr:row>57</xdr:row>
      <xdr:rowOff>57683</xdr:rowOff>
    </xdr:to>
    <xdr:sp macro="" textlink="">
      <xdr:nvSpPr>
        <xdr:cNvPr id="812" name="楕円 811"/>
        <xdr:cNvSpPr/>
      </xdr:nvSpPr>
      <xdr:spPr>
        <a:xfrm>
          <a:off x="21272500" y="97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74210</xdr:rowOff>
    </xdr:from>
    <xdr:ext cx="469744" cy="259045"/>
    <xdr:sp macro="" textlink="">
      <xdr:nvSpPr>
        <xdr:cNvPr id="813" name="テキスト ボックス 812"/>
        <xdr:cNvSpPr txBox="1"/>
      </xdr:nvSpPr>
      <xdr:spPr>
        <a:xfrm>
          <a:off x="21088428" y="95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130848</xdr:rowOff>
    </xdr:from>
    <xdr:to>
      <xdr:col>107</xdr:col>
      <xdr:colOff>101600</xdr:colOff>
      <xdr:row>57</xdr:row>
      <xdr:rowOff>60998</xdr:rowOff>
    </xdr:to>
    <xdr:sp macro="" textlink="">
      <xdr:nvSpPr>
        <xdr:cNvPr id="814" name="楕円 813"/>
        <xdr:cNvSpPr/>
      </xdr:nvSpPr>
      <xdr:spPr>
        <a:xfrm>
          <a:off x="20383500" y="97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77525</xdr:rowOff>
    </xdr:from>
    <xdr:ext cx="469744" cy="259045"/>
    <xdr:sp macro="" textlink="">
      <xdr:nvSpPr>
        <xdr:cNvPr id="815" name="テキスト ボックス 814"/>
        <xdr:cNvSpPr txBox="1"/>
      </xdr:nvSpPr>
      <xdr:spPr>
        <a:xfrm>
          <a:off x="20199428" y="950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134334</xdr:rowOff>
    </xdr:from>
    <xdr:to>
      <xdr:col>102</xdr:col>
      <xdr:colOff>165100</xdr:colOff>
      <xdr:row>57</xdr:row>
      <xdr:rowOff>64484</xdr:rowOff>
    </xdr:to>
    <xdr:sp macro="" textlink="">
      <xdr:nvSpPr>
        <xdr:cNvPr id="816" name="楕円 815"/>
        <xdr:cNvSpPr/>
      </xdr:nvSpPr>
      <xdr:spPr>
        <a:xfrm>
          <a:off x="19494500" y="9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55611</xdr:rowOff>
    </xdr:from>
    <xdr:ext cx="469744" cy="259045"/>
    <xdr:sp macro="" textlink="">
      <xdr:nvSpPr>
        <xdr:cNvPr id="817" name="テキスト ボックス 816"/>
        <xdr:cNvSpPr txBox="1"/>
      </xdr:nvSpPr>
      <xdr:spPr>
        <a:xfrm>
          <a:off x="19310428" y="98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129648</xdr:rowOff>
    </xdr:from>
    <xdr:to>
      <xdr:col>98</xdr:col>
      <xdr:colOff>38100</xdr:colOff>
      <xdr:row>57</xdr:row>
      <xdr:rowOff>59798</xdr:rowOff>
    </xdr:to>
    <xdr:sp macro="" textlink="">
      <xdr:nvSpPr>
        <xdr:cNvPr id="818" name="楕円 817"/>
        <xdr:cNvSpPr/>
      </xdr:nvSpPr>
      <xdr:spPr>
        <a:xfrm>
          <a:off x="18605500" y="97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50925</xdr:rowOff>
    </xdr:from>
    <xdr:ext cx="469744" cy="259045"/>
    <xdr:sp macro="" textlink="">
      <xdr:nvSpPr>
        <xdr:cNvPr id="819" name="テキスト ボックス 818"/>
        <xdr:cNvSpPr txBox="1"/>
      </xdr:nvSpPr>
      <xdr:spPr>
        <a:xfrm>
          <a:off x="18421428" y="98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153436</xdr:rowOff>
    </xdr:from>
    <xdr:to>
      <xdr:col>116</xdr:col>
      <xdr:colOff>63500</xdr:colOff>
      <xdr:row>76</xdr:row>
      <xdr:rowOff>159913</xdr:rowOff>
    </xdr:to>
    <xdr:cxnSp macro="">
      <xdr:nvCxnSpPr>
        <xdr:cNvPr id="849" name="直線コネクタ 848"/>
        <xdr:cNvCxnSpPr/>
      </xdr:nvCxnSpPr>
      <xdr:spPr>
        <a:xfrm flipV="1">
          <a:off x="21323300" y="1318363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0" name="繰出金平均値テキスト"/>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19380</xdr:rowOff>
    </xdr:from>
    <xdr:to>
      <xdr:col>111</xdr:col>
      <xdr:colOff>177800</xdr:colOff>
      <xdr:row>76</xdr:row>
      <xdr:rowOff>159913</xdr:rowOff>
    </xdr:to>
    <xdr:cxnSp macro="">
      <xdr:nvCxnSpPr>
        <xdr:cNvPr id="852" name="直線コネクタ 851"/>
        <xdr:cNvCxnSpPr/>
      </xdr:nvCxnSpPr>
      <xdr:spPr>
        <a:xfrm>
          <a:off x="20434300" y="13049580"/>
          <a:ext cx="889000" cy="1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4" name="テキスト ボックス 853"/>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2560</xdr:rowOff>
    </xdr:from>
    <xdr:to>
      <xdr:col>107</xdr:col>
      <xdr:colOff>50800</xdr:colOff>
      <xdr:row>76</xdr:row>
      <xdr:rowOff>19380</xdr:rowOff>
    </xdr:to>
    <xdr:cxnSp macro="">
      <xdr:nvCxnSpPr>
        <xdr:cNvPr id="855" name="直線コネクタ 854"/>
        <xdr:cNvCxnSpPr/>
      </xdr:nvCxnSpPr>
      <xdr:spPr>
        <a:xfrm>
          <a:off x="19545300" y="13032760"/>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57" name="テキスト ボックス 856"/>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2560</xdr:rowOff>
    </xdr:from>
    <xdr:to>
      <xdr:col>102</xdr:col>
      <xdr:colOff>114300</xdr:colOff>
      <xdr:row>76</xdr:row>
      <xdr:rowOff>85998</xdr:rowOff>
    </xdr:to>
    <xdr:cxnSp macro="">
      <xdr:nvCxnSpPr>
        <xdr:cNvPr id="858" name="直線コネクタ 857"/>
        <xdr:cNvCxnSpPr/>
      </xdr:nvCxnSpPr>
      <xdr:spPr>
        <a:xfrm flipV="1">
          <a:off x="18656300" y="13032760"/>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0" name="テキスト ボックス 859"/>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98461</xdr:rowOff>
    </xdr:from>
    <xdr:ext cx="534377" cy="259045"/>
    <xdr:sp macro="" textlink="">
      <xdr:nvSpPr>
        <xdr:cNvPr id="862" name="テキスト ボックス 861"/>
        <xdr:cNvSpPr txBox="1"/>
      </xdr:nvSpPr>
      <xdr:spPr>
        <a:xfrm>
          <a:off x="18389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102636</xdr:rowOff>
    </xdr:from>
    <xdr:to>
      <xdr:col>116</xdr:col>
      <xdr:colOff>114300</xdr:colOff>
      <xdr:row>77</xdr:row>
      <xdr:rowOff>32786</xdr:rowOff>
    </xdr:to>
    <xdr:sp macro="" textlink="">
      <xdr:nvSpPr>
        <xdr:cNvPr id="868" name="楕円 867"/>
        <xdr:cNvSpPr/>
      </xdr:nvSpPr>
      <xdr:spPr>
        <a:xfrm>
          <a:off x="22110700" y="131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81063</xdr:rowOff>
    </xdr:from>
    <xdr:ext cx="534377" cy="259045"/>
    <xdr:sp macro="" textlink="">
      <xdr:nvSpPr>
        <xdr:cNvPr id="869" name="繰出金該当値テキスト"/>
        <xdr:cNvSpPr txBox="1"/>
      </xdr:nvSpPr>
      <xdr:spPr>
        <a:xfrm>
          <a:off x="22212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109113</xdr:rowOff>
    </xdr:from>
    <xdr:to>
      <xdr:col>112</xdr:col>
      <xdr:colOff>38100</xdr:colOff>
      <xdr:row>77</xdr:row>
      <xdr:rowOff>39263</xdr:rowOff>
    </xdr:to>
    <xdr:sp macro="" textlink="">
      <xdr:nvSpPr>
        <xdr:cNvPr id="870" name="楕円 869"/>
        <xdr:cNvSpPr/>
      </xdr:nvSpPr>
      <xdr:spPr>
        <a:xfrm>
          <a:off x="21272500" y="131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30390</xdr:rowOff>
    </xdr:from>
    <xdr:ext cx="534377" cy="259045"/>
    <xdr:sp macro="" textlink="">
      <xdr:nvSpPr>
        <xdr:cNvPr id="871" name="テキスト ボックス 870"/>
        <xdr:cNvSpPr txBox="1"/>
      </xdr:nvSpPr>
      <xdr:spPr>
        <a:xfrm>
          <a:off x="21056111" y="132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140030</xdr:rowOff>
    </xdr:from>
    <xdr:to>
      <xdr:col>107</xdr:col>
      <xdr:colOff>101600</xdr:colOff>
      <xdr:row>76</xdr:row>
      <xdr:rowOff>70180</xdr:rowOff>
    </xdr:to>
    <xdr:sp macro="" textlink="">
      <xdr:nvSpPr>
        <xdr:cNvPr id="872" name="楕円 871"/>
        <xdr:cNvSpPr/>
      </xdr:nvSpPr>
      <xdr:spPr>
        <a:xfrm>
          <a:off x="20383500" y="129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61307</xdr:rowOff>
    </xdr:from>
    <xdr:ext cx="534377" cy="259045"/>
    <xdr:sp macro="" textlink="">
      <xdr:nvSpPr>
        <xdr:cNvPr id="873" name="テキスト ボックス 872"/>
        <xdr:cNvSpPr txBox="1"/>
      </xdr:nvSpPr>
      <xdr:spPr>
        <a:xfrm>
          <a:off x="20167111" y="1309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123209</xdr:rowOff>
    </xdr:from>
    <xdr:to>
      <xdr:col>102</xdr:col>
      <xdr:colOff>165100</xdr:colOff>
      <xdr:row>76</xdr:row>
      <xdr:rowOff>53358</xdr:rowOff>
    </xdr:to>
    <xdr:sp macro="" textlink="">
      <xdr:nvSpPr>
        <xdr:cNvPr id="874" name="楕円 873"/>
        <xdr:cNvSpPr/>
      </xdr:nvSpPr>
      <xdr:spPr>
        <a:xfrm>
          <a:off x="19494500" y="12981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44487</xdr:rowOff>
    </xdr:from>
    <xdr:ext cx="534377" cy="259045"/>
    <xdr:sp macro="" textlink="">
      <xdr:nvSpPr>
        <xdr:cNvPr id="875" name="テキスト ボックス 874"/>
        <xdr:cNvSpPr txBox="1"/>
      </xdr:nvSpPr>
      <xdr:spPr>
        <a:xfrm>
          <a:off x="19278111" y="130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35198</xdr:rowOff>
    </xdr:from>
    <xdr:to>
      <xdr:col>98</xdr:col>
      <xdr:colOff>38100</xdr:colOff>
      <xdr:row>76</xdr:row>
      <xdr:rowOff>136798</xdr:rowOff>
    </xdr:to>
    <xdr:sp macro="" textlink="">
      <xdr:nvSpPr>
        <xdr:cNvPr id="876" name="楕円 875"/>
        <xdr:cNvSpPr/>
      </xdr:nvSpPr>
      <xdr:spPr>
        <a:xfrm>
          <a:off x="18605500" y="130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127925</xdr:rowOff>
    </xdr:from>
    <xdr:ext cx="534377" cy="259045"/>
    <xdr:sp macro="" textlink="">
      <xdr:nvSpPr>
        <xdr:cNvPr id="877" name="テキスト ボックス 876"/>
        <xdr:cNvSpPr txBox="1"/>
      </xdr:nvSpPr>
      <xdr:spPr>
        <a:xfrm>
          <a:off x="18389111" y="131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７４，３２１円となっており、類似団体を２８，６２８円上回った。これは、文教福祉複合施設整備工事や石川中学校給食調理場建設に係る支出が大きく影響している。公共施設新規整備や更新整備は、公共施設等総合管理計画に基づき、コスト削減を念頭に置き、計画的な事業実施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15,375
15,280
115.71
7,562,692
7,292,810
230,122
4,386,070
6,965,295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135890</xdr:rowOff>
    </xdr:from>
    <xdr:to>
      <xdr:col>24</xdr:col>
      <xdr:colOff>63500</xdr:colOff>
      <xdr:row>35</xdr:row>
      <xdr:rowOff>36068</xdr:rowOff>
    </xdr:to>
    <xdr:cxnSp macro="">
      <xdr:nvCxnSpPr>
        <xdr:cNvPr id="61" name="直線コネクタ 60"/>
        <xdr:cNvCxnSpPr/>
      </xdr:nvCxnSpPr>
      <xdr:spPr>
        <a:xfrm flipV="1">
          <a:off x="3797300" y="5965190"/>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36068</xdr:rowOff>
    </xdr:from>
    <xdr:to>
      <xdr:col>19</xdr:col>
      <xdr:colOff>177800</xdr:colOff>
      <xdr:row>35</xdr:row>
      <xdr:rowOff>52832</xdr:rowOff>
    </xdr:to>
    <xdr:cxnSp macro="">
      <xdr:nvCxnSpPr>
        <xdr:cNvPr id="64" name="直線コネクタ 63"/>
        <xdr:cNvCxnSpPr/>
      </xdr:nvCxnSpPr>
      <xdr:spPr>
        <a:xfrm flipV="1">
          <a:off x="2908300" y="603681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7493</xdr:rowOff>
    </xdr:from>
    <xdr:to>
      <xdr:col>15</xdr:col>
      <xdr:colOff>50800</xdr:colOff>
      <xdr:row>35</xdr:row>
      <xdr:rowOff>52832</xdr:rowOff>
    </xdr:to>
    <xdr:cxnSp macro="">
      <xdr:nvCxnSpPr>
        <xdr:cNvPr id="67" name="直線コネクタ 66"/>
        <xdr:cNvCxnSpPr/>
      </xdr:nvCxnSpPr>
      <xdr:spPr>
        <a:xfrm>
          <a:off x="2019300" y="600824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7493</xdr:rowOff>
    </xdr:from>
    <xdr:to>
      <xdr:col>10</xdr:col>
      <xdr:colOff>114300</xdr:colOff>
      <xdr:row>36</xdr:row>
      <xdr:rowOff>72263</xdr:rowOff>
    </xdr:to>
    <xdr:cxnSp macro="">
      <xdr:nvCxnSpPr>
        <xdr:cNvPr id="70" name="直線コネクタ 69"/>
        <xdr:cNvCxnSpPr/>
      </xdr:nvCxnSpPr>
      <xdr:spPr>
        <a:xfrm flipV="1">
          <a:off x="1130300" y="6008243"/>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163212</xdr:rowOff>
    </xdr:from>
    <xdr:ext cx="469744" cy="259045"/>
    <xdr:sp macro="" textlink="">
      <xdr:nvSpPr>
        <xdr:cNvPr id="74" name="テキスト ボックス 73"/>
        <xdr:cNvSpPr txBox="1"/>
      </xdr:nvSpPr>
      <xdr:spPr>
        <a:xfrm>
          <a:off x="895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85090</xdr:rowOff>
    </xdr:from>
    <xdr:to>
      <xdr:col>24</xdr:col>
      <xdr:colOff>114300</xdr:colOff>
      <xdr:row>35</xdr:row>
      <xdr:rowOff>15240</xdr:rowOff>
    </xdr:to>
    <xdr:sp macro="" textlink="">
      <xdr:nvSpPr>
        <xdr:cNvPr id="80" name="楕円 79"/>
        <xdr:cNvSpPr/>
      </xdr:nvSpPr>
      <xdr:spPr>
        <a:xfrm>
          <a:off x="45847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469744" cy="259045"/>
    <xdr:sp macro="" textlink="">
      <xdr:nvSpPr>
        <xdr:cNvPr id="81" name="議会費該当値テキスト"/>
        <xdr:cNvSpPr txBox="1"/>
      </xdr:nvSpPr>
      <xdr:spPr>
        <a:xfrm>
          <a:off x="4686300"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156718</xdr:rowOff>
    </xdr:from>
    <xdr:to>
      <xdr:col>20</xdr:col>
      <xdr:colOff>38100</xdr:colOff>
      <xdr:row>35</xdr:row>
      <xdr:rowOff>86868</xdr:rowOff>
    </xdr:to>
    <xdr:sp macro="" textlink="">
      <xdr:nvSpPr>
        <xdr:cNvPr id="82" name="楕円 81"/>
        <xdr:cNvSpPr/>
      </xdr:nvSpPr>
      <xdr:spPr>
        <a:xfrm>
          <a:off x="3746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103395</xdr:rowOff>
    </xdr:from>
    <xdr:ext cx="469744" cy="259045"/>
    <xdr:sp macro="" textlink="">
      <xdr:nvSpPr>
        <xdr:cNvPr id="83" name="テキスト ボックス 82"/>
        <xdr:cNvSpPr txBox="1"/>
      </xdr:nvSpPr>
      <xdr:spPr>
        <a:xfrm>
          <a:off x="3562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xdr:rowOff>
    </xdr:from>
    <xdr:to>
      <xdr:col>15</xdr:col>
      <xdr:colOff>101600</xdr:colOff>
      <xdr:row>35</xdr:row>
      <xdr:rowOff>103632</xdr:rowOff>
    </xdr:to>
    <xdr:sp macro="" textlink="">
      <xdr:nvSpPr>
        <xdr:cNvPr id="84" name="楕円 83"/>
        <xdr:cNvSpPr/>
      </xdr:nvSpPr>
      <xdr:spPr>
        <a:xfrm>
          <a:off x="2857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120159</xdr:rowOff>
    </xdr:from>
    <xdr:ext cx="469744" cy="259045"/>
    <xdr:sp macro="" textlink="">
      <xdr:nvSpPr>
        <xdr:cNvPr id="85" name="テキスト ボックス 84"/>
        <xdr:cNvSpPr txBox="1"/>
      </xdr:nvSpPr>
      <xdr:spPr>
        <a:xfrm>
          <a:off x="2673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128143</xdr:rowOff>
    </xdr:from>
    <xdr:to>
      <xdr:col>10</xdr:col>
      <xdr:colOff>165100</xdr:colOff>
      <xdr:row>35</xdr:row>
      <xdr:rowOff>58293</xdr:rowOff>
    </xdr:to>
    <xdr:sp macro="" textlink="">
      <xdr:nvSpPr>
        <xdr:cNvPr id="86" name="楕円 85"/>
        <xdr:cNvSpPr/>
      </xdr:nvSpPr>
      <xdr:spPr>
        <a:xfrm>
          <a:off x="1968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49420</xdr:rowOff>
    </xdr:from>
    <xdr:ext cx="469744" cy="259045"/>
    <xdr:sp macro="" textlink="">
      <xdr:nvSpPr>
        <xdr:cNvPr id="87" name="テキスト ボックス 86"/>
        <xdr:cNvSpPr txBox="1"/>
      </xdr:nvSpPr>
      <xdr:spPr>
        <a:xfrm>
          <a:off x="1784428"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21463</xdr:rowOff>
    </xdr:from>
    <xdr:to>
      <xdr:col>6</xdr:col>
      <xdr:colOff>38100</xdr:colOff>
      <xdr:row>36</xdr:row>
      <xdr:rowOff>123063</xdr:rowOff>
    </xdr:to>
    <xdr:sp macro="" textlink="">
      <xdr:nvSpPr>
        <xdr:cNvPr id="88" name="楕円 87"/>
        <xdr:cNvSpPr/>
      </xdr:nvSpPr>
      <xdr:spPr>
        <a:xfrm>
          <a:off x="1079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114190</xdr:rowOff>
    </xdr:from>
    <xdr:ext cx="469744" cy="259045"/>
    <xdr:sp macro="" textlink="">
      <xdr:nvSpPr>
        <xdr:cNvPr id="89" name="テキスト ボックス 88"/>
        <xdr:cNvSpPr txBox="1"/>
      </xdr:nvSpPr>
      <xdr:spPr>
        <a:xfrm>
          <a:off x="895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115514</xdr:rowOff>
    </xdr:from>
    <xdr:to>
      <xdr:col>24</xdr:col>
      <xdr:colOff>63500</xdr:colOff>
      <xdr:row>58</xdr:row>
      <xdr:rowOff>154188</xdr:rowOff>
    </xdr:to>
    <xdr:cxnSp macro="">
      <xdr:nvCxnSpPr>
        <xdr:cNvPr id="120" name="直線コネクタ 119"/>
        <xdr:cNvCxnSpPr/>
      </xdr:nvCxnSpPr>
      <xdr:spPr>
        <a:xfrm>
          <a:off x="3797300" y="10059614"/>
          <a:ext cx="8382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82865</xdr:rowOff>
    </xdr:from>
    <xdr:to>
      <xdr:col>19</xdr:col>
      <xdr:colOff>177800</xdr:colOff>
      <xdr:row>58</xdr:row>
      <xdr:rowOff>115514</xdr:rowOff>
    </xdr:to>
    <xdr:cxnSp macro="">
      <xdr:nvCxnSpPr>
        <xdr:cNvPr id="123" name="直線コネクタ 122"/>
        <xdr:cNvCxnSpPr/>
      </xdr:nvCxnSpPr>
      <xdr:spPr>
        <a:xfrm>
          <a:off x="2908300" y="10026965"/>
          <a:ext cx="889000" cy="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82865</xdr:rowOff>
    </xdr:from>
    <xdr:to>
      <xdr:col>15</xdr:col>
      <xdr:colOff>50800</xdr:colOff>
      <xdr:row>58</xdr:row>
      <xdr:rowOff>125290</xdr:rowOff>
    </xdr:to>
    <xdr:cxnSp macro="">
      <xdr:nvCxnSpPr>
        <xdr:cNvPr id="126" name="直線コネクタ 125"/>
        <xdr:cNvCxnSpPr/>
      </xdr:nvCxnSpPr>
      <xdr:spPr>
        <a:xfrm flipV="1">
          <a:off x="2019300" y="10026965"/>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136482</xdr:rowOff>
    </xdr:from>
    <xdr:ext cx="599010" cy="259045"/>
    <xdr:sp macro="" textlink="">
      <xdr:nvSpPr>
        <xdr:cNvPr id="128" name="テキスト ボックス 127"/>
        <xdr:cNvSpPr txBox="1"/>
      </xdr:nvSpPr>
      <xdr:spPr>
        <a:xfrm>
          <a:off x="2608795" y="100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60489</xdr:rowOff>
    </xdr:from>
    <xdr:to>
      <xdr:col>10</xdr:col>
      <xdr:colOff>114300</xdr:colOff>
      <xdr:row>58</xdr:row>
      <xdr:rowOff>125290</xdr:rowOff>
    </xdr:to>
    <xdr:cxnSp macro="">
      <xdr:nvCxnSpPr>
        <xdr:cNvPr id="129" name="直線コネクタ 128"/>
        <xdr:cNvCxnSpPr/>
      </xdr:nvCxnSpPr>
      <xdr:spPr>
        <a:xfrm>
          <a:off x="1130300" y="10004589"/>
          <a:ext cx="889000" cy="6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14310</xdr:rowOff>
    </xdr:from>
    <xdr:ext cx="534377" cy="259045"/>
    <xdr:sp macro="" textlink="">
      <xdr:nvSpPr>
        <xdr:cNvPr id="133" name="テキスト ボックス 132"/>
        <xdr:cNvSpPr txBox="1"/>
      </xdr:nvSpPr>
      <xdr:spPr>
        <a:xfrm>
          <a:off x="863111" y="101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103388</xdr:rowOff>
    </xdr:from>
    <xdr:to>
      <xdr:col>24</xdr:col>
      <xdr:colOff>114300</xdr:colOff>
      <xdr:row>59</xdr:row>
      <xdr:rowOff>33538</xdr:rowOff>
    </xdr:to>
    <xdr:sp macro="" textlink="">
      <xdr:nvSpPr>
        <xdr:cNvPr id="139" name="楕円 138"/>
        <xdr:cNvSpPr/>
      </xdr:nvSpPr>
      <xdr:spPr>
        <a:xfrm>
          <a:off x="4584700" y="100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64714</xdr:rowOff>
    </xdr:from>
    <xdr:to>
      <xdr:col>20</xdr:col>
      <xdr:colOff>38100</xdr:colOff>
      <xdr:row>58</xdr:row>
      <xdr:rowOff>166314</xdr:rowOff>
    </xdr:to>
    <xdr:sp macro="" textlink="">
      <xdr:nvSpPr>
        <xdr:cNvPr id="141" name="楕円 140"/>
        <xdr:cNvSpPr/>
      </xdr:nvSpPr>
      <xdr:spPr>
        <a:xfrm>
          <a:off x="3746500" y="100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11391</xdr:rowOff>
    </xdr:from>
    <xdr:ext cx="534377" cy="259045"/>
    <xdr:sp macro="" textlink="">
      <xdr:nvSpPr>
        <xdr:cNvPr id="142" name="テキスト ボックス 141"/>
        <xdr:cNvSpPr txBox="1"/>
      </xdr:nvSpPr>
      <xdr:spPr>
        <a:xfrm>
          <a:off x="3530111" y="97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32065</xdr:rowOff>
    </xdr:from>
    <xdr:to>
      <xdr:col>15</xdr:col>
      <xdr:colOff>101600</xdr:colOff>
      <xdr:row>58</xdr:row>
      <xdr:rowOff>133665</xdr:rowOff>
    </xdr:to>
    <xdr:sp macro="" textlink="">
      <xdr:nvSpPr>
        <xdr:cNvPr id="143" name="楕円 142"/>
        <xdr:cNvSpPr/>
      </xdr:nvSpPr>
      <xdr:spPr>
        <a:xfrm>
          <a:off x="2857500" y="99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150192</xdr:rowOff>
    </xdr:from>
    <xdr:ext cx="599010" cy="259045"/>
    <xdr:sp macro="" textlink="">
      <xdr:nvSpPr>
        <xdr:cNvPr id="144" name="テキスト ボックス 143"/>
        <xdr:cNvSpPr txBox="1"/>
      </xdr:nvSpPr>
      <xdr:spPr>
        <a:xfrm>
          <a:off x="2608795"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74490</xdr:rowOff>
    </xdr:from>
    <xdr:to>
      <xdr:col>10</xdr:col>
      <xdr:colOff>165100</xdr:colOff>
      <xdr:row>59</xdr:row>
      <xdr:rowOff>4640</xdr:rowOff>
    </xdr:to>
    <xdr:sp macro="" textlink="">
      <xdr:nvSpPr>
        <xdr:cNvPr id="145" name="楕円 144"/>
        <xdr:cNvSpPr/>
      </xdr:nvSpPr>
      <xdr:spPr>
        <a:xfrm>
          <a:off x="1968500" y="100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21167</xdr:rowOff>
    </xdr:from>
    <xdr:ext cx="534377" cy="259045"/>
    <xdr:sp macro="" textlink="">
      <xdr:nvSpPr>
        <xdr:cNvPr id="146" name="テキスト ボックス 145"/>
        <xdr:cNvSpPr txBox="1"/>
      </xdr:nvSpPr>
      <xdr:spPr>
        <a:xfrm>
          <a:off x="1752111" y="97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9689</xdr:rowOff>
    </xdr:from>
    <xdr:to>
      <xdr:col>6</xdr:col>
      <xdr:colOff>38100</xdr:colOff>
      <xdr:row>58</xdr:row>
      <xdr:rowOff>111289</xdr:rowOff>
    </xdr:to>
    <xdr:sp macro="" textlink="">
      <xdr:nvSpPr>
        <xdr:cNvPr id="147" name="楕円 146"/>
        <xdr:cNvSpPr/>
      </xdr:nvSpPr>
      <xdr:spPr>
        <a:xfrm>
          <a:off x="1079500" y="99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127816</xdr:rowOff>
    </xdr:from>
    <xdr:ext cx="599010" cy="259045"/>
    <xdr:sp macro="" textlink="">
      <xdr:nvSpPr>
        <xdr:cNvPr id="148" name="テキスト ボックス 147"/>
        <xdr:cNvSpPr txBox="1"/>
      </xdr:nvSpPr>
      <xdr:spPr>
        <a:xfrm>
          <a:off x="830795" y="972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82561</xdr:rowOff>
    </xdr:from>
    <xdr:to>
      <xdr:col>24</xdr:col>
      <xdr:colOff>63500</xdr:colOff>
      <xdr:row>77</xdr:row>
      <xdr:rowOff>95231</xdr:rowOff>
    </xdr:to>
    <xdr:cxnSp macro="">
      <xdr:nvCxnSpPr>
        <xdr:cNvPr id="180" name="直線コネクタ 179"/>
        <xdr:cNvCxnSpPr/>
      </xdr:nvCxnSpPr>
      <xdr:spPr>
        <a:xfrm flipV="1">
          <a:off x="3797300" y="13284211"/>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25389</xdr:rowOff>
    </xdr:from>
    <xdr:to>
      <xdr:col>19</xdr:col>
      <xdr:colOff>177800</xdr:colOff>
      <xdr:row>77</xdr:row>
      <xdr:rowOff>95231</xdr:rowOff>
    </xdr:to>
    <xdr:cxnSp macro="">
      <xdr:nvCxnSpPr>
        <xdr:cNvPr id="183" name="直線コネクタ 182"/>
        <xdr:cNvCxnSpPr/>
      </xdr:nvCxnSpPr>
      <xdr:spPr>
        <a:xfrm>
          <a:off x="2908300" y="13227039"/>
          <a:ext cx="889000" cy="6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25389</xdr:rowOff>
    </xdr:from>
    <xdr:to>
      <xdr:col>15</xdr:col>
      <xdr:colOff>50800</xdr:colOff>
      <xdr:row>77</xdr:row>
      <xdr:rowOff>123828</xdr:rowOff>
    </xdr:to>
    <xdr:cxnSp macro="">
      <xdr:nvCxnSpPr>
        <xdr:cNvPr id="186" name="直線コネクタ 185"/>
        <xdr:cNvCxnSpPr/>
      </xdr:nvCxnSpPr>
      <xdr:spPr>
        <a:xfrm flipV="1">
          <a:off x="2019300" y="13227039"/>
          <a:ext cx="889000" cy="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116785</xdr:rowOff>
    </xdr:from>
    <xdr:to>
      <xdr:col>10</xdr:col>
      <xdr:colOff>114300</xdr:colOff>
      <xdr:row>77</xdr:row>
      <xdr:rowOff>123828</xdr:rowOff>
    </xdr:to>
    <xdr:cxnSp macro="">
      <xdr:nvCxnSpPr>
        <xdr:cNvPr id="189" name="直線コネクタ 188"/>
        <xdr:cNvCxnSpPr/>
      </xdr:nvCxnSpPr>
      <xdr:spPr>
        <a:xfrm>
          <a:off x="1130300" y="13318435"/>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31761</xdr:rowOff>
    </xdr:from>
    <xdr:to>
      <xdr:col>24</xdr:col>
      <xdr:colOff>114300</xdr:colOff>
      <xdr:row>77</xdr:row>
      <xdr:rowOff>133361</xdr:rowOff>
    </xdr:to>
    <xdr:sp macro="" textlink="">
      <xdr:nvSpPr>
        <xdr:cNvPr id="199" name="楕円 198"/>
        <xdr:cNvSpPr/>
      </xdr:nvSpPr>
      <xdr:spPr>
        <a:xfrm>
          <a:off x="4584700" y="132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10188</xdr:rowOff>
    </xdr:from>
    <xdr:ext cx="599010" cy="259045"/>
    <xdr:sp macro="" textlink="">
      <xdr:nvSpPr>
        <xdr:cNvPr id="200" name="民生費該当値テキスト"/>
        <xdr:cNvSpPr txBox="1"/>
      </xdr:nvSpPr>
      <xdr:spPr>
        <a:xfrm>
          <a:off x="4686300" y="1321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44431</xdr:rowOff>
    </xdr:from>
    <xdr:to>
      <xdr:col>20</xdr:col>
      <xdr:colOff>38100</xdr:colOff>
      <xdr:row>77</xdr:row>
      <xdr:rowOff>146031</xdr:rowOff>
    </xdr:to>
    <xdr:sp macro="" textlink="">
      <xdr:nvSpPr>
        <xdr:cNvPr id="201" name="楕円 200"/>
        <xdr:cNvSpPr/>
      </xdr:nvSpPr>
      <xdr:spPr>
        <a:xfrm>
          <a:off x="3746500" y="132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137158</xdr:rowOff>
    </xdr:from>
    <xdr:ext cx="599010" cy="259045"/>
    <xdr:sp macro="" textlink="">
      <xdr:nvSpPr>
        <xdr:cNvPr id="202" name="テキスト ボックス 201"/>
        <xdr:cNvSpPr txBox="1"/>
      </xdr:nvSpPr>
      <xdr:spPr>
        <a:xfrm>
          <a:off x="3497795" y="133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146039</xdr:rowOff>
    </xdr:from>
    <xdr:to>
      <xdr:col>15</xdr:col>
      <xdr:colOff>101600</xdr:colOff>
      <xdr:row>77</xdr:row>
      <xdr:rowOff>76189</xdr:rowOff>
    </xdr:to>
    <xdr:sp macro="" textlink="">
      <xdr:nvSpPr>
        <xdr:cNvPr id="203" name="楕円 202"/>
        <xdr:cNvSpPr/>
      </xdr:nvSpPr>
      <xdr:spPr>
        <a:xfrm>
          <a:off x="2857500" y="13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67316</xdr:rowOff>
    </xdr:from>
    <xdr:ext cx="599010" cy="259045"/>
    <xdr:sp macro="" textlink="">
      <xdr:nvSpPr>
        <xdr:cNvPr id="204" name="テキスト ボックス 203"/>
        <xdr:cNvSpPr txBox="1"/>
      </xdr:nvSpPr>
      <xdr:spPr>
        <a:xfrm>
          <a:off x="2608795" y="1326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73028</xdr:rowOff>
    </xdr:from>
    <xdr:to>
      <xdr:col>10</xdr:col>
      <xdr:colOff>165100</xdr:colOff>
      <xdr:row>78</xdr:row>
      <xdr:rowOff>3178</xdr:rowOff>
    </xdr:to>
    <xdr:sp macro="" textlink="">
      <xdr:nvSpPr>
        <xdr:cNvPr id="205" name="楕円 204"/>
        <xdr:cNvSpPr/>
      </xdr:nvSpPr>
      <xdr:spPr>
        <a:xfrm>
          <a:off x="1968500" y="132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165755</xdr:rowOff>
    </xdr:from>
    <xdr:ext cx="599010" cy="259045"/>
    <xdr:sp macro="" textlink="">
      <xdr:nvSpPr>
        <xdr:cNvPr id="206" name="テキスト ボックス 205"/>
        <xdr:cNvSpPr txBox="1"/>
      </xdr:nvSpPr>
      <xdr:spPr>
        <a:xfrm>
          <a:off x="1719795" y="1336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65985</xdr:rowOff>
    </xdr:from>
    <xdr:to>
      <xdr:col>6</xdr:col>
      <xdr:colOff>38100</xdr:colOff>
      <xdr:row>77</xdr:row>
      <xdr:rowOff>167585</xdr:rowOff>
    </xdr:to>
    <xdr:sp macro="" textlink="">
      <xdr:nvSpPr>
        <xdr:cNvPr id="207" name="楕円 206"/>
        <xdr:cNvSpPr/>
      </xdr:nvSpPr>
      <xdr:spPr>
        <a:xfrm>
          <a:off x="1079500" y="132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158712</xdr:rowOff>
    </xdr:from>
    <xdr:ext cx="599010" cy="259045"/>
    <xdr:sp macro="" textlink="">
      <xdr:nvSpPr>
        <xdr:cNvPr id="208" name="テキスト ボックス 207"/>
        <xdr:cNvSpPr txBox="1"/>
      </xdr:nvSpPr>
      <xdr:spPr>
        <a:xfrm>
          <a:off x="830795" y="133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134621</xdr:rowOff>
    </xdr:from>
    <xdr:to>
      <xdr:col>24</xdr:col>
      <xdr:colOff>63500</xdr:colOff>
      <xdr:row>98</xdr:row>
      <xdr:rowOff>49843</xdr:rowOff>
    </xdr:to>
    <xdr:cxnSp macro="">
      <xdr:nvCxnSpPr>
        <xdr:cNvPr id="240" name="直線コネクタ 239"/>
        <xdr:cNvCxnSpPr/>
      </xdr:nvCxnSpPr>
      <xdr:spPr>
        <a:xfrm>
          <a:off x="3797300" y="16765271"/>
          <a:ext cx="8382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107908</xdr:rowOff>
    </xdr:from>
    <xdr:to>
      <xdr:col>19</xdr:col>
      <xdr:colOff>177800</xdr:colOff>
      <xdr:row>97</xdr:row>
      <xdr:rowOff>134621</xdr:rowOff>
    </xdr:to>
    <xdr:cxnSp macro="">
      <xdr:nvCxnSpPr>
        <xdr:cNvPr id="243" name="直線コネクタ 242"/>
        <xdr:cNvCxnSpPr/>
      </xdr:nvCxnSpPr>
      <xdr:spPr>
        <a:xfrm>
          <a:off x="2908300" y="16738558"/>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58776</xdr:rowOff>
    </xdr:from>
    <xdr:to>
      <xdr:col>15</xdr:col>
      <xdr:colOff>50800</xdr:colOff>
      <xdr:row>97</xdr:row>
      <xdr:rowOff>107908</xdr:rowOff>
    </xdr:to>
    <xdr:cxnSp macro="">
      <xdr:nvCxnSpPr>
        <xdr:cNvPr id="246" name="直線コネクタ 245"/>
        <xdr:cNvCxnSpPr/>
      </xdr:nvCxnSpPr>
      <xdr:spPr>
        <a:xfrm>
          <a:off x="2019300" y="16689426"/>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58776</xdr:rowOff>
    </xdr:from>
    <xdr:to>
      <xdr:col>10</xdr:col>
      <xdr:colOff>114300</xdr:colOff>
      <xdr:row>97</xdr:row>
      <xdr:rowOff>121951</xdr:rowOff>
    </xdr:to>
    <xdr:cxnSp macro="">
      <xdr:nvCxnSpPr>
        <xdr:cNvPr id="249" name="直線コネクタ 248"/>
        <xdr:cNvCxnSpPr/>
      </xdr:nvCxnSpPr>
      <xdr:spPr>
        <a:xfrm flipV="1">
          <a:off x="1130300" y="16689426"/>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52" name="フローチャート: 判断 251"/>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53" name="テキスト ボックス 252"/>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170493</xdr:rowOff>
    </xdr:from>
    <xdr:to>
      <xdr:col>24</xdr:col>
      <xdr:colOff>114300</xdr:colOff>
      <xdr:row>98</xdr:row>
      <xdr:rowOff>100643</xdr:rowOff>
    </xdr:to>
    <xdr:sp macro="" textlink="">
      <xdr:nvSpPr>
        <xdr:cNvPr id="259" name="楕円 258"/>
        <xdr:cNvSpPr/>
      </xdr:nvSpPr>
      <xdr:spPr>
        <a:xfrm>
          <a:off x="4584700" y="168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148920</xdr:rowOff>
    </xdr:from>
    <xdr:ext cx="534377" cy="259045"/>
    <xdr:sp macro="" textlink="">
      <xdr:nvSpPr>
        <xdr:cNvPr id="260" name="衛生費該当値テキスト"/>
        <xdr:cNvSpPr txBox="1"/>
      </xdr:nvSpPr>
      <xdr:spPr>
        <a:xfrm>
          <a:off x="4686300" y="167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83821</xdr:rowOff>
    </xdr:from>
    <xdr:to>
      <xdr:col>20</xdr:col>
      <xdr:colOff>38100</xdr:colOff>
      <xdr:row>98</xdr:row>
      <xdr:rowOff>13971</xdr:rowOff>
    </xdr:to>
    <xdr:sp macro="" textlink="">
      <xdr:nvSpPr>
        <xdr:cNvPr id="261" name="楕円 260"/>
        <xdr:cNvSpPr/>
      </xdr:nvSpPr>
      <xdr:spPr>
        <a:xfrm>
          <a:off x="3746500" y="167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5098</xdr:rowOff>
    </xdr:from>
    <xdr:ext cx="534377" cy="259045"/>
    <xdr:sp macro="" textlink="">
      <xdr:nvSpPr>
        <xdr:cNvPr id="262" name="テキスト ボックス 261"/>
        <xdr:cNvSpPr txBox="1"/>
      </xdr:nvSpPr>
      <xdr:spPr>
        <a:xfrm>
          <a:off x="3530111" y="168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57108</xdr:rowOff>
    </xdr:from>
    <xdr:to>
      <xdr:col>15</xdr:col>
      <xdr:colOff>101600</xdr:colOff>
      <xdr:row>97</xdr:row>
      <xdr:rowOff>158708</xdr:rowOff>
    </xdr:to>
    <xdr:sp macro="" textlink="">
      <xdr:nvSpPr>
        <xdr:cNvPr id="263" name="楕円 262"/>
        <xdr:cNvSpPr/>
      </xdr:nvSpPr>
      <xdr:spPr>
        <a:xfrm>
          <a:off x="2857500" y="166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149835</xdr:rowOff>
    </xdr:from>
    <xdr:ext cx="534377" cy="259045"/>
    <xdr:sp macro="" textlink="">
      <xdr:nvSpPr>
        <xdr:cNvPr id="264" name="テキスト ボックス 263"/>
        <xdr:cNvSpPr txBox="1"/>
      </xdr:nvSpPr>
      <xdr:spPr>
        <a:xfrm>
          <a:off x="2641111" y="167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7976</xdr:rowOff>
    </xdr:from>
    <xdr:to>
      <xdr:col>10</xdr:col>
      <xdr:colOff>165100</xdr:colOff>
      <xdr:row>97</xdr:row>
      <xdr:rowOff>109576</xdr:rowOff>
    </xdr:to>
    <xdr:sp macro="" textlink="">
      <xdr:nvSpPr>
        <xdr:cNvPr id="265" name="楕円 264"/>
        <xdr:cNvSpPr/>
      </xdr:nvSpPr>
      <xdr:spPr>
        <a:xfrm>
          <a:off x="1968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100703</xdr:rowOff>
    </xdr:from>
    <xdr:ext cx="534377" cy="259045"/>
    <xdr:sp macro="" textlink="">
      <xdr:nvSpPr>
        <xdr:cNvPr id="266" name="テキスト ボックス 265"/>
        <xdr:cNvSpPr txBox="1"/>
      </xdr:nvSpPr>
      <xdr:spPr>
        <a:xfrm>
          <a:off x="1752111" y="16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71151</xdr:rowOff>
    </xdr:from>
    <xdr:to>
      <xdr:col>6</xdr:col>
      <xdr:colOff>38100</xdr:colOff>
      <xdr:row>98</xdr:row>
      <xdr:rowOff>1301</xdr:rowOff>
    </xdr:to>
    <xdr:sp macro="" textlink="">
      <xdr:nvSpPr>
        <xdr:cNvPr id="267" name="楕円 266"/>
        <xdr:cNvSpPr/>
      </xdr:nvSpPr>
      <xdr:spPr>
        <a:xfrm>
          <a:off x="10795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163878</xdr:rowOff>
    </xdr:from>
    <xdr:ext cx="534377" cy="259045"/>
    <xdr:sp macro="" textlink="">
      <xdr:nvSpPr>
        <xdr:cNvPr id="268" name="テキスト ボックス 267"/>
        <xdr:cNvSpPr txBox="1"/>
      </xdr:nvSpPr>
      <xdr:spPr>
        <a:xfrm>
          <a:off x="863111" y="1679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74320</xdr:rowOff>
    </xdr:from>
    <xdr:to>
      <xdr:col>55</xdr:col>
      <xdr:colOff>0</xdr:colOff>
      <xdr:row>38</xdr:row>
      <xdr:rowOff>79807</xdr:rowOff>
    </xdr:to>
    <xdr:cxnSp macro="">
      <xdr:nvCxnSpPr>
        <xdr:cNvPr id="295" name="直線コネクタ 294"/>
        <xdr:cNvCxnSpPr/>
      </xdr:nvCxnSpPr>
      <xdr:spPr>
        <a:xfrm flipV="1">
          <a:off x="9639300" y="658942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79807</xdr:rowOff>
    </xdr:from>
    <xdr:to>
      <xdr:col>50</xdr:col>
      <xdr:colOff>114300</xdr:colOff>
      <xdr:row>38</xdr:row>
      <xdr:rowOff>99923</xdr:rowOff>
    </xdr:to>
    <xdr:cxnSp macro="">
      <xdr:nvCxnSpPr>
        <xdr:cNvPr id="298" name="直線コネクタ 297"/>
        <xdr:cNvCxnSpPr/>
      </xdr:nvCxnSpPr>
      <xdr:spPr>
        <a:xfrm flipV="1">
          <a:off x="8750300" y="659490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56490</xdr:rowOff>
    </xdr:from>
    <xdr:to>
      <xdr:col>45</xdr:col>
      <xdr:colOff>177800</xdr:colOff>
      <xdr:row>38</xdr:row>
      <xdr:rowOff>99923</xdr:rowOff>
    </xdr:to>
    <xdr:cxnSp macro="">
      <xdr:nvCxnSpPr>
        <xdr:cNvPr id="301" name="直線コネクタ 300"/>
        <xdr:cNvCxnSpPr/>
      </xdr:nvCxnSpPr>
      <xdr:spPr>
        <a:xfrm>
          <a:off x="7861300" y="5885790"/>
          <a:ext cx="889000" cy="7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112268</xdr:rowOff>
    </xdr:from>
    <xdr:to>
      <xdr:col>41</xdr:col>
      <xdr:colOff>50800</xdr:colOff>
      <xdr:row>34</xdr:row>
      <xdr:rowOff>56490</xdr:rowOff>
    </xdr:to>
    <xdr:cxnSp macro="">
      <xdr:nvCxnSpPr>
        <xdr:cNvPr id="304" name="直線コネクタ 303"/>
        <xdr:cNvCxnSpPr/>
      </xdr:nvCxnSpPr>
      <xdr:spPr>
        <a:xfrm>
          <a:off x="6972300" y="5255768"/>
          <a:ext cx="889000" cy="6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125849</xdr:rowOff>
    </xdr:from>
    <xdr:ext cx="378565" cy="259045"/>
    <xdr:sp macro="" textlink="">
      <xdr:nvSpPr>
        <xdr:cNvPr id="306" name="テキスト ボックス 305"/>
        <xdr:cNvSpPr txBox="1"/>
      </xdr:nvSpPr>
      <xdr:spPr>
        <a:xfrm>
          <a:off x="7672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07" name="フローチャート: 判断 306"/>
        <xdr:cNvSpPr/>
      </xdr:nvSpPr>
      <xdr:spPr>
        <a:xfrm>
          <a:off x="6921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65041</xdr:rowOff>
    </xdr:from>
    <xdr:ext cx="469744" cy="259045"/>
    <xdr:sp macro="" textlink="">
      <xdr:nvSpPr>
        <xdr:cNvPr id="308" name="テキスト ボックス 307"/>
        <xdr:cNvSpPr txBox="1"/>
      </xdr:nvSpPr>
      <xdr:spPr>
        <a:xfrm>
          <a:off x="6737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23520</xdr:rowOff>
    </xdr:from>
    <xdr:to>
      <xdr:col>55</xdr:col>
      <xdr:colOff>50800</xdr:colOff>
      <xdr:row>38</xdr:row>
      <xdr:rowOff>125120</xdr:rowOff>
    </xdr:to>
    <xdr:sp macro="" textlink="">
      <xdr:nvSpPr>
        <xdr:cNvPr id="314" name="楕円 313"/>
        <xdr:cNvSpPr/>
      </xdr:nvSpPr>
      <xdr:spPr>
        <a:xfrm>
          <a:off x="104267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109897</xdr:rowOff>
    </xdr:from>
    <xdr:ext cx="378565" cy="259045"/>
    <xdr:sp macro="" textlink="">
      <xdr:nvSpPr>
        <xdr:cNvPr id="315" name="労働費該当値テキスト"/>
        <xdr:cNvSpPr txBox="1"/>
      </xdr:nvSpPr>
      <xdr:spPr>
        <a:xfrm>
          <a:off x="10528300" y="645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29007</xdr:rowOff>
    </xdr:from>
    <xdr:to>
      <xdr:col>50</xdr:col>
      <xdr:colOff>165100</xdr:colOff>
      <xdr:row>38</xdr:row>
      <xdr:rowOff>130607</xdr:rowOff>
    </xdr:to>
    <xdr:sp macro="" textlink="">
      <xdr:nvSpPr>
        <xdr:cNvPr id="316" name="楕円 315"/>
        <xdr:cNvSpPr/>
      </xdr:nvSpPr>
      <xdr:spPr>
        <a:xfrm>
          <a:off x="9588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121734</xdr:rowOff>
    </xdr:from>
    <xdr:ext cx="378565" cy="259045"/>
    <xdr:sp macro="" textlink="">
      <xdr:nvSpPr>
        <xdr:cNvPr id="317" name="テキスト ボックス 316"/>
        <xdr:cNvSpPr txBox="1"/>
      </xdr:nvSpPr>
      <xdr:spPr>
        <a:xfrm>
          <a:off x="9450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49123</xdr:rowOff>
    </xdr:from>
    <xdr:to>
      <xdr:col>46</xdr:col>
      <xdr:colOff>38100</xdr:colOff>
      <xdr:row>38</xdr:row>
      <xdr:rowOff>150723</xdr:rowOff>
    </xdr:to>
    <xdr:sp macro="" textlink="">
      <xdr:nvSpPr>
        <xdr:cNvPr id="318" name="楕円 317"/>
        <xdr:cNvSpPr/>
      </xdr:nvSpPr>
      <xdr:spPr>
        <a:xfrm>
          <a:off x="8699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141850</xdr:rowOff>
    </xdr:from>
    <xdr:ext cx="313932" cy="259045"/>
    <xdr:sp macro="" textlink="">
      <xdr:nvSpPr>
        <xdr:cNvPr id="319" name="テキスト ボックス 318"/>
        <xdr:cNvSpPr txBox="1"/>
      </xdr:nvSpPr>
      <xdr:spPr>
        <a:xfrm>
          <a:off x="8593333" y="6656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5690</xdr:rowOff>
    </xdr:from>
    <xdr:to>
      <xdr:col>41</xdr:col>
      <xdr:colOff>101600</xdr:colOff>
      <xdr:row>34</xdr:row>
      <xdr:rowOff>107290</xdr:rowOff>
    </xdr:to>
    <xdr:sp macro="" textlink="">
      <xdr:nvSpPr>
        <xdr:cNvPr id="320" name="楕円 319"/>
        <xdr:cNvSpPr/>
      </xdr:nvSpPr>
      <xdr:spPr>
        <a:xfrm>
          <a:off x="7810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123817</xdr:rowOff>
    </xdr:from>
    <xdr:ext cx="469744" cy="259045"/>
    <xdr:sp macro="" textlink="">
      <xdr:nvSpPr>
        <xdr:cNvPr id="321" name="テキスト ボックス 320"/>
        <xdr:cNvSpPr txBox="1"/>
      </xdr:nvSpPr>
      <xdr:spPr>
        <a:xfrm>
          <a:off x="7626428" y="56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61468</xdr:rowOff>
    </xdr:from>
    <xdr:to>
      <xdr:col>36</xdr:col>
      <xdr:colOff>165100</xdr:colOff>
      <xdr:row>30</xdr:row>
      <xdr:rowOff>163068</xdr:rowOff>
    </xdr:to>
    <xdr:sp macro="" textlink="">
      <xdr:nvSpPr>
        <xdr:cNvPr id="322" name="楕円 321"/>
        <xdr:cNvSpPr/>
      </xdr:nvSpPr>
      <xdr:spPr>
        <a:xfrm>
          <a:off x="6921500" y="5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8145</xdr:rowOff>
    </xdr:from>
    <xdr:ext cx="469744" cy="259045"/>
    <xdr:sp macro="" textlink="">
      <xdr:nvSpPr>
        <xdr:cNvPr id="323" name="テキスト ボックス 322"/>
        <xdr:cNvSpPr txBox="1"/>
      </xdr:nvSpPr>
      <xdr:spPr>
        <a:xfrm>
          <a:off x="6737428" y="49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81668</xdr:rowOff>
    </xdr:from>
    <xdr:to>
      <xdr:col>55</xdr:col>
      <xdr:colOff>0</xdr:colOff>
      <xdr:row>56</xdr:row>
      <xdr:rowOff>158053</xdr:rowOff>
    </xdr:to>
    <xdr:cxnSp macro="">
      <xdr:nvCxnSpPr>
        <xdr:cNvPr id="354" name="直線コネクタ 353"/>
        <xdr:cNvCxnSpPr/>
      </xdr:nvCxnSpPr>
      <xdr:spPr>
        <a:xfrm flipV="1">
          <a:off x="9639300" y="9682868"/>
          <a:ext cx="8382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158053</xdr:rowOff>
    </xdr:from>
    <xdr:to>
      <xdr:col>50</xdr:col>
      <xdr:colOff>114300</xdr:colOff>
      <xdr:row>57</xdr:row>
      <xdr:rowOff>24126</xdr:rowOff>
    </xdr:to>
    <xdr:cxnSp macro="">
      <xdr:nvCxnSpPr>
        <xdr:cNvPr id="357" name="直線コネクタ 356"/>
        <xdr:cNvCxnSpPr/>
      </xdr:nvCxnSpPr>
      <xdr:spPr>
        <a:xfrm flipV="1">
          <a:off x="8750300" y="9759253"/>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149857</xdr:rowOff>
    </xdr:from>
    <xdr:to>
      <xdr:col>45</xdr:col>
      <xdr:colOff>177800</xdr:colOff>
      <xdr:row>57</xdr:row>
      <xdr:rowOff>24126</xdr:rowOff>
    </xdr:to>
    <xdr:cxnSp macro="">
      <xdr:nvCxnSpPr>
        <xdr:cNvPr id="360" name="直線コネクタ 359"/>
        <xdr:cNvCxnSpPr/>
      </xdr:nvCxnSpPr>
      <xdr:spPr>
        <a:xfrm>
          <a:off x="7861300" y="975105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29694</xdr:rowOff>
    </xdr:from>
    <xdr:to>
      <xdr:col>41</xdr:col>
      <xdr:colOff>50800</xdr:colOff>
      <xdr:row>56</xdr:row>
      <xdr:rowOff>149857</xdr:rowOff>
    </xdr:to>
    <xdr:cxnSp macro="">
      <xdr:nvCxnSpPr>
        <xdr:cNvPr id="363" name="直線コネクタ 362"/>
        <xdr:cNvCxnSpPr/>
      </xdr:nvCxnSpPr>
      <xdr:spPr>
        <a:xfrm>
          <a:off x="6972300" y="9630894"/>
          <a:ext cx="889000" cy="1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6" name="フローチャート: 判断 365"/>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109193</xdr:rowOff>
    </xdr:from>
    <xdr:ext cx="534377" cy="259045"/>
    <xdr:sp macro="" textlink="">
      <xdr:nvSpPr>
        <xdr:cNvPr id="367" name="テキスト ボックス 366"/>
        <xdr:cNvSpPr txBox="1"/>
      </xdr:nvSpPr>
      <xdr:spPr>
        <a:xfrm>
          <a:off x="6705111" y="97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30868</xdr:rowOff>
    </xdr:from>
    <xdr:to>
      <xdr:col>55</xdr:col>
      <xdr:colOff>50800</xdr:colOff>
      <xdr:row>56</xdr:row>
      <xdr:rowOff>132468</xdr:rowOff>
    </xdr:to>
    <xdr:sp macro="" textlink="">
      <xdr:nvSpPr>
        <xdr:cNvPr id="373" name="楕円 372"/>
        <xdr:cNvSpPr/>
      </xdr:nvSpPr>
      <xdr:spPr>
        <a:xfrm>
          <a:off x="10426700" y="96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9295</xdr:rowOff>
    </xdr:from>
    <xdr:ext cx="534377" cy="259045"/>
    <xdr:sp macro="" textlink="">
      <xdr:nvSpPr>
        <xdr:cNvPr id="374" name="農林水産業費該当値テキスト"/>
        <xdr:cNvSpPr txBox="1"/>
      </xdr:nvSpPr>
      <xdr:spPr>
        <a:xfrm>
          <a:off x="10528300" y="96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107253</xdr:rowOff>
    </xdr:from>
    <xdr:to>
      <xdr:col>50</xdr:col>
      <xdr:colOff>165100</xdr:colOff>
      <xdr:row>57</xdr:row>
      <xdr:rowOff>37403</xdr:rowOff>
    </xdr:to>
    <xdr:sp macro="" textlink="">
      <xdr:nvSpPr>
        <xdr:cNvPr id="375" name="楕円 374"/>
        <xdr:cNvSpPr/>
      </xdr:nvSpPr>
      <xdr:spPr>
        <a:xfrm>
          <a:off x="9588500" y="97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28530</xdr:rowOff>
    </xdr:from>
    <xdr:ext cx="534377" cy="259045"/>
    <xdr:sp macro="" textlink="">
      <xdr:nvSpPr>
        <xdr:cNvPr id="376" name="テキスト ボックス 375"/>
        <xdr:cNvSpPr txBox="1"/>
      </xdr:nvSpPr>
      <xdr:spPr>
        <a:xfrm>
          <a:off x="9372111" y="98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144776</xdr:rowOff>
    </xdr:from>
    <xdr:to>
      <xdr:col>46</xdr:col>
      <xdr:colOff>38100</xdr:colOff>
      <xdr:row>57</xdr:row>
      <xdr:rowOff>74926</xdr:rowOff>
    </xdr:to>
    <xdr:sp macro="" textlink="">
      <xdr:nvSpPr>
        <xdr:cNvPr id="377" name="楕円 376"/>
        <xdr:cNvSpPr/>
      </xdr:nvSpPr>
      <xdr:spPr>
        <a:xfrm>
          <a:off x="8699500" y="9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66053</xdr:rowOff>
    </xdr:from>
    <xdr:ext cx="534377" cy="259045"/>
    <xdr:sp macro="" textlink="">
      <xdr:nvSpPr>
        <xdr:cNvPr id="378" name="テキスト ボックス 377"/>
        <xdr:cNvSpPr txBox="1"/>
      </xdr:nvSpPr>
      <xdr:spPr>
        <a:xfrm>
          <a:off x="8483111" y="98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99057</xdr:rowOff>
    </xdr:from>
    <xdr:to>
      <xdr:col>41</xdr:col>
      <xdr:colOff>101600</xdr:colOff>
      <xdr:row>57</xdr:row>
      <xdr:rowOff>29207</xdr:rowOff>
    </xdr:to>
    <xdr:sp macro="" textlink="">
      <xdr:nvSpPr>
        <xdr:cNvPr id="379" name="楕円 378"/>
        <xdr:cNvSpPr/>
      </xdr:nvSpPr>
      <xdr:spPr>
        <a:xfrm>
          <a:off x="7810500" y="97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45734</xdr:rowOff>
    </xdr:from>
    <xdr:ext cx="534377" cy="259045"/>
    <xdr:sp macro="" textlink="">
      <xdr:nvSpPr>
        <xdr:cNvPr id="380" name="テキスト ボックス 379"/>
        <xdr:cNvSpPr txBox="1"/>
      </xdr:nvSpPr>
      <xdr:spPr>
        <a:xfrm>
          <a:off x="7594111" y="947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150344</xdr:rowOff>
    </xdr:from>
    <xdr:to>
      <xdr:col>36</xdr:col>
      <xdr:colOff>165100</xdr:colOff>
      <xdr:row>56</xdr:row>
      <xdr:rowOff>80494</xdr:rowOff>
    </xdr:to>
    <xdr:sp macro="" textlink="">
      <xdr:nvSpPr>
        <xdr:cNvPr id="381" name="楕円 380"/>
        <xdr:cNvSpPr/>
      </xdr:nvSpPr>
      <xdr:spPr>
        <a:xfrm>
          <a:off x="6921500" y="95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97021</xdr:rowOff>
    </xdr:from>
    <xdr:ext cx="534377" cy="259045"/>
    <xdr:sp macro="" textlink="">
      <xdr:nvSpPr>
        <xdr:cNvPr id="382" name="テキスト ボックス 381"/>
        <xdr:cNvSpPr txBox="1"/>
      </xdr:nvSpPr>
      <xdr:spPr>
        <a:xfrm>
          <a:off x="6705111" y="935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142996</xdr:rowOff>
    </xdr:from>
    <xdr:to>
      <xdr:col>55</xdr:col>
      <xdr:colOff>0</xdr:colOff>
      <xdr:row>78</xdr:row>
      <xdr:rowOff>3359</xdr:rowOff>
    </xdr:to>
    <xdr:cxnSp macro="">
      <xdr:nvCxnSpPr>
        <xdr:cNvPr id="411" name="直線コネクタ 410"/>
        <xdr:cNvCxnSpPr/>
      </xdr:nvCxnSpPr>
      <xdr:spPr>
        <a:xfrm>
          <a:off x="9639300" y="13344646"/>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36410</xdr:rowOff>
    </xdr:from>
    <xdr:to>
      <xdr:col>50</xdr:col>
      <xdr:colOff>114300</xdr:colOff>
      <xdr:row>77</xdr:row>
      <xdr:rowOff>142996</xdr:rowOff>
    </xdr:to>
    <xdr:cxnSp macro="">
      <xdr:nvCxnSpPr>
        <xdr:cNvPr id="414" name="直線コネクタ 413"/>
        <xdr:cNvCxnSpPr/>
      </xdr:nvCxnSpPr>
      <xdr:spPr>
        <a:xfrm>
          <a:off x="8750300" y="13238060"/>
          <a:ext cx="889000" cy="1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36410</xdr:rowOff>
    </xdr:from>
    <xdr:to>
      <xdr:col>45</xdr:col>
      <xdr:colOff>177800</xdr:colOff>
      <xdr:row>77</xdr:row>
      <xdr:rowOff>61728</xdr:rowOff>
    </xdr:to>
    <xdr:cxnSp macro="">
      <xdr:nvCxnSpPr>
        <xdr:cNvPr id="417" name="直線コネクタ 416"/>
        <xdr:cNvCxnSpPr/>
      </xdr:nvCxnSpPr>
      <xdr:spPr>
        <a:xfrm flipV="1">
          <a:off x="7861300" y="13238060"/>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9" name="テキスト ボックス 418"/>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61728</xdr:rowOff>
    </xdr:from>
    <xdr:to>
      <xdr:col>41</xdr:col>
      <xdr:colOff>50800</xdr:colOff>
      <xdr:row>77</xdr:row>
      <xdr:rowOff>123165</xdr:rowOff>
    </xdr:to>
    <xdr:cxnSp macro="">
      <xdr:nvCxnSpPr>
        <xdr:cNvPr id="420" name="直線コネクタ 419"/>
        <xdr:cNvCxnSpPr/>
      </xdr:nvCxnSpPr>
      <xdr:spPr>
        <a:xfrm flipV="1">
          <a:off x="6972300" y="13263378"/>
          <a:ext cx="889000" cy="6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3" name="フローチャート: 判断 422"/>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123417</xdr:rowOff>
    </xdr:from>
    <xdr:ext cx="534377" cy="259045"/>
    <xdr:sp macro="" textlink="">
      <xdr:nvSpPr>
        <xdr:cNvPr id="424" name="テキスト ボックス 423"/>
        <xdr:cNvSpPr txBox="1"/>
      </xdr:nvSpPr>
      <xdr:spPr>
        <a:xfrm>
          <a:off x="6705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124009</xdr:rowOff>
    </xdr:from>
    <xdr:to>
      <xdr:col>55</xdr:col>
      <xdr:colOff>50800</xdr:colOff>
      <xdr:row>78</xdr:row>
      <xdr:rowOff>54159</xdr:rowOff>
    </xdr:to>
    <xdr:sp macro="" textlink="">
      <xdr:nvSpPr>
        <xdr:cNvPr id="430" name="楕円 429"/>
        <xdr:cNvSpPr/>
      </xdr:nvSpPr>
      <xdr:spPr>
        <a:xfrm>
          <a:off x="10426700" y="13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102436</xdr:rowOff>
    </xdr:from>
    <xdr:ext cx="534377" cy="259045"/>
    <xdr:sp macro="" textlink="">
      <xdr:nvSpPr>
        <xdr:cNvPr id="431" name="商工費該当値テキスト"/>
        <xdr:cNvSpPr txBox="1"/>
      </xdr:nvSpPr>
      <xdr:spPr>
        <a:xfrm>
          <a:off x="10528300" y="133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92196</xdr:rowOff>
    </xdr:from>
    <xdr:to>
      <xdr:col>50</xdr:col>
      <xdr:colOff>165100</xdr:colOff>
      <xdr:row>78</xdr:row>
      <xdr:rowOff>22346</xdr:rowOff>
    </xdr:to>
    <xdr:sp macro="" textlink="">
      <xdr:nvSpPr>
        <xdr:cNvPr id="432" name="楕円 431"/>
        <xdr:cNvSpPr/>
      </xdr:nvSpPr>
      <xdr:spPr>
        <a:xfrm>
          <a:off x="9588500" y="132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13473</xdr:rowOff>
    </xdr:from>
    <xdr:ext cx="534377" cy="259045"/>
    <xdr:sp macro="" textlink="">
      <xdr:nvSpPr>
        <xdr:cNvPr id="433" name="テキスト ボックス 432"/>
        <xdr:cNvSpPr txBox="1"/>
      </xdr:nvSpPr>
      <xdr:spPr>
        <a:xfrm>
          <a:off x="9372111" y="133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157060</xdr:rowOff>
    </xdr:from>
    <xdr:to>
      <xdr:col>46</xdr:col>
      <xdr:colOff>38100</xdr:colOff>
      <xdr:row>77</xdr:row>
      <xdr:rowOff>87210</xdr:rowOff>
    </xdr:to>
    <xdr:sp macro="" textlink="">
      <xdr:nvSpPr>
        <xdr:cNvPr id="434" name="楕円 433"/>
        <xdr:cNvSpPr/>
      </xdr:nvSpPr>
      <xdr:spPr>
        <a:xfrm>
          <a:off x="86995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103738</xdr:rowOff>
    </xdr:from>
    <xdr:ext cx="534377" cy="259045"/>
    <xdr:sp macro="" textlink="">
      <xdr:nvSpPr>
        <xdr:cNvPr id="435" name="テキスト ボックス 434"/>
        <xdr:cNvSpPr txBox="1"/>
      </xdr:nvSpPr>
      <xdr:spPr>
        <a:xfrm>
          <a:off x="8483111" y="129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10928</xdr:rowOff>
    </xdr:from>
    <xdr:to>
      <xdr:col>41</xdr:col>
      <xdr:colOff>101600</xdr:colOff>
      <xdr:row>77</xdr:row>
      <xdr:rowOff>112528</xdr:rowOff>
    </xdr:to>
    <xdr:sp macro="" textlink="">
      <xdr:nvSpPr>
        <xdr:cNvPr id="436" name="楕円 435"/>
        <xdr:cNvSpPr/>
      </xdr:nvSpPr>
      <xdr:spPr>
        <a:xfrm>
          <a:off x="7810500" y="13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129055</xdr:rowOff>
    </xdr:from>
    <xdr:ext cx="534377" cy="259045"/>
    <xdr:sp macro="" textlink="">
      <xdr:nvSpPr>
        <xdr:cNvPr id="437" name="テキスト ボックス 436"/>
        <xdr:cNvSpPr txBox="1"/>
      </xdr:nvSpPr>
      <xdr:spPr>
        <a:xfrm>
          <a:off x="7594111" y="129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72365</xdr:rowOff>
    </xdr:from>
    <xdr:to>
      <xdr:col>36</xdr:col>
      <xdr:colOff>165100</xdr:colOff>
      <xdr:row>78</xdr:row>
      <xdr:rowOff>2515</xdr:rowOff>
    </xdr:to>
    <xdr:sp macro="" textlink="">
      <xdr:nvSpPr>
        <xdr:cNvPr id="438" name="楕円 437"/>
        <xdr:cNvSpPr/>
      </xdr:nvSpPr>
      <xdr:spPr>
        <a:xfrm>
          <a:off x="6921500" y="132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165092</xdr:rowOff>
    </xdr:from>
    <xdr:ext cx="534377" cy="259045"/>
    <xdr:sp macro="" textlink="">
      <xdr:nvSpPr>
        <xdr:cNvPr id="439" name="テキスト ボックス 438"/>
        <xdr:cNvSpPr txBox="1"/>
      </xdr:nvSpPr>
      <xdr:spPr>
        <a:xfrm>
          <a:off x="6705111" y="133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131425</xdr:rowOff>
    </xdr:from>
    <xdr:to>
      <xdr:col>55</xdr:col>
      <xdr:colOff>0</xdr:colOff>
      <xdr:row>98</xdr:row>
      <xdr:rowOff>156314</xdr:rowOff>
    </xdr:to>
    <xdr:cxnSp macro="">
      <xdr:nvCxnSpPr>
        <xdr:cNvPr id="470" name="直線コネクタ 469"/>
        <xdr:cNvCxnSpPr/>
      </xdr:nvCxnSpPr>
      <xdr:spPr>
        <a:xfrm flipV="1">
          <a:off x="9639300" y="16933525"/>
          <a:ext cx="8382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59870</xdr:rowOff>
    </xdr:from>
    <xdr:ext cx="534377" cy="259045"/>
    <xdr:sp macro="" textlink="">
      <xdr:nvSpPr>
        <xdr:cNvPr id="471" name="土木費平均値テキスト"/>
        <xdr:cNvSpPr txBox="1"/>
      </xdr:nvSpPr>
      <xdr:spPr>
        <a:xfrm>
          <a:off x="10528300" y="1686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156314</xdr:rowOff>
    </xdr:from>
    <xdr:to>
      <xdr:col>50</xdr:col>
      <xdr:colOff>114300</xdr:colOff>
      <xdr:row>99</xdr:row>
      <xdr:rowOff>44788</xdr:rowOff>
    </xdr:to>
    <xdr:cxnSp macro="">
      <xdr:nvCxnSpPr>
        <xdr:cNvPr id="473" name="直線コネクタ 472"/>
        <xdr:cNvCxnSpPr/>
      </xdr:nvCxnSpPr>
      <xdr:spPr>
        <a:xfrm flipV="1">
          <a:off x="8750300" y="16958414"/>
          <a:ext cx="889000" cy="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39680</xdr:rowOff>
    </xdr:from>
    <xdr:to>
      <xdr:col>45</xdr:col>
      <xdr:colOff>177800</xdr:colOff>
      <xdr:row>99</xdr:row>
      <xdr:rowOff>44788</xdr:rowOff>
    </xdr:to>
    <xdr:cxnSp macro="">
      <xdr:nvCxnSpPr>
        <xdr:cNvPr id="476" name="直線コネクタ 475"/>
        <xdr:cNvCxnSpPr/>
      </xdr:nvCxnSpPr>
      <xdr:spPr>
        <a:xfrm>
          <a:off x="7861300" y="17013230"/>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34851</xdr:rowOff>
    </xdr:from>
    <xdr:to>
      <xdr:col>41</xdr:col>
      <xdr:colOff>50800</xdr:colOff>
      <xdr:row>99</xdr:row>
      <xdr:rowOff>39680</xdr:rowOff>
    </xdr:to>
    <xdr:cxnSp macro="">
      <xdr:nvCxnSpPr>
        <xdr:cNvPr id="479" name="直線コネクタ 478"/>
        <xdr:cNvCxnSpPr/>
      </xdr:nvCxnSpPr>
      <xdr:spPr>
        <a:xfrm>
          <a:off x="6972300" y="17008401"/>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2" name="フローチャート: 判断 481"/>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71251</xdr:rowOff>
    </xdr:from>
    <xdr:ext cx="534377" cy="259045"/>
    <xdr:sp macro="" textlink="">
      <xdr:nvSpPr>
        <xdr:cNvPr id="483" name="テキスト ボックス 482"/>
        <xdr:cNvSpPr txBox="1"/>
      </xdr:nvSpPr>
      <xdr:spPr>
        <a:xfrm>
          <a:off x="670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80625</xdr:rowOff>
    </xdr:from>
    <xdr:to>
      <xdr:col>55</xdr:col>
      <xdr:colOff>50800</xdr:colOff>
      <xdr:row>99</xdr:row>
      <xdr:rowOff>10775</xdr:rowOff>
    </xdr:to>
    <xdr:sp macro="" textlink="">
      <xdr:nvSpPr>
        <xdr:cNvPr id="489" name="楕円 488"/>
        <xdr:cNvSpPr/>
      </xdr:nvSpPr>
      <xdr:spPr>
        <a:xfrm>
          <a:off x="10426700" y="168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40002</xdr:rowOff>
    </xdr:from>
    <xdr:ext cx="534377" cy="259045"/>
    <xdr:sp macro="" textlink="">
      <xdr:nvSpPr>
        <xdr:cNvPr id="490" name="土木費該当値テキスト"/>
        <xdr:cNvSpPr txBox="1"/>
      </xdr:nvSpPr>
      <xdr:spPr>
        <a:xfrm>
          <a:off x="10528300" y="166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105514</xdr:rowOff>
    </xdr:from>
    <xdr:to>
      <xdr:col>50</xdr:col>
      <xdr:colOff>165100</xdr:colOff>
      <xdr:row>99</xdr:row>
      <xdr:rowOff>35664</xdr:rowOff>
    </xdr:to>
    <xdr:sp macro="" textlink="">
      <xdr:nvSpPr>
        <xdr:cNvPr id="491" name="楕円 490"/>
        <xdr:cNvSpPr/>
      </xdr:nvSpPr>
      <xdr:spPr>
        <a:xfrm>
          <a:off x="9588500" y="169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26791</xdr:rowOff>
    </xdr:from>
    <xdr:ext cx="534377" cy="259045"/>
    <xdr:sp macro="" textlink="">
      <xdr:nvSpPr>
        <xdr:cNvPr id="492" name="テキスト ボックス 491"/>
        <xdr:cNvSpPr txBox="1"/>
      </xdr:nvSpPr>
      <xdr:spPr>
        <a:xfrm>
          <a:off x="9372111" y="170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165438</xdr:rowOff>
    </xdr:from>
    <xdr:to>
      <xdr:col>46</xdr:col>
      <xdr:colOff>38100</xdr:colOff>
      <xdr:row>99</xdr:row>
      <xdr:rowOff>95588</xdr:rowOff>
    </xdr:to>
    <xdr:sp macro="" textlink="">
      <xdr:nvSpPr>
        <xdr:cNvPr id="493" name="楕円 492"/>
        <xdr:cNvSpPr/>
      </xdr:nvSpPr>
      <xdr:spPr>
        <a:xfrm>
          <a:off x="8699500" y="169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86715</xdr:rowOff>
    </xdr:from>
    <xdr:ext cx="534377" cy="259045"/>
    <xdr:sp macro="" textlink="">
      <xdr:nvSpPr>
        <xdr:cNvPr id="494" name="テキスト ボックス 493"/>
        <xdr:cNvSpPr txBox="1"/>
      </xdr:nvSpPr>
      <xdr:spPr>
        <a:xfrm>
          <a:off x="8483111" y="170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160330</xdr:rowOff>
    </xdr:from>
    <xdr:to>
      <xdr:col>41</xdr:col>
      <xdr:colOff>101600</xdr:colOff>
      <xdr:row>99</xdr:row>
      <xdr:rowOff>90480</xdr:rowOff>
    </xdr:to>
    <xdr:sp macro="" textlink="">
      <xdr:nvSpPr>
        <xdr:cNvPr id="495" name="楕円 494"/>
        <xdr:cNvSpPr/>
      </xdr:nvSpPr>
      <xdr:spPr>
        <a:xfrm>
          <a:off x="7810500" y="169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81607</xdr:rowOff>
    </xdr:from>
    <xdr:ext cx="534377" cy="259045"/>
    <xdr:sp macro="" textlink="">
      <xdr:nvSpPr>
        <xdr:cNvPr id="496" name="テキスト ボックス 495"/>
        <xdr:cNvSpPr txBox="1"/>
      </xdr:nvSpPr>
      <xdr:spPr>
        <a:xfrm>
          <a:off x="7594111" y="170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155501</xdr:rowOff>
    </xdr:from>
    <xdr:to>
      <xdr:col>36</xdr:col>
      <xdr:colOff>165100</xdr:colOff>
      <xdr:row>99</xdr:row>
      <xdr:rowOff>85651</xdr:rowOff>
    </xdr:to>
    <xdr:sp macro="" textlink="">
      <xdr:nvSpPr>
        <xdr:cNvPr id="497" name="楕円 496"/>
        <xdr:cNvSpPr/>
      </xdr:nvSpPr>
      <xdr:spPr>
        <a:xfrm>
          <a:off x="6921500" y="169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76778</xdr:rowOff>
    </xdr:from>
    <xdr:ext cx="534377" cy="259045"/>
    <xdr:sp macro="" textlink="">
      <xdr:nvSpPr>
        <xdr:cNvPr id="498" name="テキスト ボックス 497"/>
        <xdr:cNvSpPr txBox="1"/>
      </xdr:nvSpPr>
      <xdr:spPr>
        <a:xfrm>
          <a:off x="6705111" y="170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141572</xdr:rowOff>
    </xdr:from>
    <xdr:to>
      <xdr:col>85</xdr:col>
      <xdr:colOff>127000</xdr:colOff>
      <xdr:row>37</xdr:row>
      <xdr:rowOff>162317</xdr:rowOff>
    </xdr:to>
    <xdr:cxnSp macro="">
      <xdr:nvCxnSpPr>
        <xdr:cNvPr id="531" name="直線コネクタ 530"/>
        <xdr:cNvCxnSpPr/>
      </xdr:nvCxnSpPr>
      <xdr:spPr>
        <a:xfrm>
          <a:off x="15481300" y="6485222"/>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141572</xdr:rowOff>
    </xdr:from>
    <xdr:to>
      <xdr:col>81</xdr:col>
      <xdr:colOff>50800</xdr:colOff>
      <xdr:row>38</xdr:row>
      <xdr:rowOff>26357</xdr:rowOff>
    </xdr:to>
    <xdr:cxnSp macro="">
      <xdr:nvCxnSpPr>
        <xdr:cNvPr id="534" name="直線コネクタ 533"/>
        <xdr:cNvCxnSpPr/>
      </xdr:nvCxnSpPr>
      <xdr:spPr>
        <a:xfrm flipV="1">
          <a:off x="14592300" y="6485222"/>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26357</xdr:rowOff>
    </xdr:from>
    <xdr:to>
      <xdr:col>76</xdr:col>
      <xdr:colOff>114300</xdr:colOff>
      <xdr:row>38</xdr:row>
      <xdr:rowOff>38359</xdr:rowOff>
    </xdr:to>
    <xdr:cxnSp macro="">
      <xdr:nvCxnSpPr>
        <xdr:cNvPr id="537" name="直線コネクタ 536"/>
        <xdr:cNvCxnSpPr/>
      </xdr:nvCxnSpPr>
      <xdr:spPr>
        <a:xfrm flipV="1">
          <a:off x="13703300" y="654145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35144</xdr:rowOff>
    </xdr:from>
    <xdr:to>
      <xdr:col>71</xdr:col>
      <xdr:colOff>177800</xdr:colOff>
      <xdr:row>38</xdr:row>
      <xdr:rowOff>38359</xdr:rowOff>
    </xdr:to>
    <xdr:cxnSp macro="">
      <xdr:nvCxnSpPr>
        <xdr:cNvPr id="540" name="直線コネクタ 539"/>
        <xdr:cNvCxnSpPr/>
      </xdr:nvCxnSpPr>
      <xdr:spPr>
        <a:xfrm>
          <a:off x="12814300" y="6550244"/>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3" name="フローチャート: 判断 542"/>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61566</xdr:rowOff>
    </xdr:from>
    <xdr:ext cx="534377" cy="259045"/>
    <xdr:sp macro="" textlink="">
      <xdr:nvSpPr>
        <xdr:cNvPr id="544" name="テキスト ボックス 543"/>
        <xdr:cNvSpPr txBox="1"/>
      </xdr:nvSpPr>
      <xdr:spPr>
        <a:xfrm>
          <a:off x="12547111" y="62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111517</xdr:rowOff>
    </xdr:from>
    <xdr:to>
      <xdr:col>85</xdr:col>
      <xdr:colOff>177800</xdr:colOff>
      <xdr:row>38</xdr:row>
      <xdr:rowOff>41667</xdr:rowOff>
    </xdr:to>
    <xdr:sp macro="" textlink="">
      <xdr:nvSpPr>
        <xdr:cNvPr id="550" name="楕円 549"/>
        <xdr:cNvSpPr/>
      </xdr:nvSpPr>
      <xdr:spPr>
        <a:xfrm>
          <a:off x="16268700" y="64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89944</xdr:rowOff>
    </xdr:from>
    <xdr:ext cx="534377" cy="259045"/>
    <xdr:sp macro="" textlink="">
      <xdr:nvSpPr>
        <xdr:cNvPr id="551" name="消防費該当値テキスト"/>
        <xdr:cNvSpPr txBox="1"/>
      </xdr:nvSpPr>
      <xdr:spPr>
        <a:xfrm>
          <a:off x="16370300" y="64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90772</xdr:rowOff>
    </xdr:from>
    <xdr:to>
      <xdr:col>81</xdr:col>
      <xdr:colOff>101600</xdr:colOff>
      <xdr:row>38</xdr:row>
      <xdr:rowOff>20921</xdr:rowOff>
    </xdr:to>
    <xdr:sp macro="" textlink="">
      <xdr:nvSpPr>
        <xdr:cNvPr id="552" name="楕円 551"/>
        <xdr:cNvSpPr/>
      </xdr:nvSpPr>
      <xdr:spPr>
        <a:xfrm>
          <a:off x="15430500" y="6434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37449</xdr:rowOff>
    </xdr:from>
    <xdr:ext cx="534377" cy="259045"/>
    <xdr:sp macro="" textlink="">
      <xdr:nvSpPr>
        <xdr:cNvPr id="553" name="テキスト ボックス 552"/>
        <xdr:cNvSpPr txBox="1"/>
      </xdr:nvSpPr>
      <xdr:spPr>
        <a:xfrm>
          <a:off x="15214111" y="62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147007</xdr:rowOff>
    </xdr:from>
    <xdr:to>
      <xdr:col>76</xdr:col>
      <xdr:colOff>165100</xdr:colOff>
      <xdr:row>38</xdr:row>
      <xdr:rowOff>77157</xdr:rowOff>
    </xdr:to>
    <xdr:sp macro="" textlink="">
      <xdr:nvSpPr>
        <xdr:cNvPr id="554" name="楕円 553"/>
        <xdr:cNvSpPr/>
      </xdr:nvSpPr>
      <xdr:spPr>
        <a:xfrm>
          <a:off x="14541500" y="64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68284</xdr:rowOff>
    </xdr:from>
    <xdr:ext cx="534377" cy="259045"/>
    <xdr:sp macro="" textlink="">
      <xdr:nvSpPr>
        <xdr:cNvPr id="555" name="テキスト ボックス 554"/>
        <xdr:cNvSpPr txBox="1"/>
      </xdr:nvSpPr>
      <xdr:spPr>
        <a:xfrm>
          <a:off x="14325111" y="65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159009</xdr:rowOff>
    </xdr:from>
    <xdr:to>
      <xdr:col>72</xdr:col>
      <xdr:colOff>38100</xdr:colOff>
      <xdr:row>38</xdr:row>
      <xdr:rowOff>89159</xdr:rowOff>
    </xdr:to>
    <xdr:sp macro="" textlink="">
      <xdr:nvSpPr>
        <xdr:cNvPr id="556" name="楕円 555"/>
        <xdr:cNvSpPr/>
      </xdr:nvSpPr>
      <xdr:spPr>
        <a:xfrm>
          <a:off x="13652500" y="6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80286</xdr:rowOff>
    </xdr:from>
    <xdr:ext cx="534377" cy="259045"/>
    <xdr:sp macro="" textlink="">
      <xdr:nvSpPr>
        <xdr:cNvPr id="557" name="テキスト ボックス 556"/>
        <xdr:cNvSpPr txBox="1"/>
      </xdr:nvSpPr>
      <xdr:spPr>
        <a:xfrm>
          <a:off x="13436111" y="65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155794</xdr:rowOff>
    </xdr:from>
    <xdr:to>
      <xdr:col>67</xdr:col>
      <xdr:colOff>101600</xdr:colOff>
      <xdr:row>38</xdr:row>
      <xdr:rowOff>85944</xdr:rowOff>
    </xdr:to>
    <xdr:sp macro="" textlink="">
      <xdr:nvSpPr>
        <xdr:cNvPr id="558" name="楕円 557"/>
        <xdr:cNvSpPr/>
      </xdr:nvSpPr>
      <xdr:spPr>
        <a:xfrm>
          <a:off x="12763500" y="64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77071</xdr:rowOff>
    </xdr:from>
    <xdr:ext cx="534377" cy="259045"/>
    <xdr:sp macro="" textlink="">
      <xdr:nvSpPr>
        <xdr:cNvPr id="559" name="テキスト ボックス 558"/>
        <xdr:cNvSpPr txBox="1"/>
      </xdr:nvSpPr>
      <xdr:spPr>
        <a:xfrm>
          <a:off x="12547111" y="65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8" name="テキスト ボックス 57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92249</xdr:rowOff>
    </xdr:from>
    <xdr:to>
      <xdr:col>85</xdr:col>
      <xdr:colOff>126364</xdr:colOff>
      <xdr:row>58</xdr:row>
      <xdr:rowOff>116187</xdr:rowOff>
    </xdr:to>
    <xdr:cxnSp macro="">
      <xdr:nvCxnSpPr>
        <xdr:cNvPr id="586" name="直線コネクタ 585"/>
        <xdr:cNvCxnSpPr/>
      </xdr:nvCxnSpPr>
      <xdr:spPr>
        <a:xfrm flipV="1">
          <a:off x="16317595" y="8836199"/>
          <a:ext cx="1269" cy="122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120014</xdr:rowOff>
    </xdr:from>
    <xdr:ext cx="534377" cy="259045"/>
    <xdr:sp macro="" textlink="">
      <xdr:nvSpPr>
        <xdr:cNvPr id="587" name="教育費最小値テキスト"/>
        <xdr:cNvSpPr txBox="1"/>
      </xdr:nvSpPr>
      <xdr:spPr>
        <a:xfrm>
          <a:off x="16370300" y="100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116187</xdr:rowOff>
    </xdr:from>
    <xdr:to>
      <xdr:col>86</xdr:col>
      <xdr:colOff>25400</xdr:colOff>
      <xdr:row>58</xdr:row>
      <xdr:rowOff>116187</xdr:rowOff>
    </xdr:to>
    <xdr:cxnSp macro="">
      <xdr:nvCxnSpPr>
        <xdr:cNvPr id="588" name="直線コネクタ 587"/>
        <xdr:cNvCxnSpPr/>
      </xdr:nvCxnSpPr>
      <xdr:spPr>
        <a:xfrm>
          <a:off x="16230600" y="10060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38926</xdr:rowOff>
    </xdr:from>
    <xdr:ext cx="599010" cy="259045"/>
    <xdr:sp macro="" textlink="">
      <xdr:nvSpPr>
        <xdr:cNvPr id="589" name="教育費最大値テキスト"/>
        <xdr:cNvSpPr txBox="1"/>
      </xdr:nvSpPr>
      <xdr:spPr>
        <a:xfrm>
          <a:off x="16370300" y="86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92249</xdr:rowOff>
    </xdr:from>
    <xdr:to>
      <xdr:col>86</xdr:col>
      <xdr:colOff>25400</xdr:colOff>
      <xdr:row>51</xdr:row>
      <xdr:rowOff>92249</xdr:rowOff>
    </xdr:to>
    <xdr:cxnSp macro="">
      <xdr:nvCxnSpPr>
        <xdr:cNvPr id="590" name="直線コネクタ 589"/>
        <xdr:cNvCxnSpPr/>
      </xdr:nvCxnSpPr>
      <xdr:spPr>
        <a:xfrm>
          <a:off x="16230600" y="88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14901</xdr:rowOff>
    </xdr:from>
    <xdr:to>
      <xdr:col>85</xdr:col>
      <xdr:colOff>127000</xdr:colOff>
      <xdr:row>56</xdr:row>
      <xdr:rowOff>82828</xdr:rowOff>
    </xdr:to>
    <xdr:cxnSp macro="">
      <xdr:nvCxnSpPr>
        <xdr:cNvPr id="591" name="直線コネクタ 590"/>
        <xdr:cNvCxnSpPr/>
      </xdr:nvCxnSpPr>
      <xdr:spPr>
        <a:xfrm>
          <a:off x="15481300" y="9616101"/>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120594</xdr:rowOff>
    </xdr:from>
    <xdr:ext cx="534377" cy="259045"/>
    <xdr:sp macro="" textlink="">
      <xdr:nvSpPr>
        <xdr:cNvPr id="592" name="教育費平均値テキスト"/>
        <xdr:cNvSpPr txBox="1"/>
      </xdr:nvSpPr>
      <xdr:spPr>
        <a:xfrm>
          <a:off x="16370300" y="9378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97717</xdr:rowOff>
    </xdr:from>
    <xdr:to>
      <xdr:col>85</xdr:col>
      <xdr:colOff>177800</xdr:colOff>
      <xdr:row>56</xdr:row>
      <xdr:rowOff>27867</xdr:rowOff>
    </xdr:to>
    <xdr:sp macro="" textlink="">
      <xdr:nvSpPr>
        <xdr:cNvPr id="593" name="フローチャート: 判断 592"/>
        <xdr:cNvSpPr/>
      </xdr:nvSpPr>
      <xdr:spPr>
        <a:xfrm>
          <a:off x="162687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151261</xdr:rowOff>
    </xdr:from>
    <xdr:to>
      <xdr:col>81</xdr:col>
      <xdr:colOff>50800</xdr:colOff>
      <xdr:row>56</xdr:row>
      <xdr:rowOff>14901</xdr:rowOff>
    </xdr:to>
    <xdr:cxnSp macro="">
      <xdr:nvCxnSpPr>
        <xdr:cNvPr id="594" name="直線コネクタ 593"/>
        <xdr:cNvCxnSpPr/>
      </xdr:nvCxnSpPr>
      <xdr:spPr>
        <a:xfrm>
          <a:off x="14592300" y="9581011"/>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130163</xdr:rowOff>
    </xdr:from>
    <xdr:to>
      <xdr:col>81</xdr:col>
      <xdr:colOff>101600</xdr:colOff>
      <xdr:row>56</xdr:row>
      <xdr:rowOff>60313</xdr:rowOff>
    </xdr:to>
    <xdr:sp macro="" textlink="">
      <xdr:nvSpPr>
        <xdr:cNvPr id="595" name="フローチャート: 判断 594"/>
        <xdr:cNvSpPr/>
      </xdr:nvSpPr>
      <xdr:spPr>
        <a:xfrm>
          <a:off x="15430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76840</xdr:rowOff>
    </xdr:from>
    <xdr:ext cx="534377" cy="259045"/>
    <xdr:sp macro="" textlink="">
      <xdr:nvSpPr>
        <xdr:cNvPr id="596" name="テキスト ボックス 595"/>
        <xdr:cNvSpPr txBox="1"/>
      </xdr:nvSpPr>
      <xdr:spPr>
        <a:xfrm>
          <a:off x="15214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153939</xdr:rowOff>
    </xdr:from>
    <xdr:to>
      <xdr:col>76</xdr:col>
      <xdr:colOff>114300</xdr:colOff>
      <xdr:row>55</xdr:row>
      <xdr:rowOff>151261</xdr:rowOff>
    </xdr:to>
    <xdr:cxnSp macro="">
      <xdr:nvCxnSpPr>
        <xdr:cNvPr id="597" name="直線コネクタ 596"/>
        <xdr:cNvCxnSpPr/>
      </xdr:nvCxnSpPr>
      <xdr:spPr>
        <a:xfrm>
          <a:off x="13703300" y="8726439"/>
          <a:ext cx="889000" cy="8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109686</xdr:rowOff>
    </xdr:from>
    <xdr:to>
      <xdr:col>76</xdr:col>
      <xdr:colOff>165100</xdr:colOff>
      <xdr:row>56</xdr:row>
      <xdr:rowOff>39836</xdr:rowOff>
    </xdr:to>
    <xdr:sp macro="" textlink="">
      <xdr:nvSpPr>
        <xdr:cNvPr id="598" name="フローチャート: 判断 597"/>
        <xdr:cNvSpPr/>
      </xdr:nvSpPr>
      <xdr:spPr>
        <a:xfrm>
          <a:off x="14541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30963</xdr:rowOff>
    </xdr:from>
    <xdr:ext cx="534377" cy="259045"/>
    <xdr:sp macro="" textlink="">
      <xdr:nvSpPr>
        <xdr:cNvPr id="599" name="テキスト ボックス 598"/>
        <xdr:cNvSpPr txBox="1"/>
      </xdr:nvSpPr>
      <xdr:spPr>
        <a:xfrm>
          <a:off x="14325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153939</xdr:rowOff>
    </xdr:from>
    <xdr:to>
      <xdr:col>71</xdr:col>
      <xdr:colOff>177800</xdr:colOff>
      <xdr:row>56</xdr:row>
      <xdr:rowOff>30021</xdr:rowOff>
    </xdr:to>
    <xdr:cxnSp macro="">
      <xdr:nvCxnSpPr>
        <xdr:cNvPr id="600" name="直線コネクタ 599"/>
        <xdr:cNvCxnSpPr/>
      </xdr:nvCxnSpPr>
      <xdr:spPr>
        <a:xfrm flipV="1">
          <a:off x="12814300" y="8726439"/>
          <a:ext cx="889000" cy="90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89014</xdr:rowOff>
    </xdr:from>
    <xdr:to>
      <xdr:col>72</xdr:col>
      <xdr:colOff>38100</xdr:colOff>
      <xdr:row>56</xdr:row>
      <xdr:rowOff>19164</xdr:rowOff>
    </xdr:to>
    <xdr:sp macro="" textlink="">
      <xdr:nvSpPr>
        <xdr:cNvPr id="601" name="フローチャート: 判断 600"/>
        <xdr:cNvSpPr/>
      </xdr:nvSpPr>
      <xdr:spPr>
        <a:xfrm>
          <a:off x="13652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10291</xdr:rowOff>
    </xdr:from>
    <xdr:ext cx="534377" cy="259045"/>
    <xdr:sp macro="" textlink="">
      <xdr:nvSpPr>
        <xdr:cNvPr id="602" name="テキスト ボックス 601"/>
        <xdr:cNvSpPr txBox="1"/>
      </xdr:nvSpPr>
      <xdr:spPr>
        <a:xfrm>
          <a:off x="13436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109899</xdr:rowOff>
    </xdr:from>
    <xdr:to>
      <xdr:col>67</xdr:col>
      <xdr:colOff>101600</xdr:colOff>
      <xdr:row>56</xdr:row>
      <xdr:rowOff>40049</xdr:rowOff>
    </xdr:to>
    <xdr:sp macro="" textlink="">
      <xdr:nvSpPr>
        <xdr:cNvPr id="603" name="フローチャート: 判断 602"/>
        <xdr:cNvSpPr/>
      </xdr:nvSpPr>
      <xdr:spPr>
        <a:xfrm>
          <a:off x="12763500" y="9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56576</xdr:rowOff>
    </xdr:from>
    <xdr:ext cx="534377" cy="259045"/>
    <xdr:sp macro="" textlink="">
      <xdr:nvSpPr>
        <xdr:cNvPr id="604" name="テキスト ボックス 603"/>
        <xdr:cNvSpPr txBox="1"/>
      </xdr:nvSpPr>
      <xdr:spPr>
        <a:xfrm>
          <a:off x="12547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32028</xdr:rowOff>
    </xdr:from>
    <xdr:to>
      <xdr:col>85</xdr:col>
      <xdr:colOff>177800</xdr:colOff>
      <xdr:row>56</xdr:row>
      <xdr:rowOff>133628</xdr:rowOff>
    </xdr:to>
    <xdr:sp macro="" textlink="">
      <xdr:nvSpPr>
        <xdr:cNvPr id="610" name="楕円 609"/>
        <xdr:cNvSpPr/>
      </xdr:nvSpPr>
      <xdr:spPr>
        <a:xfrm>
          <a:off x="16268700" y="96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10455</xdr:rowOff>
    </xdr:from>
    <xdr:ext cx="534377" cy="259045"/>
    <xdr:sp macro="" textlink="">
      <xdr:nvSpPr>
        <xdr:cNvPr id="611" name="教育費該当値テキスト"/>
        <xdr:cNvSpPr txBox="1"/>
      </xdr:nvSpPr>
      <xdr:spPr>
        <a:xfrm>
          <a:off x="16370300" y="96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135551</xdr:rowOff>
    </xdr:from>
    <xdr:to>
      <xdr:col>81</xdr:col>
      <xdr:colOff>101600</xdr:colOff>
      <xdr:row>56</xdr:row>
      <xdr:rowOff>65701</xdr:rowOff>
    </xdr:to>
    <xdr:sp macro="" textlink="">
      <xdr:nvSpPr>
        <xdr:cNvPr id="612" name="楕円 611"/>
        <xdr:cNvSpPr/>
      </xdr:nvSpPr>
      <xdr:spPr>
        <a:xfrm>
          <a:off x="15430500" y="95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56828</xdr:rowOff>
    </xdr:from>
    <xdr:ext cx="534377" cy="259045"/>
    <xdr:sp macro="" textlink="">
      <xdr:nvSpPr>
        <xdr:cNvPr id="613" name="テキスト ボックス 612"/>
        <xdr:cNvSpPr txBox="1"/>
      </xdr:nvSpPr>
      <xdr:spPr>
        <a:xfrm>
          <a:off x="15214111" y="96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100461</xdr:rowOff>
    </xdr:from>
    <xdr:to>
      <xdr:col>76</xdr:col>
      <xdr:colOff>165100</xdr:colOff>
      <xdr:row>56</xdr:row>
      <xdr:rowOff>30611</xdr:rowOff>
    </xdr:to>
    <xdr:sp macro="" textlink="">
      <xdr:nvSpPr>
        <xdr:cNvPr id="614" name="楕円 613"/>
        <xdr:cNvSpPr/>
      </xdr:nvSpPr>
      <xdr:spPr>
        <a:xfrm>
          <a:off x="14541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47138</xdr:rowOff>
    </xdr:from>
    <xdr:ext cx="534377" cy="259045"/>
    <xdr:sp macro="" textlink="">
      <xdr:nvSpPr>
        <xdr:cNvPr id="615" name="テキスト ボックス 614"/>
        <xdr:cNvSpPr txBox="1"/>
      </xdr:nvSpPr>
      <xdr:spPr>
        <a:xfrm>
          <a:off x="14325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103139</xdr:rowOff>
    </xdr:from>
    <xdr:to>
      <xdr:col>72</xdr:col>
      <xdr:colOff>38100</xdr:colOff>
      <xdr:row>51</xdr:row>
      <xdr:rowOff>33289</xdr:rowOff>
    </xdr:to>
    <xdr:sp macro="" textlink="">
      <xdr:nvSpPr>
        <xdr:cNvPr id="616" name="楕円 615"/>
        <xdr:cNvSpPr/>
      </xdr:nvSpPr>
      <xdr:spPr>
        <a:xfrm>
          <a:off x="13652500" y="86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49816</xdr:rowOff>
    </xdr:from>
    <xdr:ext cx="599010" cy="259045"/>
    <xdr:sp macro="" textlink="">
      <xdr:nvSpPr>
        <xdr:cNvPr id="617" name="テキスト ボックス 616"/>
        <xdr:cNvSpPr txBox="1"/>
      </xdr:nvSpPr>
      <xdr:spPr>
        <a:xfrm>
          <a:off x="13403795" y="84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150671</xdr:rowOff>
    </xdr:from>
    <xdr:to>
      <xdr:col>67</xdr:col>
      <xdr:colOff>101600</xdr:colOff>
      <xdr:row>56</xdr:row>
      <xdr:rowOff>80821</xdr:rowOff>
    </xdr:to>
    <xdr:sp macro="" textlink="">
      <xdr:nvSpPr>
        <xdr:cNvPr id="618" name="楕円 617"/>
        <xdr:cNvSpPr/>
      </xdr:nvSpPr>
      <xdr:spPr>
        <a:xfrm>
          <a:off x="12763500" y="95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71948</xdr:rowOff>
    </xdr:from>
    <xdr:ext cx="534377" cy="259045"/>
    <xdr:sp macro="" textlink="">
      <xdr:nvSpPr>
        <xdr:cNvPr id="619" name="テキスト ボックス 618"/>
        <xdr:cNvSpPr txBox="1"/>
      </xdr:nvSpPr>
      <xdr:spPr>
        <a:xfrm>
          <a:off x="12547111" y="96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9" name="テキスト ボックス 63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3" name="直線コネクタ 642"/>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6"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7" name="直線コネクタ 646"/>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24143</xdr:rowOff>
    </xdr:from>
    <xdr:to>
      <xdr:col>85</xdr:col>
      <xdr:colOff>127000</xdr:colOff>
      <xdr:row>79</xdr:row>
      <xdr:rowOff>28257</xdr:rowOff>
    </xdr:to>
    <xdr:cxnSp macro="">
      <xdr:nvCxnSpPr>
        <xdr:cNvPr id="648" name="直線コネクタ 647"/>
        <xdr:cNvCxnSpPr/>
      </xdr:nvCxnSpPr>
      <xdr:spPr>
        <a:xfrm flipV="1">
          <a:off x="15481300" y="1356869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9"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50" name="フローチャート: 判断 649"/>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152482</xdr:rowOff>
    </xdr:from>
    <xdr:to>
      <xdr:col>81</xdr:col>
      <xdr:colOff>50800</xdr:colOff>
      <xdr:row>79</xdr:row>
      <xdr:rowOff>28257</xdr:rowOff>
    </xdr:to>
    <xdr:cxnSp macro="">
      <xdr:nvCxnSpPr>
        <xdr:cNvPr id="651" name="直線コネクタ 650"/>
        <xdr:cNvCxnSpPr/>
      </xdr:nvCxnSpPr>
      <xdr:spPr>
        <a:xfrm>
          <a:off x="14592300" y="13525582"/>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2" name="フローチャート: 判断 651"/>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3" name="テキスト ボックス 652"/>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147416</xdr:rowOff>
    </xdr:from>
    <xdr:to>
      <xdr:col>76</xdr:col>
      <xdr:colOff>114300</xdr:colOff>
      <xdr:row>78</xdr:row>
      <xdr:rowOff>152482</xdr:rowOff>
    </xdr:to>
    <xdr:cxnSp macro="">
      <xdr:nvCxnSpPr>
        <xdr:cNvPr id="654" name="直線コネクタ 653"/>
        <xdr:cNvCxnSpPr/>
      </xdr:nvCxnSpPr>
      <xdr:spPr>
        <a:xfrm>
          <a:off x="13703300" y="13520516"/>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5" name="フローチャート: 判断 654"/>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6" name="テキスト ボックス 655"/>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147416</xdr:rowOff>
    </xdr:from>
    <xdr:to>
      <xdr:col>71</xdr:col>
      <xdr:colOff>177800</xdr:colOff>
      <xdr:row>79</xdr:row>
      <xdr:rowOff>13303</xdr:rowOff>
    </xdr:to>
    <xdr:cxnSp macro="">
      <xdr:nvCxnSpPr>
        <xdr:cNvPr id="657" name="直線コネクタ 656"/>
        <xdr:cNvCxnSpPr/>
      </xdr:nvCxnSpPr>
      <xdr:spPr>
        <a:xfrm flipV="1">
          <a:off x="12814300" y="13520516"/>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8" name="フローチャート: 判断 657"/>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9" name="テキスト ボックス 658"/>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60" name="フローチャート: 判断 659"/>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160317</xdr:rowOff>
    </xdr:from>
    <xdr:ext cx="469744" cy="259045"/>
    <xdr:sp macro="" textlink="">
      <xdr:nvSpPr>
        <xdr:cNvPr id="661" name="テキスト ボックス 660"/>
        <xdr:cNvSpPr txBox="1"/>
      </xdr:nvSpPr>
      <xdr:spPr>
        <a:xfrm>
          <a:off x="12579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144793</xdr:rowOff>
    </xdr:from>
    <xdr:to>
      <xdr:col>85</xdr:col>
      <xdr:colOff>177800</xdr:colOff>
      <xdr:row>79</xdr:row>
      <xdr:rowOff>74943</xdr:rowOff>
    </xdr:to>
    <xdr:sp macro="" textlink="">
      <xdr:nvSpPr>
        <xdr:cNvPr id="667" name="楕円 666"/>
        <xdr:cNvSpPr/>
      </xdr:nvSpPr>
      <xdr:spPr>
        <a:xfrm>
          <a:off x="16268700" y="135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59720</xdr:rowOff>
    </xdr:from>
    <xdr:ext cx="469744" cy="259045"/>
    <xdr:sp macro="" textlink="">
      <xdr:nvSpPr>
        <xdr:cNvPr id="668" name="災害復旧費該当値テキスト"/>
        <xdr:cNvSpPr txBox="1"/>
      </xdr:nvSpPr>
      <xdr:spPr>
        <a:xfrm>
          <a:off x="16370300" y="134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148907</xdr:rowOff>
    </xdr:from>
    <xdr:to>
      <xdr:col>81</xdr:col>
      <xdr:colOff>101600</xdr:colOff>
      <xdr:row>79</xdr:row>
      <xdr:rowOff>79057</xdr:rowOff>
    </xdr:to>
    <xdr:sp macro="" textlink="">
      <xdr:nvSpPr>
        <xdr:cNvPr id="669" name="楕円 668"/>
        <xdr:cNvSpPr/>
      </xdr:nvSpPr>
      <xdr:spPr>
        <a:xfrm>
          <a:off x="154305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70184</xdr:rowOff>
    </xdr:from>
    <xdr:ext cx="378565" cy="259045"/>
    <xdr:sp macro="" textlink="">
      <xdr:nvSpPr>
        <xdr:cNvPr id="670" name="テキスト ボックス 669"/>
        <xdr:cNvSpPr txBox="1"/>
      </xdr:nvSpPr>
      <xdr:spPr>
        <a:xfrm>
          <a:off x="15292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101682</xdr:rowOff>
    </xdr:from>
    <xdr:to>
      <xdr:col>76</xdr:col>
      <xdr:colOff>165100</xdr:colOff>
      <xdr:row>79</xdr:row>
      <xdr:rowOff>31832</xdr:rowOff>
    </xdr:to>
    <xdr:sp macro="" textlink="">
      <xdr:nvSpPr>
        <xdr:cNvPr id="671" name="楕円 670"/>
        <xdr:cNvSpPr/>
      </xdr:nvSpPr>
      <xdr:spPr>
        <a:xfrm>
          <a:off x="14541500" y="134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22959</xdr:rowOff>
    </xdr:from>
    <xdr:ext cx="469744" cy="259045"/>
    <xdr:sp macro="" textlink="">
      <xdr:nvSpPr>
        <xdr:cNvPr id="672" name="テキスト ボックス 671"/>
        <xdr:cNvSpPr txBox="1"/>
      </xdr:nvSpPr>
      <xdr:spPr>
        <a:xfrm>
          <a:off x="14357428" y="135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96616</xdr:rowOff>
    </xdr:from>
    <xdr:to>
      <xdr:col>72</xdr:col>
      <xdr:colOff>38100</xdr:colOff>
      <xdr:row>79</xdr:row>
      <xdr:rowOff>26766</xdr:rowOff>
    </xdr:to>
    <xdr:sp macro="" textlink="">
      <xdr:nvSpPr>
        <xdr:cNvPr id="673" name="楕円 672"/>
        <xdr:cNvSpPr/>
      </xdr:nvSpPr>
      <xdr:spPr>
        <a:xfrm>
          <a:off x="13652500" y="134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43293</xdr:rowOff>
    </xdr:from>
    <xdr:ext cx="469744" cy="259045"/>
    <xdr:sp macro="" textlink="">
      <xdr:nvSpPr>
        <xdr:cNvPr id="674" name="テキスト ボックス 673"/>
        <xdr:cNvSpPr txBox="1"/>
      </xdr:nvSpPr>
      <xdr:spPr>
        <a:xfrm>
          <a:off x="13468428" y="132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133953</xdr:rowOff>
    </xdr:from>
    <xdr:to>
      <xdr:col>67</xdr:col>
      <xdr:colOff>101600</xdr:colOff>
      <xdr:row>79</xdr:row>
      <xdr:rowOff>64103</xdr:rowOff>
    </xdr:to>
    <xdr:sp macro="" textlink="">
      <xdr:nvSpPr>
        <xdr:cNvPr id="675" name="楕円 674"/>
        <xdr:cNvSpPr/>
      </xdr:nvSpPr>
      <xdr:spPr>
        <a:xfrm>
          <a:off x="12763500" y="135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55230</xdr:rowOff>
    </xdr:from>
    <xdr:ext cx="469744" cy="259045"/>
    <xdr:sp macro="" textlink="">
      <xdr:nvSpPr>
        <xdr:cNvPr id="676" name="テキスト ボックス 675"/>
        <xdr:cNvSpPr txBox="1"/>
      </xdr:nvSpPr>
      <xdr:spPr>
        <a:xfrm>
          <a:off x="12579428" y="135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8" name="直線コネクタ 68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9" name="テキスト ボックス 68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0" name="直線コネクタ 68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1" name="テキスト ボックス 69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2" name="直線コネクタ 69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3" name="テキスト ボックス 69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4" name="直線コネクタ 69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5" name="テキスト ボックス 69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6" name="直線コネクタ 69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7" name="テキスト ボックス 69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701" name="直線コネクタ 700"/>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2"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3" name="直線コネクタ 702"/>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4"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5" name="直線コネクタ 704"/>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142253</xdr:rowOff>
    </xdr:from>
    <xdr:to>
      <xdr:col>85</xdr:col>
      <xdr:colOff>127000</xdr:colOff>
      <xdr:row>99</xdr:row>
      <xdr:rowOff>13729</xdr:rowOff>
    </xdr:to>
    <xdr:cxnSp macro="">
      <xdr:nvCxnSpPr>
        <xdr:cNvPr id="706" name="直線コネクタ 705"/>
        <xdr:cNvCxnSpPr/>
      </xdr:nvCxnSpPr>
      <xdr:spPr>
        <a:xfrm flipV="1">
          <a:off x="15481300" y="16944353"/>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7" name="公債費平均値テキスト"/>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8" name="フローチャート: 判断 707"/>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13729</xdr:rowOff>
    </xdr:from>
    <xdr:to>
      <xdr:col>81</xdr:col>
      <xdr:colOff>50800</xdr:colOff>
      <xdr:row>99</xdr:row>
      <xdr:rowOff>32956</xdr:rowOff>
    </xdr:to>
    <xdr:cxnSp macro="">
      <xdr:nvCxnSpPr>
        <xdr:cNvPr id="709" name="直線コネクタ 708"/>
        <xdr:cNvCxnSpPr/>
      </xdr:nvCxnSpPr>
      <xdr:spPr>
        <a:xfrm flipV="1">
          <a:off x="14592300" y="16987279"/>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10" name="フローチャート: 判断 709"/>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11" name="テキスト ボックス 710"/>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32956</xdr:rowOff>
    </xdr:from>
    <xdr:to>
      <xdr:col>76</xdr:col>
      <xdr:colOff>114300</xdr:colOff>
      <xdr:row>99</xdr:row>
      <xdr:rowOff>61861</xdr:rowOff>
    </xdr:to>
    <xdr:cxnSp macro="">
      <xdr:nvCxnSpPr>
        <xdr:cNvPr id="712" name="直線コネクタ 711"/>
        <xdr:cNvCxnSpPr/>
      </xdr:nvCxnSpPr>
      <xdr:spPr>
        <a:xfrm flipV="1">
          <a:off x="13703300" y="17006506"/>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3" name="フローチャート: 判断 712"/>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4" name="テキスト ボックス 713"/>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52299</xdr:rowOff>
    </xdr:from>
    <xdr:to>
      <xdr:col>71</xdr:col>
      <xdr:colOff>177800</xdr:colOff>
      <xdr:row>99</xdr:row>
      <xdr:rowOff>61861</xdr:rowOff>
    </xdr:to>
    <xdr:cxnSp macro="">
      <xdr:nvCxnSpPr>
        <xdr:cNvPr id="715" name="直線コネクタ 714"/>
        <xdr:cNvCxnSpPr/>
      </xdr:nvCxnSpPr>
      <xdr:spPr>
        <a:xfrm>
          <a:off x="12814300" y="17025849"/>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6" name="フローチャート: 判断 715"/>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7" name="テキスト ボックス 716"/>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8" name="フローチャート: 判断 717"/>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43006</xdr:rowOff>
    </xdr:from>
    <xdr:ext cx="534377" cy="259045"/>
    <xdr:sp macro="" textlink="">
      <xdr:nvSpPr>
        <xdr:cNvPr id="719" name="テキスト ボックス 718"/>
        <xdr:cNvSpPr txBox="1"/>
      </xdr:nvSpPr>
      <xdr:spPr>
        <a:xfrm>
          <a:off x="12547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91453</xdr:rowOff>
    </xdr:from>
    <xdr:to>
      <xdr:col>85</xdr:col>
      <xdr:colOff>177800</xdr:colOff>
      <xdr:row>99</xdr:row>
      <xdr:rowOff>21603</xdr:rowOff>
    </xdr:to>
    <xdr:sp macro="" textlink="">
      <xdr:nvSpPr>
        <xdr:cNvPr id="725" name="楕円 724"/>
        <xdr:cNvSpPr/>
      </xdr:nvSpPr>
      <xdr:spPr>
        <a:xfrm>
          <a:off x="162687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69880</xdr:rowOff>
    </xdr:from>
    <xdr:ext cx="534377" cy="259045"/>
    <xdr:sp macro="" textlink="">
      <xdr:nvSpPr>
        <xdr:cNvPr id="726" name="公債費該当値テキスト"/>
        <xdr:cNvSpPr txBox="1"/>
      </xdr:nvSpPr>
      <xdr:spPr>
        <a:xfrm>
          <a:off x="16370300" y="168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134379</xdr:rowOff>
    </xdr:from>
    <xdr:to>
      <xdr:col>81</xdr:col>
      <xdr:colOff>101600</xdr:colOff>
      <xdr:row>99</xdr:row>
      <xdr:rowOff>64529</xdr:rowOff>
    </xdr:to>
    <xdr:sp macro="" textlink="">
      <xdr:nvSpPr>
        <xdr:cNvPr id="727" name="楕円 726"/>
        <xdr:cNvSpPr/>
      </xdr:nvSpPr>
      <xdr:spPr>
        <a:xfrm>
          <a:off x="15430500" y="169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55656</xdr:rowOff>
    </xdr:from>
    <xdr:ext cx="534377" cy="259045"/>
    <xdr:sp macro="" textlink="">
      <xdr:nvSpPr>
        <xdr:cNvPr id="728" name="テキスト ボックス 727"/>
        <xdr:cNvSpPr txBox="1"/>
      </xdr:nvSpPr>
      <xdr:spPr>
        <a:xfrm>
          <a:off x="15214111" y="170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153606</xdr:rowOff>
    </xdr:from>
    <xdr:to>
      <xdr:col>76</xdr:col>
      <xdr:colOff>165100</xdr:colOff>
      <xdr:row>99</xdr:row>
      <xdr:rowOff>83756</xdr:rowOff>
    </xdr:to>
    <xdr:sp macro="" textlink="">
      <xdr:nvSpPr>
        <xdr:cNvPr id="729" name="楕円 728"/>
        <xdr:cNvSpPr/>
      </xdr:nvSpPr>
      <xdr:spPr>
        <a:xfrm>
          <a:off x="14541500" y="169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74883</xdr:rowOff>
    </xdr:from>
    <xdr:ext cx="534377" cy="259045"/>
    <xdr:sp macro="" textlink="">
      <xdr:nvSpPr>
        <xdr:cNvPr id="730" name="テキスト ボックス 729"/>
        <xdr:cNvSpPr txBox="1"/>
      </xdr:nvSpPr>
      <xdr:spPr>
        <a:xfrm>
          <a:off x="14325111" y="170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11061</xdr:rowOff>
    </xdr:from>
    <xdr:to>
      <xdr:col>72</xdr:col>
      <xdr:colOff>38100</xdr:colOff>
      <xdr:row>99</xdr:row>
      <xdr:rowOff>112661</xdr:rowOff>
    </xdr:to>
    <xdr:sp macro="" textlink="">
      <xdr:nvSpPr>
        <xdr:cNvPr id="731" name="楕円 730"/>
        <xdr:cNvSpPr/>
      </xdr:nvSpPr>
      <xdr:spPr>
        <a:xfrm>
          <a:off x="13652500" y="16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103788</xdr:rowOff>
    </xdr:from>
    <xdr:ext cx="534377" cy="259045"/>
    <xdr:sp macro="" textlink="">
      <xdr:nvSpPr>
        <xdr:cNvPr id="732" name="テキスト ボックス 731"/>
        <xdr:cNvSpPr txBox="1"/>
      </xdr:nvSpPr>
      <xdr:spPr>
        <a:xfrm>
          <a:off x="13436111" y="170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1499</xdr:rowOff>
    </xdr:from>
    <xdr:to>
      <xdr:col>67</xdr:col>
      <xdr:colOff>101600</xdr:colOff>
      <xdr:row>99</xdr:row>
      <xdr:rowOff>103099</xdr:rowOff>
    </xdr:to>
    <xdr:sp macro="" textlink="">
      <xdr:nvSpPr>
        <xdr:cNvPr id="733" name="楕円 732"/>
        <xdr:cNvSpPr/>
      </xdr:nvSpPr>
      <xdr:spPr>
        <a:xfrm>
          <a:off x="12763500" y="169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94226</xdr:rowOff>
    </xdr:from>
    <xdr:ext cx="534377" cy="259045"/>
    <xdr:sp macro="" textlink="">
      <xdr:nvSpPr>
        <xdr:cNvPr id="734" name="テキスト ボックス 733"/>
        <xdr:cNvSpPr txBox="1"/>
      </xdr:nvSpPr>
      <xdr:spPr>
        <a:xfrm>
          <a:off x="12547111" y="170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60" name="直線コネクタ 759"/>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3"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4" name="直線コネクタ 763"/>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6"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7" name="フローチャート: 判断 766"/>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76509</xdr:rowOff>
    </xdr:from>
    <xdr:to>
      <xdr:col>111</xdr:col>
      <xdr:colOff>177800</xdr:colOff>
      <xdr:row>39</xdr:row>
      <xdr:rowOff>98878</xdr:rowOff>
    </xdr:to>
    <xdr:cxnSp macro="">
      <xdr:nvCxnSpPr>
        <xdr:cNvPr id="768" name="直線コネクタ 767"/>
        <xdr:cNvCxnSpPr/>
      </xdr:nvCxnSpPr>
      <xdr:spPr>
        <a:xfrm>
          <a:off x="20434300" y="6591609"/>
          <a:ext cx="889000" cy="19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9" name="フローチャート: 判断 768"/>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70" name="テキスト ボックス 769"/>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76509</xdr:rowOff>
    </xdr:from>
    <xdr:to>
      <xdr:col>107</xdr:col>
      <xdr:colOff>50800</xdr:colOff>
      <xdr:row>39</xdr:row>
      <xdr:rowOff>98878</xdr:rowOff>
    </xdr:to>
    <xdr:cxnSp macro="">
      <xdr:nvCxnSpPr>
        <xdr:cNvPr id="771" name="直線コネクタ 770"/>
        <xdr:cNvCxnSpPr/>
      </xdr:nvCxnSpPr>
      <xdr:spPr>
        <a:xfrm flipV="1">
          <a:off x="19545300" y="6591609"/>
          <a:ext cx="889000" cy="19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2" name="フローチャート: 判断 771"/>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41364</xdr:rowOff>
    </xdr:from>
    <xdr:ext cx="378565" cy="259045"/>
    <xdr:sp macro="" textlink="">
      <xdr:nvSpPr>
        <xdr:cNvPr id="773" name="テキスト ボックス 772"/>
        <xdr:cNvSpPr txBox="1"/>
      </xdr:nvSpPr>
      <xdr:spPr>
        <a:xfrm>
          <a:off x="20245017" y="6727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53649</xdr:rowOff>
    </xdr:from>
    <xdr:to>
      <xdr:col>102</xdr:col>
      <xdr:colOff>114300</xdr:colOff>
      <xdr:row>39</xdr:row>
      <xdr:rowOff>98878</xdr:rowOff>
    </xdr:to>
    <xdr:cxnSp macro="">
      <xdr:nvCxnSpPr>
        <xdr:cNvPr id="774" name="直線コネクタ 773"/>
        <xdr:cNvCxnSpPr/>
      </xdr:nvCxnSpPr>
      <xdr:spPr>
        <a:xfrm>
          <a:off x="18656300" y="6568749"/>
          <a:ext cx="889000" cy="2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5" name="フローチャート: 判断 774"/>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6" name="テキスト ボックス 775"/>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7" name="フローチャート: 判断 776"/>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130355</xdr:rowOff>
    </xdr:from>
    <xdr:ext cx="313932" cy="259045"/>
    <xdr:sp macro="" textlink="">
      <xdr:nvSpPr>
        <xdr:cNvPr id="778" name="テキスト ボックス 777"/>
        <xdr:cNvSpPr txBox="1"/>
      </xdr:nvSpPr>
      <xdr:spPr>
        <a:xfrm>
          <a:off x="18499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5"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25709</xdr:rowOff>
    </xdr:from>
    <xdr:to>
      <xdr:col>107</xdr:col>
      <xdr:colOff>101600</xdr:colOff>
      <xdr:row>38</xdr:row>
      <xdr:rowOff>127309</xdr:rowOff>
    </xdr:to>
    <xdr:sp macro="" textlink="">
      <xdr:nvSpPr>
        <xdr:cNvPr id="788" name="楕円 787"/>
        <xdr:cNvSpPr/>
      </xdr:nvSpPr>
      <xdr:spPr>
        <a:xfrm>
          <a:off x="20383500" y="6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143836</xdr:rowOff>
    </xdr:from>
    <xdr:ext cx="469744" cy="259045"/>
    <xdr:sp macro="" textlink="">
      <xdr:nvSpPr>
        <xdr:cNvPr id="789" name="テキスト ボックス 788"/>
        <xdr:cNvSpPr txBox="1"/>
      </xdr:nvSpPr>
      <xdr:spPr>
        <a:xfrm>
          <a:off x="20199428" y="631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2849</xdr:rowOff>
    </xdr:from>
    <xdr:to>
      <xdr:col>98</xdr:col>
      <xdr:colOff>38100</xdr:colOff>
      <xdr:row>38</xdr:row>
      <xdr:rowOff>104449</xdr:rowOff>
    </xdr:to>
    <xdr:sp macro="" textlink="">
      <xdr:nvSpPr>
        <xdr:cNvPr id="792" name="楕円 791"/>
        <xdr:cNvSpPr/>
      </xdr:nvSpPr>
      <xdr:spPr>
        <a:xfrm>
          <a:off x="18605500" y="65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120975</xdr:rowOff>
    </xdr:from>
    <xdr:ext cx="469744" cy="259045"/>
    <xdr:sp macro="" textlink="">
      <xdr:nvSpPr>
        <xdr:cNvPr id="793" name="テキスト ボックス 792"/>
        <xdr:cNvSpPr txBox="1"/>
      </xdr:nvSpPr>
      <xdr:spPr>
        <a:xfrm>
          <a:off x="18421428" y="62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おいて旧沢田中学校利活用事業の終了や基金積立金の減少、衛生費において石川地方生活環境施設組合負担金の縮小などを要因にそれぞれ前年度を下回った。一方、農林水産業費において県営の農道整備やほ場整備に係る負担金の増加、土木費において文教福祉複合施設整備費や道路新設改良費の増加により前年度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近年実施した大規模事業の公債費負担に備え、減債基金に積立を行ったこと、前年度歳計剰余金の法定処分を確実に実施したこと、歳出予算の着実な執行と歳入予算の正確な見積りを徹底したことから、前年度をやや上回ったものの適正値の範囲内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今後も、会計年度独立の原則を念頭に置き、財政運営の最適化を目指す。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本町の全会計において赤字は発生せず黒字での決算となった。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今後も業務の効率化とコスト削減に努め、健全な財政維持を目指す。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7562692</v>
      </c>
      <c r="BO4" s="461"/>
      <c r="BP4" s="461"/>
      <c r="BQ4" s="461"/>
      <c r="BR4" s="461"/>
      <c r="BS4" s="461"/>
      <c r="BT4" s="461"/>
      <c r="BU4" s="462"/>
      <c r="BV4" s="460">
        <v>7827155</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4.2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7292810</v>
      </c>
      <c r="BO5" s="466"/>
      <c r="BP5" s="466"/>
      <c r="BQ5" s="466"/>
      <c r="BR5" s="466"/>
      <c r="BS5" s="466"/>
      <c r="BT5" s="466"/>
      <c r="BU5" s="467"/>
      <c r="BV5" s="465">
        <v>7599095</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85.9</v>
      </c>
      <c r="CU5" s="436"/>
      <c r="CV5" s="436"/>
      <c r="CW5" s="436"/>
      <c r="CX5" s="436"/>
      <c r="CY5" s="436"/>
      <c r="CZ5" s="436"/>
      <c r="DA5" s="437"/>
      <c r="DB5" s="435">
        <v>85.4</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269882</v>
      </c>
      <c r="BO6" s="466"/>
      <c r="BP6" s="466"/>
      <c r="BQ6" s="466"/>
      <c r="BR6" s="466"/>
      <c r="BS6" s="466"/>
      <c r="BT6" s="466"/>
      <c r="BU6" s="467"/>
      <c r="BV6" s="465">
        <v>228060</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90.5</v>
      </c>
      <c r="CU6" s="616"/>
      <c r="CV6" s="616"/>
      <c r="CW6" s="616"/>
      <c r="CX6" s="616"/>
      <c r="CY6" s="616"/>
      <c r="CZ6" s="616"/>
      <c r="DA6" s="617"/>
      <c r="DB6" s="615">
        <v>90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39760</v>
      </c>
      <c r="BO7" s="466"/>
      <c r="BP7" s="466"/>
      <c r="BQ7" s="466"/>
      <c r="BR7" s="466"/>
      <c r="BS7" s="466"/>
      <c r="BT7" s="466"/>
      <c r="BU7" s="467"/>
      <c r="BV7" s="465">
        <v>42354</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4386070</v>
      </c>
      <c r="CU7" s="466"/>
      <c r="CV7" s="466"/>
      <c r="CW7" s="466"/>
      <c r="CX7" s="466"/>
      <c r="CY7" s="466"/>
      <c r="CZ7" s="466"/>
      <c r="DA7" s="467"/>
      <c r="DB7" s="465">
        <v>4437633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230122</v>
      </c>
      <c r="BO8" s="466"/>
      <c r="BP8" s="466"/>
      <c r="BQ8" s="466"/>
      <c r="BR8" s="466"/>
      <c r="BS8" s="466"/>
      <c r="BT8" s="466"/>
      <c r="BU8" s="467"/>
      <c r="BV8" s="465">
        <v>185706</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15880</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92</v>
      </c>
      <c r="AV9" s="523"/>
      <c r="AW9" s="523"/>
      <c r="AX9" s="523"/>
      <c r="AY9" s="445" t="s">
        <v>113</v>
      </c>
      <c r="AZ9" s="446"/>
      <c r="BA9" s="446"/>
      <c r="BB9" s="446"/>
      <c r="BC9" s="446"/>
      <c r="BD9" s="446"/>
      <c r="BE9" s="446"/>
      <c r="BF9" s="446"/>
      <c r="BG9" s="446"/>
      <c r="BH9" s="446"/>
      <c r="BI9" s="446"/>
      <c r="BJ9" s="446"/>
      <c r="BK9" s="446"/>
      <c r="BL9" s="446"/>
      <c r="BM9" s="447"/>
      <c r="BN9" s="465">
        <v>44416</v>
      </c>
      <c r="BO9" s="466"/>
      <c r="BP9" s="466"/>
      <c r="BQ9" s="466"/>
      <c r="BR9" s="466"/>
      <c r="BS9" s="466"/>
      <c r="BT9" s="466"/>
      <c r="BU9" s="467"/>
      <c r="BV9" s="465">
        <v>-140773</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10.4</v>
      </c>
      <c r="CU9" s="436"/>
      <c r="CV9" s="436"/>
      <c r="CW9" s="436"/>
      <c r="CX9" s="436"/>
      <c r="CY9" s="436"/>
      <c r="CZ9" s="436"/>
      <c r="DA9" s="437"/>
      <c r="DB9" s="435">
        <v>9.3000000000000007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17775</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117</v>
      </c>
      <c r="AV10" s="523"/>
      <c r="AW10" s="523"/>
      <c r="AX10" s="523"/>
      <c r="AY10" s="445" t="s">
        <v>118</v>
      </c>
      <c r="AZ10" s="446"/>
      <c r="BA10" s="446"/>
      <c r="BB10" s="446"/>
      <c r="BC10" s="446"/>
      <c r="BD10" s="446"/>
      <c r="BE10" s="446"/>
      <c r="BF10" s="446"/>
      <c r="BG10" s="446"/>
      <c r="BH10" s="446"/>
      <c r="BI10" s="446"/>
      <c r="BJ10" s="446"/>
      <c r="BK10" s="446"/>
      <c r="BL10" s="446"/>
      <c r="BM10" s="447"/>
      <c r="BN10" s="465">
        <v>39000</v>
      </c>
      <c r="BO10" s="466"/>
      <c r="BP10" s="466"/>
      <c r="BQ10" s="466"/>
      <c r="BR10" s="466"/>
      <c r="BS10" s="466"/>
      <c r="BT10" s="466"/>
      <c r="BU10" s="467"/>
      <c r="BV10" s="465">
        <v>65000</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92</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15375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92</v>
      </c>
      <c r="AV12" s="523"/>
      <c r="AW12" s="523"/>
      <c r="AX12" s="523"/>
      <c r="AY12" s="445" t="s">
        <v>132</v>
      </c>
      <c r="AZ12" s="446"/>
      <c r="BA12" s="446"/>
      <c r="BB12" s="446"/>
      <c r="BC12" s="446"/>
      <c r="BD12" s="446"/>
      <c r="BE12" s="446"/>
      <c r="BF12" s="446"/>
      <c r="BG12" s="446"/>
      <c r="BH12" s="446"/>
      <c r="BI12" s="446"/>
      <c r="BJ12" s="446"/>
      <c r="BK12" s="446"/>
      <c r="BL12" s="446"/>
      <c r="BM12" s="447"/>
      <c r="BN12" s="465">
        <v>195598</v>
      </c>
      <c r="BO12" s="466"/>
      <c r="BP12" s="466"/>
      <c r="BQ12" s="466"/>
      <c r="BR12" s="466"/>
      <c r="BS12" s="466"/>
      <c r="BT12" s="466"/>
      <c r="BU12" s="467"/>
      <c r="BV12" s="465">
        <v>124000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125</v>
      </c>
      <c r="CU12" s="579"/>
      <c r="CV12" s="579"/>
      <c r="CW12" s="579"/>
      <c r="CX12" s="579"/>
      <c r="CY12" s="579"/>
      <c r="CZ12" s="579"/>
      <c r="DA12" s="580"/>
      <c r="DB12" s="578" t="s">
        <v>134</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15280</v>
      </c>
      <c r="S13" s="569"/>
      <c r="T13" s="569"/>
      <c r="U13" s="569"/>
      <c r="V13" s="570"/>
      <c r="W13" s="556" t="s">
        <v>136</v>
      </c>
      <c r="X13" s="478"/>
      <c r="Y13" s="478"/>
      <c r="Z13" s="478"/>
      <c r="AA13" s="478"/>
      <c r="AB13" s="479"/>
      <c r="AC13" s="441">
        <v>824</v>
      </c>
      <c r="AD13" s="442"/>
      <c r="AE13" s="442"/>
      <c r="AF13" s="442"/>
      <c r="AG13" s="443"/>
      <c r="AH13" s="441">
        <v>942</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-112182</v>
      </c>
      <c r="BO13" s="466"/>
      <c r="BP13" s="466"/>
      <c r="BQ13" s="466"/>
      <c r="BR13" s="466"/>
      <c r="BS13" s="466"/>
      <c r="BT13" s="466"/>
      <c r="BU13" s="467"/>
      <c r="BV13" s="465">
        <v>-199773</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15645</v>
      </c>
      <c r="S14" s="569"/>
      <c r="T14" s="569"/>
      <c r="U14" s="569"/>
      <c r="V14" s="570"/>
      <c r="W14" s="571"/>
      <c r="X14" s="481"/>
      <c r="Y14" s="481"/>
      <c r="Z14" s="481"/>
      <c r="AA14" s="481"/>
      <c r="AB14" s="482"/>
      <c r="AC14" s="561">
        <v>10.8</v>
      </c>
      <c r="AD14" s="562"/>
      <c r="AE14" s="562"/>
      <c r="AF14" s="562"/>
      <c r="AG14" s="563"/>
      <c r="AH14" s="561">
        <v>11.2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12.9</v>
      </c>
      <c r="CU14" s="573"/>
      <c r="CV14" s="573"/>
      <c r="CW14" s="573"/>
      <c r="CX14" s="573"/>
      <c r="CY14" s="573"/>
      <c r="CZ14" s="573"/>
      <c r="DA14" s="574"/>
      <c r="DB14" s="572">
        <v>18.600000000000001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15548</v>
      </c>
      <c r="S15" s="569"/>
      <c r="T15" s="569"/>
      <c r="U15" s="569"/>
      <c r="V15" s="570"/>
      <c r="W15" s="556" t="s">
        <v>144</v>
      </c>
      <c r="X15" s="478"/>
      <c r="Y15" s="478"/>
      <c r="Z15" s="478"/>
      <c r="AA15" s="478"/>
      <c r="AB15" s="479"/>
      <c r="AC15" s="441">
        <v>2816</v>
      </c>
      <c r="AD15" s="442"/>
      <c r="AE15" s="442"/>
      <c r="AF15" s="442"/>
      <c r="AG15" s="443"/>
      <c r="AH15" s="441">
        <v>3180</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1606045</v>
      </c>
      <c r="BO15" s="461"/>
      <c r="BP15" s="461"/>
      <c r="BQ15" s="461"/>
      <c r="BR15" s="461"/>
      <c r="BS15" s="461"/>
      <c r="BT15" s="461"/>
      <c r="BU15" s="462"/>
      <c r="BV15" s="460">
        <v>1656974</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36.799999999999997</v>
      </c>
      <c r="AD16" s="562"/>
      <c r="AE16" s="562"/>
      <c r="AF16" s="562"/>
      <c r="AG16" s="563"/>
      <c r="AH16" s="561">
        <v>37.700000000000003</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3742965</v>
      </c>
      <c r="BO16" s="466"/>
      <c r="BP16" s="466"/>
      <c r="BQ16" s="466"/>
      <c r="BR16" s="466"/>
      <c r="BS16" s="466"/>
      <c r="BT16" s="466"/>
      <c r="BU16" s="467"/>
      <c r="BV16" s="465">
        <v>3781224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148</v>
      </c>
      <c r="S17" s="554"/>
      <c r="T17" s="554"/>
      <c r="U17" s="554"/>
      <c r="V17" s="555"/>
      <c r="W17" s="556" t="s">
        <v>151</v>
      </c>
      <c r="X17" s="478"/>
      <c r="Y17" s="478"/>
      <c r="Z17" s="478"/>
      <c r="AA17" s="478"/>
      <c r="AB17" s="479"/>
      <c r="AC17" s="441">
        <v>4021</v>
      </c>
      <c r="AD17" s="442"/>
      <c r="AE17" s="442"/>
      <c r="AF17" s="442"/>
      <c r="AG17" s="443"/>
      <c r="AH17" s="441">
        <v>4303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2022617</v>
      </c>
      <c r="BO17" s="466"/>
      <c r="BP17" s="466"/>
      <c r="BQ17" s="466"/>
      <c r="BR17" s="466"/>
      <c r="BS17" s="466"/>
      <c r="BT17" s="466"/>
      <c r="BU17" s="467"/>
      <c r="BV17" s="465">
        <v>2091548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115.71</v>
      </c>
      <c r="M18" s="530"/>
      <c r="N18" s="530"/>
      <c r="O18" s="530"/>
      <c r="P18" s="530"/>
      <c r="Q18" s="530"/>
      <c r="R18" s="531"/>
      <c r="S18" s="531"/>
      <c r="T18" s="531"/>
      <c r="U18" s="531"/>
      <c r="V18" s="532"/>
      <c r="W18" s="546"/>
      <c r="X18" s="547"/>
      <c r="Y18" s="547"/>
      <c r="Z18" s="547"/>
      <c r="AA18" s="547"/>
      <c r="AB18" s="557"/>
      <c r="AC18" s="429">
        <v>52.5</v>
      </c>
      <c r="AD18" s="430"/>
      <c r="AE18" s="430"/>
      <c r="AF18" s="430"/>
      <c r="AG18" s="533"/>
      <c r="AH18" s="429">
        <v>51.1</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3819516</v>
      </c>
      <c r="BO18" s="466"/>
      <c r="BP18" s="466"/>
      <c r="BQ18" s="466"/>
      <c r="BR18" s="466"/>
      <c r="BS18" s="466"/>
      <c r="BT18" s="466"/>
      <c r="BU18" s="467"/>
      <c r="BV18" s="465">
        <v>3782345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137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5149263</v>
      </c>
      <c r="BO19" s="466"/>
      <c r="BP19" s="466"/>
      <c r="BQ19" s="466"/>
      <c r="BR19" s="466"/>
      <c r="BS19" s="466"/>
      <c r="BT19" s="466"/>
      <c r="BU19" s="467"/>
      <c r="BV19" s="465">
        <v>5295208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5244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6965295</v>
      </c>
      <c r="BO23" s="466"/>
      <c r="BP23" s="466"/>
      <c r="BQ23" s="466"/>
      <c r="BR23" s="466"/>
      <c r="BS23" s="466"/>
      <c r="BT23" s="466"/>
      <c r="BU23" s="467"/>
      <c r="BV23" s="465">
        <v>6450979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7980</v>
      </c>
      <c r="R24" s="442"/>
      <c r="S24" s="442"/>
      <c r="T24" s="442"/>
      <c r="U24" s="442"/>
      <c r="V24" s="443"/>
      <c r="W24" s="507"/>
      <c r="X24" s="498"/>
      <c r="Y24" s="499"/>
      <c r="Z24" s="438" t="s">
        <v>167</v>
      </c>
      <c r="AA24" s="439"/>
      <c r="AB24" s="439"/>
      <c r="AC24" s="439"/>
      <c r="AD24" s="439"/>
      <c r="AE24" s="439"/>
      <c r="AF24" s="439"/>
      <c r="AG24" s="440"/>
      <c r="AH24" s="441">
        <v>122</v>
      </c>
      <c r="AI24" s="442"/>
      <c r="AJ24" s="442"/>
      <c r="AK24" s="442"/>
      <c r="AL24" s="443"/>
      <c r="AM24" s="441">
        <v>393694</v>
      </c>
      <c r="AN24" s="442"/>
      <c r="AO24" s="442"/>
      <c r="AP24" s="442"/>
      <c r="AQ24" s="442"/>
      <c r="AR24" s="443"/>
      <c r="AS24" s="441">
        <v>3227</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6718167</v>
      </c>
      <c r="BO24" s="466"/>
      <c r="BP24" s="466"/>
      <c r="BQ24" s="466"/>
      <c r="BR24" s="466"/>
      <c r="BS24" s="466"/>
      <c r="BT24" s="466"/>
      <c r="BU24" s="467"/>
      <c r="BV24" s="465">
        <v>6198243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6390</v>
      </c>
      <c r="R25" s="442"/>
      <c r="S25" s="442"/>
      <c r="T25" s="442"/>
      <c r="U25" s="442"/>
      <c r="V25" s="443"/>
      <c r="W25" s="507"/>
      <c r="X25" s="498"/>
      <c r="Y25" s="499"/>
      <c r="Z25" s="438" t="s">
        <v>170</v>
      </c>
      <c r="AA25" s="439"/>
      <c r="AB25" s="439"/>
      <c r="AC25" s="439"/>
      <c r="AD25" s="439"/>
      <c r="AE25" s="439"/>
      <c r="AF25" s="439"/>
      <c r="AG25" s="440"/>
      <c r="AH25" s="441" t="s">
        <v>125</v>
      </c>
      <c r="AI25" s="442"/>
      <c r="AJ25" s="442"/>
      <c r="AK25" s="442"/>
      <c r="AL25" s="443"/>
      <c r="AM25" s="441" t="s">
        <v>125</v>
      </c>
      <c r="AN25" s="442"/>
      <c r="AO25" s="442"/>
      <c r="AP25" s="442"/>
      <c r="AQ25" s="442"/>
      <c r="AR25" s="443"/>
      <c r="AS25" s="441" t="s">
        <v>125</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650907</v>
      </c>
      <c r="BO25" s="461"/>
      <c r="BP25" s="461"/>
      <c r="BQ25" s="461"/>
      <c r="BR25" s="461"/>
      <c r="BS25" s="461"/>
      <c r="BT25" s="461"/>
      <c r="BU25" s="462"/>
      <c r="BV25" s="460">
        <v>53707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5980</v>
      </c>
      <c r="R26" s="442"/>
      <c r="S26" s="442"/>
      <c r="T26" s="442"/>
      <c r="U26" s="442"/>
      <c r="V26" s="443"/>
      <c r="W26" s="507"/>
      <c r="X26" s="498"/>
      <c r="Y26" s="499"/>
      <c r="Z26" s="438" t="s">
        <v>173</v>
      </c>
      <c r="AA26" s="520"/>
      <c r="AB26" s="520"/>
      <c r="AC26" s="520"/>
      <c r="AD26" s="520"/>
      <c r="AE26" s="520"/>
      <c r="AF26" s="520"/>
      <c r="AG26" s="521"/>
      <c r="AH26" s="441">
        <v>5</v>
      </c>
      <c r="AI26" s="442"/>
      <c r="AJ26" s="442"/>
      <c r="AK26" s="442"/>
      <c r="AL26" s="443"/>
      <c r="AM26" s="441">
        <v>15570</v>
      </c>
      <c r="AN26" s="442"/>
      <c r="AO26" s="442"/>
      <c r="AP26" s="442"/>
      <c r="AQ26" s="442"/>
      <c r="AR26" s="443"/>
      <c r="AS26" s="441">
        <v>3114</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3200</v>
      </c>
      <c r="R27" s="442"/>
      <c r="S27" s="442"/>
      <c r="T27" s="442"/>
      <c r="U27" s="442"/>
      <c r="V27" s="443"/>
      <c r="W27" s="507"/>
      <c r="X27" s="498"/>
      <c r="Y27" s="499"/>
      <c r="Z27" s="438" t="s">
        <v>177</v>
      </c>
      <c r="AA27" s="439"/>
      <c r="AB27" s="439"/>
      <c r="AC27" s="439"/>
      <c r="AD27" s="439"/>
      <c r="AE27" s="439"/>
      <c r="AF27" s="439"/>
      <c r="AG27" s="440"/>
      <c r="AH27" s="441">
        <v>1</v>
      </c>
      <c r="AI27" s="442"/>
      <c r="AJ27" s="442"/>
      <c r="AK27" s="442"/>
      <c r="AL27" s="443"/>
      <c r="AM27" s="441" t="s">
        <v>178</v>
      </c>
      <c r="AN27" s="442"/>
      <c r="AO27" s="442"/>
      <c r="AP27" s="442"/>
      <c r="AQ27" s="442"/>
      <c r="AR27" s="443"/>
      <c r="AS27" s="441" t="s">
        <v>178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288862</v>
      </c>
      <c r="BO27" s="469"/>
      <c r="BP27" s="469"/>
      <c r="BQ27" s="469"/>
      <c r="BR27" s="469"/>
      <c r="BS27" s="469"/>
      <c r="BT27" s="469"/>
      <c r="BU27" s="470"/>
      <c r="BV27" s="468">
        <v>288862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2520</v>
      </c>
      <c r="R28" s="442"/>
      <c r="S28" s="442"/>
      <c r="T28" s="442"/>
      <c r="U28" s="442"/>
      <c r="V28" s="443"/>
      <c r="W28" s="507"/>
      <c r="X28" s="498"/>
      <c r="Y28" s="499"/>
      <c r="Z28" s="438" t="s">
        <v>181</v>
      </c>
      <c r="AA28" s="439"/>
      <c r="AB28" s="439"/>
      <c r="AC28" s="439"/>
      <c r="AD28" s="439"/>
      <c r="AE28" s="439"/>
      <c r="AF28" s="439"/>
      <c r="AG28" s="440"/>
      <c r="AH28" s="441" t="s">
        <v>125</v>
      </c>
      <c r="AI28" s="442"/>
      <c r="AJ28" s="442"/>
      <c r="AK28" s="442"/>
      <c r="AL28" s="443"/>
      <c r="AM28" s="441" t="s">
        <v>134</v>
      </c>
      <c r="AN28" s="442"/>
      <c r="AO28" s="442"/>
      <c r="AP28" s="442"/>
      <c r="AQ28" s="442"/>
      <c r="AR28" s="443"/>
      <c r="AS28" s="441" t="s">
        <v>125</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1134402</v>
      </c>
      <c r="BO28" s="461"/>
      <c r="BP28" s="461"/>
      <c r="BQ28" s="461"/>
      <c r="BR28" s="461"/>
      <c r="BS28" s="461"/>
      <c r="BT28" s="461"/>
      <c r="BU28" s="462"/>
      <c r="BV28" s="460">
        <v>1291000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12</v>
      </c>
      <c r="M29" s="442"/>
      <c r="N29" s="442"/>
      <c r="O29" s="442"/>
      <c r="P29" s="443"/>
      <c r="Q29" s="441">
        <v>2350</v>
      </c>
      <c r="R29" s="442"/>
      <c r="S29" s="442"/>
      <c r="T29" s="442"/>
      <c r="U29" s="442"/>
      <c r="V29" s="443"/>
      <c r="W29" s="508"/>
      <c r="X29" s="509"/>
      <c r="Y29" s="510"/>
      <c r="Z29" s="438" t="s">
        <v>184</v>
      </c>
      <c r="AA29" s="439"/>
      <c r="AB29" s="439"/>
      <c r="AC29" s="439"/>
      <c r="AD29" s="439"/>
      <c r="AE29" s="439"/>
      <c r="AF29" s="439"/>
      <c r="AG29" s="440"/>
      <c r="AH29" s="441">
        <v>123</v>
      </c>
      <c r="AI29" s="442"/>
      <c r="AJ29" s="442"/>
      <c r="AK29" s="442"/>
      <c r="AL29" s="443"/>
      <c r="AM29" s="441">
        <v>397752</v>
      </c>
      <c r="AN29" s="442"/>
      <c r="AO29" s="442"/>
      <c r="AP29" s="442"/>
      <c r="AQ29" s="442"/>
      <c r="AR29" s="443"/>
      <c r="AS29" s="441">
        <v>3234</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500000</v>
      </c>
      <c r="BO29" s="466"/>
      <c r="BP29" s="466"/>
      <c r="BQ29" s="466"/>
      <c r="BR29" s="466"/>
      <c r="BS29" s="466"/>
      <c r="BT29" s="466"/>
      <c r="BU29" s="467"/>
      <c r="BV29" s="465">
        <v>448000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100.2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188410</v>
      </c>
      <c r="BO30" s="469"/>
      <c r="BP30" s="469"/>
      <c r="BQ30" s="469"/>
      <c r="BR30" s="469"/>
      <c r="BS30" s="469"/>
      <c r="BT30" s="469"/>
      <c r="BU30" s="470"/>
      <c r="BV30" s="468">
        <v>198409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196</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宅地造成事業特別会計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須賀川地方広域消防組合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母畑レークサイドセンター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土地開発事業特別会計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石川地方生活環境施設組合　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福島県後期高齢者医療広域連合一般会計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福島県後期高齢者医療広域連合後期高齢者医療特別会計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福島県市町村総合事務組合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福島県市町村総合事務組合　消防補償等特別会計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福島県市町村総合事務組合　消防賞じゅつ金特別会計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福島県市町村総合事務組合　非常勤職員公務災害補償特別会計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福島県市町村総合事務組合　自治会館管理特別会計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4xeUdqlLBnnpifVQGobrACoEFbV3QMFQCGuQAVNmem/+LT5qmjwjSkLpD38JkSykBIlz0cmWi0dv/mYBJWy0g==" saltValue="QoPVXYC3LrsWVw+16d9C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559</v>
      </c>
      <c r="D34" s="1244"/>
      <c r="E34" s="1245"/>
      <c r="F34" s="32">
        <v>16.66</v>
      </c>
      <c r="G34" s="33">
        <v>13.4</v>
      </c>
      <c r="H34" s="33">
        <v>11.62</v>
      </c>
      <c r="I34" s="33">
        <v>12.83</v>
      </c>
      <c r="J34" s="34">
        <v>14.31</v>
      </c>
      <c r="K34" s="22"/>
      <c r="L34" s="22"/>
      <c r="M34" s="22"/>
      <c r="N34" s="22"/>
      <c r="O34" s="22"/>
      <c r="P34" s="22"/>
    </row>
    <row r="35" spans="1:16" ht="39" customHeight="1" x14ac:dyDescent="0.15">
      <c r="A35" s="22"/>
      <c r="B35" s="35"/>
      <c r="C35" s="1238" t="s">
        <v>560</v>
      </c>
      <c r="D35" s="1239"/>
      <c r="E35" s="1240"/>
      <c r="F35" s="36">
        <v>6.18</v>
      </c>
      <c r="G35" s="37">
        <v>9.43</v>
      </c>
      <c r="H35" s="37">
        <v>6.91</v>
      </c>
      <c r="I35" s="37">
        <v>3.98</v>
      </c>
      <c r="J35" s="38">
        <v>5.03</v>
      </c>
      <c r="K35" s="22"/>
      <c r="L35" s="22"/>
      <c r="M35" s="22"/>
      <c r="N35" s="22"/>
      <c r="O35" s="22"/>
      <c r="P35" s="22"/>
    </row>
    <row r="36" spans="1:16" ht="39" customHeight="1" x14ac:dyDescent="0.15">
      <c r="A36" s="22"/>
      <c r="B36" s="35"/>
      <c r="C36" s="1238" t="s">
        <v>561</v>
      </c>
      <c r="D36" s="1239"/>
      <c r="E36" s="1240"/>
      <c r="F36" s="36">
        <v>0.9</v>
      </c>
      <c r="G36" s="37">
        <v>1.1200000000000001</v>
      </c>
      <c r="H36" s="37">
        <v>0.87</v>
      </c>
      <c r="I36" s="37">
        <v>0.52</v>
      </c>
      <c r="J36" s="38">
        <v>1.52</v>
      </c>
      <c r="K36" s="22"/>
      <c r="L36" s="22"/>
      <c r="M36" s="22"/>
      <c r="N36" s="22"/>
      <c r="O36" s="22"/>
      <c r="P36" s="22"/>
    </row>
    <row r="37" spans="1:16" ht="39" customHeight="1" x14ac:dyDescent="0.15">
      <c r="A37" s="22"/>
      <c r="B37" s="35"/>
      <c r="C37" s="1238" t="s">
        <v>562</v>
      </c>
      <c r="D37" s="1239"/>
      <c r="E37" s="1240"/>
      <c r="F37" s="36">
        <v>1.69</v>
      </c>
      <c r="G37" s="37">
        <v>2.09</v>
      </c>
      <c r="H37" s="37">
        <v>2.58</v>
      </c>
      <c r="I37" s="37">
        <v>2.94</v>
      </c>
      <c r="J37" s="38">
        <v>1.1200000000000001</v>
      </c>
      <c r="K37" s="22"/>
      <c r="L37" s="22"/>
      <c r="M37" s="22"/>
      <c r="N37" s="22"/>
      <c r="O37" s="22"/>
      <c r="P37" s="22"/>
    </row>
    <row r="38" spans="1:16" ht="39" customHeight="1" x14ac:dyDescent="0.15">
      <c r="A38" s="22"/>
      <c r="B38" s="35"/>
      <c r="C38" s="1238" t="s">
        <v>563</v>
      </c>
      <c r="D38" s="1239"/>
      <c r="E38" s="1240"/>
      <c r="F38" s="36">
        <v>0</v>
      </c>
      <c r="G38" s="37">
        <v>0</v>
      </c>
      <c r="H38" s="37">
        <v>0</v>
      </c>
      <c r="I38" s="37">
        <v>0.87</v>
      </c>
      <c r="J38" s="38">
        <v>0.79</v>
      </c>
      <c r="K38" s="22"/>
      <c r="L38" s="22"/>
      <c r="M38" s="22"/>
      <c r="N38" s="22"/>
      <c r="O38" s="22"/>
      <c r="P38" s="22"/>
    </row>
    <row r="39" spans="1:16" ht="39" customHeight="1" x14ac:dyDescent="0.15">
      <c r="A39" s="22"/>
      <c r="B39" s="35"/>
      <c r="C39" s="1238" t="s">
        <v>564</v>
      </c>
      <c r="D39" s="1239"/>
      <c r="E39" s="1240"/>
      <c r="F39" s="36">
        <v>0.13</v>
      </c>
      <c r="G39" s="37">
        <v>0.15</v>
      </c>
      <c r="H39" s="37">
        <v>0.16</v>
      </c>
      <c r="I39" s="37">
        <v>0.18</v>
      </c>
      <c r="J39" s="38">
        <v>0.21</v>
      </c>
      <c r="K39" s="22"/>
      <c r="L39" s="22"/>
      <c r="M39" s="22"/>
      <c r="N39" s="22"/>
      <c r="O39" s="22"/>
      <c r="P39" s="22"/>
    </row>
    <row r="40" spans="1:16" ht="39" customHeight="1" x14ac:dyDescent="0.15">
      <c r="A40" s="22"/>
      <c r="B40" s="35"/>
      <c r="C40" s="1238" t="s">
        <v>565</v>
      </c>
      <c r="D40" s="1239"/>
      <c r="E40" s="1240"/>
      <c r="F40" s="36">
        <v>0.02</v>
      </c>
      <c r="G40" s="37">
        <v>0.02</v>
      </c>
      <c r="H40" s="37">
        <v>0.02</v>
      </c>
      <c r="I40" s="37">
        <v>0.02</v>
      </c>
      <c r="J40" s="38">
        <v>0.02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567</v>
      </c>
      <c r="D43" s="1242"/>
      <c r="E43" s="1243"/>
      <c r="F43" s="41">
        <v>0.11</v>
      </c>
      <c r="G43" s="42">
        <v>0.25</v>
      </c>
      <c r="H43" s="42">
        <v>0.15</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9Mnf+cstQMw2fFlGrEgykaKoDcKmNyPO5ZOYshwlVGjw/cMefoh6kFaO+FMb2AkSzwQwakrRJXseNAPQm0ug==" saltValue="g/iPhaM5Im05J8MXApk6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487</v>
      </c>
      <c r="L45" s="60">
        <v>465</v>
      </c>
      <c r="M45" s="60">
        <v>492</v>
      </c>
      <c r="N45" s="60">
        <v>507</v>
      </c>
      <c r="O45" s="61">
        <v>550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14</v>
      </c>
      <c r="F48" s="1248"/>
      <c r="G48" s="1248"/>
      <c r="H48" s="1248"/>
      <c r="I48" s="1248"/>
      <c r="J48" s="1249"/>
      <c r="K48" s="63">
        <v>130</v>
      </c>
      <c r="L48" s="64">
        <v>134</v>
      </c>
      <c r="M48" s="64">
        <v>133</v>
      </c>
      <c r="N48" s="64">
        <v>80</v>
      </c>
      <c r="O48" s="65">
        <v>81</v>
      </c>
      <c r="P48" s="48"/>
      <c r="Q48" s="48"/>
      <c r="R48" s="48"/>
      <c r="S48" s="48"/>
      <c r="T48" s="48"/>
      <c r="U48" s="48"/>
    </row>
    <row r="49" spans="1:21" ht="30.75" customHeight="1" x14ac:dyDescent="0.15">
      <c r="A49" s="48"/>
      <c r="B49" s="1266"/>
      <c r="C49" s="1267"/>
      <c r="D49" s="62"/>
      <c r="E49" s="1248" t="s">
        <v>15</v>
      </c>
      <c r="F49" s="1248"/>
      <c r="G49" s="1248"/>
      <c r="H49" s="1248"/>
      <c r="I49" s="1248"/>
      <c r="J49" s="1249"/>
      <c r="K49" s="63">
        <v>201</v>
      </c>
      <c r="L49" s="64">
        <v>200</v>
      </c>
      <c r="M49" s="64">
        <v>177</v>
      </c>
      <c r="N49" s="64">
        <v>85</v>
      </c>
      <c r="O49" s="65">
        <v>44</v>
      </c>
      <c r="P49" s="48"/>
      <c r="Q49" s="48"/>
      <c r="R49" s="48"/>
      <c r="S49" s="48"/>
      <c r="T49" s="48"/>
      <c r="U49" s="48"/>
    </row>
    <row r="50" spans="1:21" ht="30.75" customHeight="1" x14ac:dyDescent="0.15">
      <c r="A50" s="48"/>
      <c r="B50" s="1266"/>
      <c r="C50" s="1267"/>
      <c r="D50" s="62"/>
      <c r="E50" s="1248" t="s">
        <v>16</v>
      </c>
      <c r="F50" s="1248"/>
      <c r="G50" s="1248"/>
      <c r="H50" s="1248"/>
      <c r="I50" s="1248"/>
      <c r="J50" s="1249"/>
      <c r="K50" s="63">
        <v>96</v>
      </c>
      <c r="L50" s="64">
        <v>38</v>
      </c>
      <c r="M50" s="64">
        <v>23</v>
      </c>
      <c r="N50" s="64">
        <v>17</v>
      </c>
      <c r="O50" s="65">
        <v>11</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630</v>
      </c>
      <c r="L52" s="64">
        <v>611</v>
      </c>
      <c r="M52" s="64">
        <v>582</v>
      </c>
      <c r="N52" s="64">
        <v>505</v>
      </c>
      <c r="O52" s="65">
        <v>519</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284</v>
      </c>
      <c r="L53" s="69">
        <v>226</v>
      </c>
      <c r="M53" s="69">
        <v>243</v>
      </c>
      <c r="N53" s="69">
        <v>184</v>
      </c>
      <c r="O53" s="70">
        <v>167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rkN4nolPU3NQaV7Svoh3uHJ/Vav2meWXsTDdLp5bZYAaIPiN5R4WSxLcNjtZm4bY31GQacyiJf/+lYYKSwcg==" saltValue="w0vq2QsUY2J05VyWJIn2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84" t="s">
        <v>29</v>
      </c>
      <c r="C41" s="1285"/>
      <c r="D41" s="101"/>
      <c r="E41" s="1286" t="s">
        <v>30</v>
      </c>
      <c r="F41" s="1286"/>
      <c r="G41" s="1286"/>
      <c r="H41" s="1287"/>
      <c r="I41" s="102">
        <v>5367</v>
      </c>
      <c r="J41" s="103">
        <v>6014</v>
      </c>
      <c r="K41" s="103">
        <v>6070</v>
      </c>
      <c r="L41" s="103">
        <v>6451</v>
      </c>
      <c r="M41" s="104">
        <v>6965</v>
      </c>
    </row>
    <row r="42" spans="2:13" ht="27.75" customHeight="1" x14ac:dyDescent="0.15">
      <c r="B42" s="1274"/>
      <c r="C42" s="1275"/>
      <c r="D42" s="105"/>
      <c r="E42" s="1278" t="s">
        <v>31</v>
      </c>
      <c r="F42" s="1278"/>
      <c r="G42" s="1278"/>
      <c r="H42" s="1279"/>
      <c r="I42" s="106">
        <v>127</v>
      </c>
      <c r="J42" s="107">
        <v>91</v>
      </c>
      <c r="K42" s="107">
        <v>69</v>
      </c>
      <c r="L42" s="107">
        <v>53</v>
      </c>
      <c r="M42" s="108">
        <v>42</v>
      </c>
    </row>
    <row r="43" spans="2:13" ht="27.75" customHeight="1" x14ac:dyDescent="0.15">
      <c r="B43" s="1274"/>
      <c r="C43" s="1275"/>
      <c r="D43" s="105"/>
      <c r="E43" s="1278" t="s">
        <v>32</v>
      </c>
      <c r="F43" s="1278"/>
      <c r="G43" s="1278"/>
      <c r="H43" s="1279"/>
      <c r="I43" s="106">
        <v>1331</v>
      </c>
      <c r="J43" s="107">
        <v>1228</v>
      </c>
      <c r="K43" s="107">
        <v>1132</v>
      </c>
      <c r="L43" s="107">
        <v>1078</v>
      </c>
      <c r="M43" s="108">
        <v>950</v>
      </c>
    </row>
    <row r="44" spans="2:13" ht="27.75" customHeight="1" x14ac:dyDescent="0.15">
      <c r="B44" s="1274"/>
      <c r="C44" s="1275"/>
      <c r="D44" s="105"/>
      <c r="E44" s="1278" t="s">
        <v>33</v>
      </c>
      <c r="F44" s="1278"/>
      <c r="G44" s="1278"/>
      <c r="H44" s="1279"/>
      <c r="I44" s="106">
        <v>389</v>
      </c>
      <c r="J44" s="107">
        <v>284</v>
      </c>
      <c r="K44" s="107">
        <v>193</v>
      </c>
      <c r="L44" s="107">
        <v>159</v>
      </c>
      <c r="M44" s="108">
        <v>188</v>
      </c>
    </row>
    <row r="45" spans="2:13" ht="27.75" customHeight="1" x14ac:dyDescent="0.15">
      <c r="B45" s="1274"/>
      <c r="C45" s="1275"/>
      <c r="D45" s="105"/>
      <c r="E45" s="1278" t="s">
        <v>34</v>
      </c>
      <c r="F45" s="1278"/>
      <c r="G45" s="1278"/>
      <c r="H45" s="1279"/>
      <c r="I45" s="106">
        <v>1578</v>
      </c>
      <c r="J45" s="107">
        <v>1464</v>
      </c>
      <c r="K45" s="107">
        <v>1399</v>
      </c>
      <c r="L45" s="107">
        <v>1271</v>
      </c>
      <c r="M45" s="108">
        <v>1173</v>
      </c>
    </row>
    <row r="46" spans="2:13" ht="27.75" customHeight="1" x14ac:dyDescent="0.15">
      <c r="B46" s="1274"/>
      <c r="C46" s="1275"/>
      <c r="D46" s="109"/>
      <c r="E46" s="1278" t="s">
        <v>35</v>
      </c>
      <c r="F46" s="1278"/>
      <c r="G46" s="1278"/>
      <c r="H46" s="1279"/>
      <c r="I46" s="106" t="s">
        <v>508</v>
      </c>
      <c r="J46" s="107" t="s">
        <v>508</v>
      </c>
      <c r="K46" s="107" t="s">
        <v>508</v>
      </c>
      <c r="L46" s="107" t="s">
        <v>508</v>
      </c>
      <c r="M46" s="108" t="s">
        <v>508</v>
      </c>
    </row>
    <row r="47" spans="2:13" ht="27.75" customHeight="1" x14ac:dyDescent="0.15">
      <c r="B47" s="1274"/>
      <c r="C47" s="1275"/>
      <c r="D47" s="110"/>
      <c r="E47" s="1288" t="s">
        <v>36</v>
      </c>
      <c r="F47" s="1289"/>
      <c r="G47" s="1289"/>
      <c r="H47" s="1290"/>
      <c r="I47" s="106" t="s">
        <v>508</v>
      </c>
      <c r="J47" s="107" t="s">
        <v>508</v>
      </c>
      <c r="K47" s="107" t="s">
        <v>508</v>
      </c>
      <c r="L47" s="107" t="s">
        <v>508</v>
      </c>
      <c r="M47" s="108" t="s">
        <v>508</v>
      </c>
    </row>
    <row r="48" spans="2:13" ht="27.75" customHeight="1" x14ac:dyDescent="0.15">
      <c r="B48" s="1274"/>
      <c r="C48" s="1275"/>
      <c r="D48" s="105"/>
      <c r="E48" s="1278" t="s">
        <v>37</v>
      </c>
      <c r="F48" s="1278"/>
      <c r="G48" s="1278"/>
      <c r="H48" s="1279"/>
      <c r="I48" s="106" t="s">
        <v>508</v>
      </c>
      <c r="J48" s="107" t="s">
        <v>508</v>
      </c>
      <c r="K48" s="107" t="s">
        <v>508</v>
      </c>
      <c r="L48" s="107" t="s">
        <v>508</v>
      </c>
      <c r="M48" s="108" t="s">
        <v>508</v>
      </c>
    </row>
    <row r="49" spans="2:13" ht="27.75" customHeight="1" x14ac:dyDescent="0.15">
      <c r="B49" s="1276"/>
      <c r="C49" s="1277"/>
      <c r="D49" s="105"/>
      <c r="E49" s="1278" t="s">
        <v>38</v>
      </c>
      <c r="F49" s="1278"/>
      <c r="G49" s="1278"/>
      <c r="H49" s="1279"/>
      <c r="I49" s="106" t="s">
        <v>508</v>
      </c>
      <c r="J49" s="107" t="s">
        <v>508</v>
      </c>
      <c r="K49" s="107" t="s">
        <v>508</v>
      </c>
      <c r="L49" s="107" t="s">
        <v>508</v>
      </c>
      <c r="M49" s="108" t="s">
        <v>508</v>
      </c>
    </row>
    <row r="50" spans="2:13" ht="27.75" customHeight="1" x14ac:dyDescent="0.15">
      <c r="B50" s="1272" t="s">
        <v>39</v>
      </c>
      <c r="C50" s="1273"/>
      <c r="D50" s="111"/>
      <c r="E50" s="1278" t="s">
        <v>40</v>
      </c>
      <c r="F50" s="1278"/>
      <c r="G50" s="1278"/>
      <c r="H50" s="1279"/>
      <c r="I50" s="106">
        <v>2821</v>
      </c>
      <c r="J50" s="107">
        <v>2913</v>
      </c>
      <c r="K50" s="107">
        <v>2514</v>
      </c>
      <c r="L50" s="107">
        <v>2706</v>
      </c>
      <c r="M50" s="108">
        <v>2501</v>
      </c>
    </row>
    <row r="51" spans="2:13" ht="27.75" customHeight="1" x14ac:dyDescent="0.15">
      <c r="B51" s="1274"/>
      <c r="C51" s="1275"/>
      <c r="D51" s="105"/>
      <c r="E51" s="1278" t="s">
        <v>41</v>
      </c>
      <c r="F51" s="1278"/>
      <c r="G51" s="1278"/>
      <c r="H51" s="1279"/>
      <c r="I51" s="106">
        <v>132</v>
      </c>
      <c r="J51" s="107">
        <v>123</v>
      </c>
      <c r="K51" s="107">
        <v>115</v>
      </c>
      <c r="L51" s="107">
        <v>176</v>
      </c>
      <c r="M51" s="108">
        <v>164</v>
      </c>
    </row>
    <row r="52" spans="2:13" ht="27.75" customHeight="1" x14ac:dyDescent="0.15">
      <c r="B52" s="1276"/>
      <c r="C52" s="1277"/>
      <c r="D52" s="105"/>
      <c r="E52" s="1278" t="s">
        <v>42</v>
      </c>
      <c r="F52" s="1278"/>
      <c r="G52" s="1278"/>
      <c r="H52" s="1279"/>
      <c r="I52" s="106">
        <v>5457</v>
      </c>
      <c r="J52" s="107">
        <v>5736</v>
      </c>
      <c r="K52" s="107">
        <v>5576</v>
      </c>
      <c r="L52" s="107">
        <v>5393</v>
      </c>
      <c r="M52" s="108">
        <v>6149</v>
      </c>
    </row>
    <row r="53" spans="2:13" ht="27.75" customHeight="1" thickBot="1" x14ac:dyDescent="0.2">
      <c r="B53" s="1280" t="s">
        <v>43</v>
      </c>
      <c r="C53" s="1281"/>
      <c r="D53" s="112"/>
      <c r="E53" s="1282" t="s">
        <v>44</v>
      </c>
      <c r="F53" s="1282"/>
      <c r="G53" s="1282"/>
      <c r="H53" s="1283"/>
      <c r="I53" s="113">
        <v>382</v>
      </c>
      <c r="J53" s="114">
        <v>309</v>
      </c>
      <c r="K53" s="114">
        <v>658</v>
      </c>
      <c r="L53" s="114">
        <v>737</v>
      </c>
      <c r="M53" s="115">
        <v>504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qNMXViZmI0OL0iytij8aPiilsmFD/n7tCiPUhDTIpTsPqA9cUwXBjwH4owrOhkzEanWUDoRMFb/iW+OqS3/ow==" saltValue="kT4qzTCoK/ecX7u6jVIL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47</v>
      </c>
      <c r="D55" s="1299"/>
      <c r="E55" s="1300"/>
      <c r="F55" s="127">
        <v>1350</v>
      </c>
      <c r="G55" s="127">
        <v>1291</v>
      </c>
      <c r="H55" s="128">
        <v>1134</v>
      </c>
    </row>
    <row r="56" spans="2:8" ht="52.5" customHeight="1" x14ac:dyDescent="0.15">
      <c r="B56" s="129"/>
      <c r="C56" s="1301" t="s">
        <v>48</v>
      </c>
      <c r="D56" s="1301"/>
      <c r="E56" s="1302"/>
      <c r="F56" s="130">
        <v>350</v>
      </c>
      <c r="G56" s="130">
        <v>448</v>
      </c>
      <c r="H56" s="131">
        <v>500</v>
      </c>
    </row>
    <row r="57" spans="2:8" ht="53.25" customHeight="1" x14ac:dyDescent="0.15">
      <c r="B57" s="129"/>
      <c r="C57" s="1303" t="s">
        <v>49</v>
      </c>
      <c r="D57" s="1303"/>
      <c r="E57" s="1304"/>
      <c r="F57" s="132">
        <v>195</v>
      </c>
      <c r="G57" s="132">
        <v>198</v>
      </c>
      <c r="H57" s="133">
        <v>188</v>
      </c>
    </row>
    <row r="58" spans="2:8" ht="45.75" customHeight="1" x14ac:dyDescent="0.15">
      <c r="B58" s="134"/>
      <c r="C58" s="1291" t="s">
        <v>587</v>
      </c>
      <c r="D58" s="1292"/>
      <c r="E58" s="1293"/>
      <c r="F58" s="135">
        <v>83</v>
      </c>
      <c r="G58" s="135">
        <v>83</v>
      </c>
      <c r="H58" s="136">
        <v>83</v>
      </c>
    </row>
    <row r="59" spans="2:8" ht="45.75" customHeight="1" x14ac:dyDescent="0.15">
      <c r="B59" s="134"/>
      <c r="C59" s="1291" t="s">
        <v>588</v>
      </c>
      <c r="D59" s="1292"/>
      <c r="E59" s="1293"/>
      <c r="F59" s="135">
        <v>28</v>
      </c>
      <c r="G59" s="135">
        <v>35</v>
      </c>
      <c r="H59" s="136">
        <v>40</v>
      </c>
    </row>
    <row r="60" spans="2:8" ht="45.75" customHeight="1" x14ac:dyDescent="0.15">
      <c r="B60" s="134"/>
      <c r="C60" s="1291" t="s">
        <v>589</v>
      </c>
      <c r="D60" s="1292"/>
      <c r="E60" s="1293"/>
      <c r="F60" s="135">
        <v>33</v>
      </c>
      <c r="G60" s="135">
        <v>33</v>
      </c>
      <c r="H60" s="136">
        <v>33</v>
      </c>
    </row>
    <row r="61" spans="2:8" ht="45.75" customHeight="1" x14ac:dyDescent="0.15">
      <c r="B61" s="134"/>
      <c r="C61" s="1291" t="s">
        <v>590</v>
      </c>
      <c r="D61" s="1292"/>
      <c r="E61" s="1293"/>
      <c r="F61" s="135">
        <v>30</v>
      </c>
      <c r="G61" s="135">
        <v>30</v>
      </c>
      <c r="H61" s="136">
        <v>21</v>
      </c>
    </row>
    <row r="62" spans="2:8" ht="45.75" customHeight="1" thickBot="1" x14ac:dyDescent="0.2">
      <c r="B62" s="137"/>
      <c r="C62" s="1294" t="s">
        <v>591</v>
      </c>
      <c r="D62" s="1295"/>
      <c r="E62" s="1296"/>
      <c r="F62" s="138">
        <v>10</v>
      </c>
      <c r="G62" s="138">
        <v>10</v>
      </c>
      <c r="H62" s="139">
        <v>10</v>
      </c>
    </row>
    <row r="63" spans="2:8" ht="52.5" customHeight="1" thickBot="1" x14ac:dyDescent="0.2">
      <c r="B63" s="140"/>
      <c r="C63" s="1297" t="s">
        <v>50</v>
      </c>
      <c r="D63" s="1297"/>
      <c r="E63" s="1298"/>
      <c r="F63" s="141">
        <v>1895</v>
      </c>
      <c r="G63" s="141">
        <v>1937</v>
      </c>
      <c r="H63" s="142">
        <v>1823</v>
      </c>
    </row>
    <row r="64" spans="2:8" ht="15" customHeight="1" x14ac:dyDescent="0.15"/>
    <row r="65" ht="0" hidden="1" customHeight="1" x14ac:dyDescent="0.15"/>
    <row r="66" ht="0" hidden="1" customHeight="1" x14ac:dyDescent="0.15"/>
  </sheetData>
  <sheetProtection algorithmName="SHA-512" hashValue="+4USjPEw+hPkQjpxZamOveUttFrhC0syeVauqfMF4CK92HUqlbrK7eFK5Jgp+Cgkx/++KCKAMma12owHmQsW3Q==" saltValue="w4PWUEbNV3hGGC91ieGH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50" zoomScale="85" zoomScaleNormal="8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597</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07">
        <v>18.600000000000001</v>
      </c>
      <c r="CO51" s="1307"/>
      <c r="CP51" s="1307"/>
      <c r="CQ51" s="1307"/>
      <c r="CR51" s="1307"/>
      <c r="CS51" s="1307"/>
      <c r="CT51" s="1307"/>
      <c r="CU51" s="1307"/>
      <c r="CV51" s="1307">
        <v>12.9</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07">
        <v>47.1</v>
      </c>
      <c r="CO53" s="1307"/>
      <c r="CP53" s="1307"/>
      <c r="CQ53" s="1307"/>
      <c r="CR53" s="1307"/>
      <c r="CS53" s="1307"/>
      <c r="CT53" s="1307"/>
      <c r="CU53" s="1307"/>
      <c r="CV53" s="1307">
        <v>46.3</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601</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07">
        <v>40.799999999999997</v>
      </c>
      <c r="CO55" s="1307"/>
      <c r="CP55" s="1307"/>
      <c r="CQ55" s="1307"/>
      <c r="CR55" s="1307"/>
      <c r="CS55" s="1307"/>
      <c r="CT55" s="1307"/>
      <c r="CU55" s="1307"/>
      <c r="CV55" s="1307">
        <v>38.5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07">
        <v>63.5</v>
      </c>
      <c r="CO57" s="1307"/>
      <c r="CP57" s="1307"/>
      <c r="CQ57" s="1307"/>
      <c r="CR57" s="1307"/>
      <c r="CS57" s="1307"/>
      <c r="CT57" s="1307"/>
      <c r="CU57" s="1307"/>
      <c r="CV57" s="1307">
        <v>64.900000000000006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597</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7">
        <v>9.5</v>
      </c>
      <c r="BQ73" s="1307"/>
      <c r="BR73" s="1307"/>
      <c r="BS73" s="1307"/>
      <c r="BT73" s="1307"/>
      <c r="BU73" s="1307"/>
      <c r="BV73" s="1307"/>
      <c r="BW73" s="1307"/>
      <c r="BX73" s="1307">
        <v>7.4</v>
      </c>
      <c r="BY73" s="1307"/>
      <c r="BZ73" s="1307"/>
      <c r="CA73" s="1307"/>
      <c r="CB73" s="1307"/>
      <c r="CC73" s="1307"/>
      <c r="CD73" s="1307"/>
      <c r="CE73" s="1307"/>
      <c r="CF73" s="1307">
        <v>16.3</v>
      </c>
      <c r="CG73" s="1307"/>
      <c r="CH73" s="1307"/>
      <c r="CI73" s="1307"/>
      <c r="CJ73" s="1307"/>
      <c r="CK73" s="1307"/>
      <c r="CL73" s="1307"/>
      <c r="CM73" s="1307"/>
      <c r="CN73" s="1307">
        <v>18.600000000000001</v>
      </c>
      <c r="CO73" s="1307"/>
      <c r="CP73" s="1307"/>
      <c r="CQ73" s="1307"/>
      <c r="CR73" s="1307"/>
      <c r="CS73" s="1307"/>
      <c r="CT73" s="1307"/>
      <c r="CU73" s="1307"/>
      <c r="CV73" s="1307">
        <v>12.9</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07">
        <v>8.5</v>
      </c>
      <c r="BQ75" s="1307"/>
      <c r="BR75" s="1307"/>
      <c r="BS75" s="1307"/>
      <c r="BT75" s="1307"/>
      <c r="BU75" s="1307"/>
      <c r="BV75" s="1307"/>
      <c r="BW75" s="1307"/>
      <c r="BX75" s="1307">
        <v>7</v>
      </c>
      <c r="BY75" s="1307"/>
      <c r="BZ75" s="1307"/>
      <c r="CA75" s="1307"/>
      <c r="CB75" s="1307"/>
      <c r="CC75" s="1307"/>
      <c r="CD75" s="1307"/>
      <c r="CE75" s="1307"/>
      <c r="CF75" s="1307">
        <v>6.1</v>
      </c>
      <c r="CG75" s="1307"/>
      <c r="CH75" s="1307"/>
      <c r="CI75" s="1307"/>
      <c r="CJ75" s="1307"/>
      <c r="CK75" s="1307"/>
      <c r="CL75" s="1307"/>
      <c r="CM75" s="1307"/>
      <c r="CN75" s="1307">
        <v>5.3</v>
      </c>
      <c r="CO75" s="1307"/>
      <c r="CP75" s="1307"/>
      <c r="CQ75" s="1307"/>
      <c r="CR75" s="1307"/>
      <c r="CS75" s="1307"/>
      <c r="CT75" s="1307"/>
      <c r="CU75" s="1307"/>
      <c r="CV75" s="1307">
        <v>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40.299999999999997</v>
      </c>
      <c r="BQ77" s="1307"/>
      <c r="BR77" s="1307"/>
      <c r="BS77" s="1307"/>
      <c r="BT77" s="1307"/>
      <c r="BU77" s="1307"/>
      <c r="BV77" s="1307"/>
      <c r="BW77" s="1307"/>
      <c r="BX77" s="1307">
        <v>44.9</v>
      </c>
      <c r="BY77" s="1307"/>
      <c r="BZ77" s="1307"/>
      <c r="CA77" s="1307"/>
      <c r="CB77" s="1307"/>
      <c r="CC77" s="1307"/>
      <c r="CD77" s="1307"/>
      <c r="CE77" s="1307"/>
      <c r="CF77" s="1307">
        <v>44.9</v>
      </c>
      <c r="CG77" s="1307"/>
      <c r="CH77" s="1307"/>
      <c r="CI77" s="1307"/>
      <c r="CJ77" s="1307"/>
      <c r="CK77" s="1307"/>
      <c r="CL77" s="1307"/>
      <c r="CM77" s="1307"/>
      <c r="CN77" s="1307">
        <v>40.799999999999997</v>
      </c>
      <c r="CO77" s="1307"/>
      <c r="CP77" s="1307"/>
      <c r="CQ77" s="1307"/>
      <c r="CR77" s="1307"/>
      <c r="CS77" s="1307"/>
      <c r="CT77" s="1307"/>
      <c r="CU77" s="1307"/>
      <c r="CV77" s="1307">
        <v>38.5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605</v>
      </c>
      <c r="BC79" s="1310"/>
      <c r="BD79" s="1310"/>
      <c r="BE79" s="1310"/>
      <c r="BF79" s="1310"/>
      <c r="BG79" s="1310"/>
      <c r="BH79" s="1310"/>
      <c r="BI79" s="1310"/>
      <c r="BJ79" s="1310"/>
      <c r="BK79" s="1310"/>
      <c r="BL79" s="1310"/>
      <c r="BM79" s="1310"/>
      <c r="BN79" s="1310"/>
      <c r="BO79" s="1310"/>
      <c r="BP79" s="1307">
        <v>9.8000000000000007</v>
      </c>
      <c r="BQ79" s="1307"/>
      <c r="BR79" s="1307"/>
      <c r="BS79" s="1307"/>
      <c r="BT79" s="1307"/>
      <c r="BU79" s="1307"/>
      <c r="BV79" s="1307"/>
      <c r="BW79" s="1307"/>
      <c r="BX79" s="1307">
        <v>8.5</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eycRgjJbraWmjWUNPLp8OVVouRNl/hszyIARI3zX2UnAZbRoww8xhTlCVyMVIB32FCxv4lf4whYFAMvpdFVhw==" saltValue="ZNmnfZfljK72u3sZlEcmh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eQ3GIObZHLls/w29Q8UNl6MERx+WDPo8UyN4+g1BGe8a7DllXsnrrR9tKEK+bBQjBaKXrv9m90h4BJxqEUvA==" saltValue="89gAzXP2xJXMadvxNqrQ1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lf4/DCtWa122DGnZdiiLuPzC4S2P7ophw7VBLIT/5JmjDjw17CIaX01n/kRk8Egf+tVFFnWYS8JVuacl4Zkg==" saltValue="y21VvLc0dzTO5IZf8rhC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131353</v>
      </c>
      <c r="E3" s="161"/>
      <c r="F3" s="162">
        <v>87551</v>
      </c>
      <c r="G3" s="163"/>
      <c r="H3" s="164"/>
    </row>
    <row r="4" spans="1:8" x14ac:dyDescent="0.15">
      <c r="A4" s="165"/>
      <c r="B4" s="166"/>
      <c r="C4" s="167"/>
      <c r="D4" s="168">
        <v>86980</v>
      </c>
      <c r="E4" s="169"/>
      <c r="F4" s="170">
        <v>43994</v>
      </c>
      <c r="G4" s="171"/>
      <c r="H4" s="172"/>
    </row>
    <row r="5" spans="1:8" x14ac:dyDescent="0.15">
      <c r="A5" s="153" t="s">
        <v>542</v>
      </c>
      <c r="B5" s="158"/>
      <c r="C5" s="159"/>
      <c r="D5" s="160">
        <v>140878</v>
      </c>
      <c r="E5" s="161"/>
      <c r="F5" s="162">
        <v>77577</v>
      </c>
      <c r="G5" s="163"/>
      <c r="H5" s="164"/>
    </row>
    <row r="6" spans="1:8" x14ac:dyDescent="0.15">
      <c r="A6" s="165"/>
      <c r="B6" s="166"/>
      <c r="C6" s="167"/>
      <c r="D6" s="168">
        <v>73877</v>
      </c>
      <c r="E6" s="169"/>
      <c r="F6" s="170">
        <v>40870</v>
      </c>
      <c r="G6" s="171"/>
      <c r="H6" s="172"/>
    </row>
    <row r="7" spans="1:8" x14ac:dyDescent="0.15">
      <c r="A7" s="153" t="s">
        <v>543</v>
      </c>
      <c r="B7" s="158"/>
      <c r="C7" s="159"/>
      <c r="D7" s="160">
        <v>107513</v>
      </c>
      <c r="E7" s="161"/>
      <c r="F7" s="162">
        <v>115123</v>
      </c>
      <c r="G7" s="163"/>
      <c r="H7" s="164"/>
    </row>
    <row r="8" spans="1:8" x14ac:dyDescent="0.15">
      <c r="A8" s="165"/>
      <c r="B8" s="166"/>
      <c r="C8" s="167"/>
      <c r="D8" s="168">
        <v>80367</v>
      </c>
      <c r="E8" s="169"/>
      <c r="F8" s="170">
        <v>46026</v>
      </c>
      <c r="G8" s="171"/>
      <c r="H8" s="172"/>
    </row>
    <row r="9" spans="1:8" x14ac:dyDescent="0.15">
      <c r="A9" s="153" t="s">
        <v>544</v>
      </c>
      <c r="B9" s="158"/>
      <c r="C9" s="159"/>
      <c r="D9" s="160">
        <v>118038</v>
      </c>
      <c r="E9" s="161"/>
      <c r="F9" s="162">
        <v>98899</v>
      </c>
      <c r="G9" s="163"/>
      <c r="H9" s="164"/>
    </row>
    <row r="10" spans="1:8" x14ac:dyDescent="0.15">
      <c r="A10" s="165"/>
      <c r="B10" s="166"/>
      <c r="C10" s="167"/>
      <c r="D10" s="168">
        <v>39630</v>
      </c>
      <c r="E10" s="169"/>
      <c r="F10" s="170">
        <v>43734</v>
      </c>
      <c r="G10" s="171"/>
      <c r="H10" s="172"/>
    </row>
    <row r="11" spans="1:8" x14ac:dyDescent="0.15">
      <c r="A11" s="153" t="s">
        <v>545</v>
      </c>
      <c r="B11" s="158"/>
      <c r="C11" s="159"/>
      <c r="D11" s="160">
        <v>104023</v>
      </c>
      <c r="E11" s="161"/>
      <c r="F11" s="162">
        <v>96462</v>
      </c>
      <c r="G11" s="163"/>
      <c r="H11" s="164"/>
    </row>
    <row r="12" spans="1:8" x14ac:dyDescent="0.15">
      <c r="A12" s="165"/>
      <c r="B12" s="166"/>
      <c r="C12" s="173"/>
      <c r="D12" s="168">
        <v>44692</v>
      </c>
      <c r="E12" s="169"/>
      <c r="F12" s="170">
        <v>39886</v>
      </c>
      <c r="G12" s="171"/>
      <c r="H12" s="172"/>
    </row>
    <row r="13" spans="1:8" x14ac:dyDescent="0.15">
      <c r="A13" s="153"/>
      <c r="B13" s="158"/>
      <c r="C13" s="174"/>
      <c r="D13" s="175">
        <v>120361</v>
      </c>
      <c r="E13" s="176"/>
      <c r="F13" s="177">
        <v>95122</v>
      </c>
      <c r="G13" s="178"/>
      <c r="H13" s="164"/>
    </row>
    <row r="14" spans="1:8" x14ac:dyDescent="0.15">
      <c r="A14" s="165"/>
      <c r="B14" s="166"/>
      <c r="C14" s="167"/>
      <c r="D14" s="168">
        <v>65109</v>
      </c>
      <c r="E14" s="169"/>
      <c r="F14" s="170">
        <v>42902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6.19</v>
      </c>
      <c r="C19" s="179">
        <f>ROUND(VALUE(SUBSTITUTE(実質収支比率等に係る経年分析!G$48,"▲","-")),2)</f>
        <v>9.58</v>
      </c>
      <c r="D19" s="179">
        <f>ROUND(VALUE(SUBSTITUTE(実質収支比率等に係る経年分析!H$48,"▲","-")),2)</f>
        <v>7.09</v>
      </c>
      <c r="E19" s="179">
        <f>ROUND(VALUE(SUBSTITUTE(実質収支比率等に係る経年分析!I$48,"▲","-")),2)</f>
        <v>4.18</v>
      </c>
      <c r="F19" s="179">
        <f>ROUND(VALUE(SUBSTITUTE(実質収支比率等に係る経年分析!J$48,"▲","-")),2)</f>
        <v>5.25</v>
      </c>
    </row>
    <row r="20" spans="1:11" x14ac:dyDescent="0.15">
      <c r="A20" s="179" t="s">
        <v>54</v>
      </c>
      <c r="B20" s="179">
        <f>ROUND(VALUE(SUBSTITUTE(実質収支比率等に係る経年分析!F$47,"▲","-")),2)</f>
        <v>23.77</v>
      </c>
      <c r="C20" s="179">
        <f>ROUND(VALUE(SUBSTITUTE(実質収支比率等に係る経年分析!G$47,"▲","-")),2)</f>
        <v>26.37</v>
      </c>
      <c r="D20" s="179">
        <f>ROUND(VALUE(SUBSTITUTE(実質収支比率等に係る経年分析!H$47,"▲","-")),2)</f>
        <v>29.31</v>
      </c>
      <c r="E20" s="179">
        <f>ROUND(VALUE(SUBSTITUTE(実質収支比率等に係る経年分析!I$47,"▲","-")),2)</f>
        <v>29.09</v>
      </c>
      <c r="F20" s="179">
        <f>ROUND(VALUE(SUBSTITUTE(実質収支比率等に係る経年分析!J$47,"▲","-")),2)</f>
        <v>25.86</v>
      </c>
    </row>
    <row r="21" spans="1:11" x14ac:dyDescent="0.15">
      <c r="A21" s="179" t="s">
        <v>55</v>
      </c>
      <c r="B21" s="179">
        <f>IF(ISNUMBER(VALUE(SUBSTITUTE(実質収支比率等に係る経年分析!F$49,"▲","-"))),ROUND(VALUE(SUBSTITUTE(実質収支比率等に係る経年分析!F$49,"▲","-")),2),NA())</f>
        <v>-2.0299999999999998</v>
      </c>
      <c r="C21" s="179">
        <f>IF(ISNUMBER(VALUE(SUBSTITUTE(実質収支比率等に係る経年分析!G$49,"▲","-"))),ROUND(VALUE(SUBSTITUTE(実質収支比率等に係る経年分析!G$49,"▲","-")),2),NA())</f>
        <v>6.71</v>
      </c>
      <c r="D21" s="179">
        <f>IF(ISNUMBER(VALUE(SUBSTITUTE(実質収支比率等に係る経年分析!H$49,"▲","-"))),ROUND(VALUE(SUBSTITUTE(実質収支比率等に係る経年分析!H$49,"▲","-")),2),NA())</f>
        <v>-0.57999999999999996</v>
      </c>
      <c r="E21" s="179">
        <f>IF(ISNUMBER(VALUE(SUBSTITUTE(実質収支比率等に係る経年分析!I$49,"▲","-"))),ROUND(VALUE(SUBSTITUTE(実質収支比率等に係る経年分析!I$49,"▲","-")),2),NA())</f>
        <v>-4.5</v>
      </c>
      <c r="F21" s="179">
        <f>IF(ISNUMBER(VALUE(SUBSTITUTE(実質収支比率等に係る経年分析!J$49,"▲","-"))),ROUND(VALUE(SUBSTITUTE(実質収支比率等に係る経年分析!J$49,"▲","-")),2),NA())</f>
        <v>-2.56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土地開発事業特別会計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x14ac:dyDescent="0.15">
      <c r="A32" s="180" t="str">
        <f>IF(連結実質赤字比率に係る赤字・黒字の構成分析!C$38="",NA(),連結実質赤字比率に係る赤字・黒字の構成分析!C$38)</f>
        <v>宅地造成事業特別会計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1.1200000000000001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14.31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630</v>
      </c>
      <c r="E42" s="181"/>
      <c r="F42" s="181"/>
      <c r="G42" s="181">
        <f>'実質公債費比率（分子）の構造'!L$52</f>
        <v>611</v>
      </c>
      <c r="H42" s="181"/>
      <c r="I42" s="181"/>
      <c r="J42" s="181">
        <f>'実質公債費比率（分子）の構造'!M$52</f>
        <v>582</v>
      </c>
      <c r="K42" s="181"/>
      <c r="L42" s="181"/>
      <c r="M42" s="181">
        <f>'実質公債費比率（分子）の構造'!N$52</f>
        <v>505</v>
      </c>
      <c r="N42" s="181"/>
      <c r="O42" s="181"/>
      <c r="P42" s="181">
        <f>'実質公債費比率（分子）の構造'!O$52</f>
        <v>519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96</v>
      </c>
      <c r="C44" s="181"/>
      <c r="D44" s="181"/>
      <c r="E44" s="181">
        <f>'実質公債費比率（分子）の構造'!L$50</f>
        <v>38</v>
      </c>
      <c r="F44" s="181"/>
      <c r="G44" s="181"/>
      <c r="H44" s="181">
        <f>'実質公債費比率（分子）の構造'!M$50</f>
        <v>23</v>
      </c>
      <c r="I44" s="181"/>
      <c r="J44" s="181"/>
      <c r="K44" s="181">
        <f>'実質公債費比率（分子）の構造'!N$50</f>
        <v>17</v>
      </c>
      <c r="L44" s="181"/>
      <c r="M44" s="181"/>
      <c r="N44" s="181">
        <f>'実質公債費比率（分子）の構造'!O$50</f>
        <v>11</v>
      </c>
      <c r="O44" s="181"/>
      <c r="P44" s="181"/>
    </row>
    <row r="45" spans="1:16" x14ac:dyDescent="0.15">
      <c r="A45" s="181" t="s">
        <v>65</v>
      </c>
      <c r="B45" s="181">
        <f>'実質公債費比率（分子）の構造'!K$49</f>
        <v>201</v>
      </c>
      <c r="C45" s="181"/>
      <c r="D45" s="181"/>
      <c r="E45" s="181">
        <f>'実質公債費比率（分子）の構造'!L$49</f>
        <v>200</v>
      </c>
      <c r="F45" s="181"/>
      <c r="G45" s="181"/>
      <c r="H45" s="181">
        <f>'実質公債費比率（分子）の構造'!M$49</f>
        <v>177</v>
      </c>
      <c r="I45" s="181"/>
      <c r="J45" s="181"/>
      <c r="K45" s="181">
        <f>'実質公債費比率（分子）の構造'!N$49</f>
        <v>85</v>
      </c>
      <c r="L45" s="181"/>
      <c r="M45" s="181"/>
      <c r="N45" s="181">
        <f>'実質公債費比率（分子）の構造'!O$49</f>
        <v>44</v>
      </c>
      <c r="O45" s="181"/>
      <c r="P45" s="181"/>
    </row>
    <row r="46" spans="1:16" x14ac:dyDescent="0.15">
      <c r="A46" s="181" t="s">
        <v>66</v>
      </c>
      <c r="B46" s="181">
        <f>'実質公債費比率（分子）の構造'!K$48</f>
        <v>130</v>
      </c>
      <c r="C46" s="181"/>
      <c r="D46" s="181"/>
      <c r="E46" s="181">
        <f>'実質公債費比率（分子）の構造'!L$48</f>
        <v>134</v>
      </c>
      <c r="F46" s="181"/>
      <c r="G46" s="181"/>
      <c r="H46" s="181">
        <f>'実質公債費比率（分子）の構造'!M$48</f>
        <v>133</v>
      </c>
      <c r="I46" s="181"/>
      <c r="J46" s="181"/>
      <c r="K46" s="181">
        <f>'実質公債費比率（分子）の構造'!N$48</f>
        <v>80</v>
      </c>
      <c r="L46" s="181"/>
      <c r="M46" s="181"/>
      <c r="N46" s="181">
        <f>'実質公債費比率（分子）の構造'!O$48</f>
        <v>81</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487</v>
      </c>
      <c r="C49" s="181"/>
      <c r="D49" s="181"/>
      <c r="E49" s="181">
        <f>'実質公債費比率（分子）の構造'!L$45</f>
        <v>465</v>
      </c>
      <c r="F49" s="181"/>
      <c r="G49" s="181"/>
      <c r="H49" s="181">
        <f>'実質公債費比率（分子）の構造'!M$45</f>
        <v>492</v>
      </c>
      <c r="I49" s="181"/>
      <c r="J49" s="181"/>
      <c r="K49" s="181">
        <f>'実質公債費比率（分子）の構造'!N$45</f>
        <v>507</v>
      </c>
      <c r="L49" s="181"/>
      <c r="M49" s="181"/>
      <c r="N49" s="181">
        <f>'実質公債費比率（分子）の構造'!O$45</f>
        <v>550</v>
      </c>
      <c r="O49" s="181"/>
      <c r="P49" s="181"/>
    </row>
    <row r="50" spans="1:16" x14ac:dyDescent="0.15">
      <c r="A50" s="181" t="s">
        <v>69</v>
      </c>
      <c r="B50" s="181" t="e">
        <f>NA()</f>
        <v>#N/A</v>
      </c>
      <c r="C50" s="181">
        <f>IF(ISNUMBER('実質公債費比率（分子）の構造'!K$53),'実質公債費比率（分子）の構造'!K$53,NA())</f>
        <v>284</v>
      </c>
      <c r="D50" s="181" t="e">
        <f>NA()</f>
        <v>#N/A</v>
      </c>
      <c r="E50" s="181" t="e">
        <f>NA()</f>
        <v>#N/A</v>
      </c>
      <c r="F50" s="181">
        <f>IF(ISNUMBER('実質公債費比率（分子）の構造'!L$53),'実質公債費比率（分子）の構造'!L$53,NA())</f>
        <v>226</v>
      </c>
      <c r="G50" s="181" t="e">
        <f>NA()</f>
        <v>#N/A</v>
      </c>
      <c r="H50" s="181" t="e">
        <f>NA()</f>
        <v>#N/A</v>
      </c>
      <c r="I50" s="181">
        <f>IF(ISNUMBER('実質公債費比率（分子）の構造'!M$53),'実質公債費比率（分子）の構造'!M$53,NA())</f>
        <v>243</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167</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5457</v>
      </c>
      <c r="E56" s="180"/>
      <c r="F56" s="180"/>
      <c r="G56" s="180">
        <f>'将来負担比率（分子）の構造'!J$52</f>
        <v>5736</v>
      </c>
      <c r="H56" s="180"/>
      <c r="I56" s="180"/>
      <c r="J56" s="180">
        <f>'将来負担比率（分子）の構造'!K$52</f>
        <v>5576</v>
      </c>
      <c r="K56" s="180"/>
      <c r="L56" s="180"/>
      <c r="M56" s="180">
        <f>'将来負担比率（分子）の構造'!L$52</f>
        <v>5393</v>
      </c>
      <c r="N56" s="180"/>
      <c r="O56" s="180"/>
      <c r="P56" s="180">
        <f>'将来負担比率（分子）の構造'!M$52</f>
        <v>6149</v>
      </c>
    </row>
    <row r="57" spans="1:16" x14ac:dyDescent="0.15">
      <c r="A57" s="180" t="s">
        <v>41</v>
      </c>
      <c r="B57" s="180"/>
      <c r="C57" s="180"/>
      <c r="D57" s="180">
        <f>'将来負担比率（分子）の構造'!I$51</f>
        <v>132</v>
      </c>
      <c r="E57" s="180"/>
      <c r="F57" s="180"/>
      <c r="G57" s="180">
        <f>'将来負担比率（分子）の構造'!J$51</f>
        <v>123</v>
      </c>
      <c r="H57" s="180"/>
      <c r="I57" s="180"/>
      <c r="J57" s="180">
        <f>'将来負担比率（分子）の構造'!K$51</f>
        <v>115</v>
      </c>
      <c r="K57" s="180"/>
      <c r="L57" s="180"/>
      <c r="M57" s="180">
        <f>'将来負担比率（分子）の構造'!L$51</f>
        <v>176</v>
      </c>
      <c r="N57" s="180"/>
      <c r="O57" s="180"/>
      <c r="P57" s="180">
        <f>'将来負担比率（分子）の構造'!M$51</f>
        <v>164</v>
      </c>
    </row>
    <row r="58" spans="1:16" x14ac:dyDescent="0.15">
      <c r="A58" s="180" t="s">
        <v>40</v>
      </c>
      <c r="B58" s="180"/>
      <c r="C58" s="180"/>
      <c r="D58" s="180">
        <f>'将来負担比率（分子）の構造'!I$50</f>
        <v>2821</v>
      </c>
      <c r="E58" s="180"/>
      <c r="F58" s="180"/>
      <c r="G58" s="180">
        <f>'将来負担比率（分子）の構造'!J$50</f>
        <v>2913</v>
      </c>
      <c r="H58" s="180"/>
      <c r="I58" s="180"/>
      <c r="J58" s="180">
        <f>'将来負担比率（分子）の構造'!K$50</f>
        <v>2514</v>
      </c>
      <c r="K58" s="180"/>
      <c r="L58" s="180"/>
      <c r="M58" s="180">
        <f>'将来負担比率（分子）の構造'!L$50</f>
        <v>2706</v>
      </c>
      <c r="N58" s="180"/>
      <c r="O58" s="180"/>
      <c r="P58" s="180">
        <f>'将来負担比率（分子）の構造'!M$50</f>
        <v>2501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1578</v>
      </c>
      <c r="C62" s="180"/>
      <c r="D62" s="180"/>
      <c r="E62" s="180">
        <f>'将来負担比率（分子）の構造'!J$45</f>
        <v>1464</v>
      </c>
      <c r="F62" s="180"/>
      <c r="G62" s="180"/>
      <c r="H62" s="180">
        <f>'将来負担比率（分子）の構造'!K$45</f>
        <v>1399</v>
      </c>
      <c r="I62" s="180"/>
      <c r="J62" s="180"/>
      <c r="K62" s="180">
        <f>'将来負担比率（分子）の構造'!L$45</f>
        <v>1271</v>
      </c>
      <c r="L62" s="180"/>
      <c r="M62" s="180"/>
      <c r="N62" s="180">
        <f>'将来負担比率（分子）の構造'!M$45</f>
        <v>1173</v>
      </c>
      <c r="O62" s="180"/>
      <c r="P62" s="180"/>
    </row>
    <row r="63" spans="1:16" x14ac:dyDescent="0.15">
      <c r="A63" s="180" t="s">
        <v>33</v>
      </c>
      <c r="B63" s="180">
        <f>'将来負担比率（分子）の構造'!I$44</f>
        <v>389</v>
      </c>
      <c r="C63" s="180"/>
      <c r="D63" s="180"/>
      <c r="E63" s="180">
        <f>'将来負担比率（分子）の構造'!J$44</f>
        <v>284</v>
      </c>
      <c r="F63" s="180"/>
      <c r="G63" s="180"/>
      <c r="H63" s="180">
        <f>'将来負担比率（分子）の構造'!K$44</f>
        <v>193</v>
      </c>
      <c r="I63" s="180"/>
      <c r="J63" s="180"/>
      <c r="K63" s="180">
        <f>'将来負担比率（分子）の構造'!L$44</f>
        <v>159</v>
      </c>
      <c r="L63" s="180"/>
      <c r="M63" s="180"/>
      <c r="N63" s="180">
        <f>'将来負担比率（分子）の構造'!M$44</f>
        <v>188</v>
      </c>
      <c r="O63" s="180"/>
      <c r="P63" s="180"/>
    </row>
    <row r="64" spans="1:16" x14ac:dyDescent="0.15">
      <c r="A64" s="180" t="s">
        <v>32</v>
      </c>
      <c r="B64" s="180">
        <f>'将来負担比率（分子）の構造'!I$43</f>
        <v>1331</v>
      </c>
      <c r="C64" s="180"/>
      <c r="D64" s="180"/>
      <c r="E64" s="180">
        <f>'将来負担比率（分子）の構造'!J$43</f>
        <v>1228</v>
      </c>
      <c r="F64" s="180"/>
      <c r="G64" s="180"/>
      <c r="H64" s="180">
        <f>'将来負担比率（分子）の構造'!K$43</f>
        <v>1132</v>
      </c>
      <c r="I64" s="180"/>
      <c r="J64" s="180"/>
      <c r="K64" s="180">
        <f>'将来負担比率（分子）の構造'!L$43</f>
        <v>1078</v>
      </c>
      <c r="L64" s="180"/>
      <c r="M64" s="180"/>
      <c r="N64" s="180">
        <f>'将来負担比率（分子）の構造'!M$43</f>
        <v>950</v>
      </c>
      <c r="O64" s="180"/>
      <c r="P64" s="180"/>
    </row>
    <row r="65" spans="1:16" x14ac:dyDescent="0.15">
      <c r="A65" s="180" t="s">
        <v>31</v>
      </c>
      <c r="B65" s="180">
        <f>'将来負担比率（分子）の構造'!I$42</f>
        <v>127</v>
      </c>
      <c r="C65" s="180"/>
      <c r="D65" s="180"/>
      <c r="E65" s="180">
        <f>'将来負担比率（分子）の構造'!J$42</f>
        <v>91</v>
      </c>
      <c r="F65" s="180"/>
      <c r="G65" s="180"/>
      <c r="H65" s="180">
        <f>'将来負担比率（分子）の構造'!K$42</f>
        <v>69</v>
      </c>
      <c r="I65" s="180"/>
      <c r="J65" s="180"/>
      <c r="K65" s="180">
        <f>'将来負担比率（分子）の構造'!L$42</f>
        <v>53</v>
      </c>
      <c r="L65" s="180"/>
      <c r="M65" s="180"/>
      <c r="N65" s="180">
        <f>'将来負担比率（分子）の構造'!M$42</f>
        <v>42</v>
      </c>
      <c r="O65" s="180"/>
      <c r="P65" s="180"/>
    </row>
    <row r="66" spans="1:16" x14ac:dyDescent="0.15">
      <c r="A66" s="180" t="s">
        <v>30</v>
      </c>
      <c r="B66" s="180">
        <f>'将来負担比率（分子）の構造'!I$41</f>
        <v>5367</v>
      </c>
      <c r="C66" s="180"/>
      <c r="D66" s="180"/>
      <c r="E66" s="180">
        <f>'将来負担比率（分子）の構造'!J$41</f>
        <v>6014</v>
      </c>
      <c r="F66" s="180"/>
      <c r="G66" s="180"/>
      <c r="H66" s="180">
        <f>'将来負担比率（分子）の構造'!K$41</f>
        <v>6070</v>
      </c>
      <c r="I66" s="180"/>
      <c r="J66" s="180"/>
      <c r="K66" s="180">
        <f>'将来負担比率（分子）の構造'!L$41</f>
        <v>6451</v>
      </c>
      <c r="L66" s="180"/>
      <c r="M66" s="180"/>
      <c r="N66" s="180">
        <f>'将来負担比率（分子）の構造'!M$41</f>
        <v>6965</v>
      </c>
      <c r="O66" s="180"/>
      <c r="P66" s="180"/>
    </row>
    <row r="67" spans="1:16" x14ac:dyDescent="0.15">
      <c r="A67" s="180" t="s">
        <v>73</v>
      </c>
      <c r="B67" s="180" t="e">
        <f>NA()</f>
        <v>#N/A</v>
      </c>
      <c r="C67" s="180">
        <f>IF(ISNUMBER('将来負担比率（分子）の構造'!I$53), IF('将来負担比率（分子）の構造'!I$53 &lt; 0, 0, '将来負担比率（分子）の構造'!I$53), NA())</f>
        <v>382</v>
      </c>
      <c r="D67" s="180" t="e">
        <f>NA()</f>
        <v>#N/A</v>
      </c>
      <c r="E67" s="180" t="e">
        <f>NA()</f>
        <v>#N/A</v>
      </c>
      <c r="F67" s="180">
        <f>IF(ISNUMBER('将来負担比率（分子）の構造'!J$53), IF('将来負担比率（分子）の構造'!J$53 &lt; 0, 0, '将来負担比率（分子）の構造'!J$53), NA())</f>
        <v>309</v>
      </c>
      <c r="G67" s="180" t="e">
        <f>NA()</f>
        <v>#N/A</v>
      </c>
      <c r="H67" s="180" t="e">
        <f>NA()</f>
        <v>#N/A</v>
      </c>
      <c r="I67" s="180">
        <f>IF(ISNUMBER('将来負担比率（分子）の構造'!K$53), IF('将来負担比率（分子）の構造'!K$53 &lt; 0, 0, '将来負担比率（分子）の構造'!K$53), NA())</f>
        <v>658</v>
      </c>
      <c r="J67" s="180" t="e">
        <f>NA()</f>
        <v>#N/A</v>
      </c>
      <c r="K67" s="180" t="e">
        <f>NA()</f>
        <v>#N/A</v>
      </c>
      <c r="L67" s="180">
        <f>IF(ISNUMBER('将来負担比率（分子）の構造'!L$53), IF('将来負担比率（分子）の構造'!L$53 &lt; 0, 0, '将来負担比率（分子）の構造'!L$53), NA())</f>
        <v>737</v>
      </c>
      <c r="M67" s="180" t="e">
        <f>NA()</f>
        <v>#N/A</v>
      </c>
      <c r="N67" s="180" t="e">
        <f>NA()</f>
        <v>#N/A</v>
      </c>
      <c r="O67" s="180">
        <f>IF(ISNUMBER('将来負担比率（分子）の構造'!M$53), IF('将来負担比率（分子）の構造'!M$53 &lt; 0, 0, '将来負担比率（分子）の構造'!M$53), NA())</f>
        <v>504</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1350</v>
      </c>
      <c r="C72" s="184">
        <f>基金残高に係る経年分析!G55</f>
        <v>1291</v>
      </c>
      <c r="D72" s="184">
        <f>基金残高に係る経年分析!H55</f>
        <v>1134</v>
      </c>
    </row>
    <row r="73" spans="1:16" x14ac:dyDescent="0.15">
      <c r="A73" s="183" t="s">
        <v>76</v>
      </c>
      <c r="B73" s="184">
        <f>基金残高に係る経年分析!F56</f>
        <v>350</v>
      </c>
      <c r="C73" s="184">
        <f>基金残高に係る経年分析!G56</f>
        <v>448</v>
      </c>
      <c r="D73" s="184">
        <f>基金残高に係る経年分析!H56</f>
        <v>500</v>
      </c>
    </row>
    <row r="74" spans="1:16" x14ac:dyDescent="0.15">
      <c r="A74" s="183" t="s">
        <v>77</v>
      </c>
      <c r="B74" s="184">
        <f>基金残高に係る経年分析!F57</f>
        <v>195</v>
      </c>
      <c r="C74" s="184">
        <f>基金残高に係る経年分析!G57</f>
        <v>198</v>
      </c>
      <c r="D74" s="184">
        <f>基金残高に係る経年分析!H57</f>
        <v>188</v>
      </c>
    </row>
  </sheetData>
  <sheetProtection algorithmName="SHA-512" hashValue="PGWA7qH4DG1RYATF66j8f6OdownZ9S9dskI+x6wj7H9K0JRYxEkdKVI/neiPYqtY4PAGFHnmDApfBDbB9LEMLg==" saltValue="LMCJxMG2dILMcwVks3h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1656969</v>
      </c>
      <c r="S5" s="727"/>
      <c r="T5" s="727"/>
      <c r="U5" s="727"/>
      <c r="V5" s="727"/>
      <c r="W5" s="727"/>
      <c r="X5" s="727"/>
      <c r="Y5" s="773"/>
      <c r="Z5" s="791">
        <v>21.9</v>
      </c>
      <c r="AA5" s="791"/>
      <c r="AB5" s="791"/>
      <c r="AC5" s="791"/>
      <c r="AD5" s="792">
        <v>1656969</v>
      </c>
      <c r="AE5" s="792"/>
      <c r="AF5" s="792"/>
      <c r="AG5" s="792"/>
      <c r="AH5" s="792"/>
      <c r="AI5" s="792"/>
      <c r="AJ5" s="792"/>
      <c r="AK5" s="792"/>
      <c r="AL5" s="774">
        <v>39.299999999999997</v>
      </c>
      <c r="AM5" s="743"/>
      <c r="AN5" s="743"/>
      <c r="AO5" s="775"/>
      <c r="AP5" s="760" t="s">
        <v>224</v>
      </c>
      <c r="AQ5" s="761"/>
      <c r="AR5" s="761"/>
      <c r="AS5" s="761"/>
      <c r="AT5" s="761"/>
      <c r="AU5" s="761"/>
      <c r="AV5" s="761"/>
      <c r="AW5" s="761"/>
      <c r="AX5" s="761"/>
      <c r="AY5" s="761"/>
      <c r="AZ5" s="761"/>
      <c r="BA5" s="761"/>
      <c r="BB5" s="761"/>
      <c r="BC5" s="761"/>
      <c r="BD5" s="761"/>
      <c r="BE5" s="761"/>
      <c r="BF5" s="762"/>
      <c r="BG5" s="661">
        <v>1635532</v>
      </c>
      <c r="BH5" s="664"/>
      <c r="BI5" s="664"/>
      <c r="BJ5" s="664"/>
      <c r="BK5" s="664"/>
      <c r="BL5" s="664"/>
      <c r="BM5" s="664"/>
      <c r="BN5" s="665"/>
      <c r="BO5" s="723">
        <v>98.7</v>
      </c>
      <c r="BP5" s="723"/>
      <c r="BQ5" s="723"/>
      <c r="BR5" s="723"/>
      <c r="BS5" s="724" t="s">
        <v>125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97376</v>
      </c>
      <c r="S6" s="664"/>
      <c r="T6" s="664"/>
      <c r="U6" s="664"/>
      <c r="V6" s="664"/>
      <c r="W6" s="664"/>
      <c r="X6" s="664"/>
      <c r="Y6" s="665"/>
      <c r="Z6" s="723">
        <v>1.3</v>
      </c>
      <c r="AA6" s="723"/>
      <c r="AB6" s="723"/>
      <c r="AC6" s="723"/>
      <c r="AD6" s="724">
        <v>97376</v>
      </c>
      <c r="AE6" s="724"/>
      <c r="AF6" s="724"/>
      <c r="AG6" s="724"/>
      <c r="AH6" s="724"/>
      <c r="AI6" s="724"/>
      <c r="AJ6" s="724"/>
      <c r="AK6" s="724"/>
      <c r="AL6" s="666">
        <v>2.2999999999999998</v>
      </c>
      <c r="AM6" s="667"/>
      <c r="AN6" s="667"/>
      <c r="AO6" s="725"/>
      <c r="AP6" s="658" t="s">
        <v>229</v>
      </c>
      <c r="AQ6" s="659"/>
      <c r="AR6" s="659"/>
      <c r="AS6" s="659"/>
      <c r="AT6" s="659"/>
      <c r="AU6" s="659"/>
      <c r="AV6" s="659"/>
      <c r="AW6" s="659"/>
      <c r="AX6" s="659"/>
      <c r="AY6" s="659"/>
      <c r="AZ6" s="659"/>
      <c r="BA6" s="659"/>
      <c r="BB6" s="659"/>
      <c r="BC6" s="659"/>
      <c r="BD6" s="659"/>
      <c r="BE6" s="659"/>
      <c r="BF6" s="660"/>
      <c r="BG6" s="661">
        <v>1635532</v>
      </c>
      <c r="BH6" s="664"/>
      <c r="BI6" s="664"/>
      <c r="BJ6" s="664"/>
      <c r="BK6" s="664"/>
      <c r="BL6" s="664"/>
      <c r="BM6" s="664"/>
      <c r="BN6" s="665"/>
      <c r="BO6" s="723">
        <v>98.7</v>
      </c>
      <c r="BP6" s="723"/>
      <c r="BQ6" s="723"/>
      <c r="BR6" s="723"/>
      <c r="BS6" s="724" t="s">
        <v>230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92408</v>
      </c>
      <c r="CS6" s="664"/>
      <c r="CT6" s="664"/>
      <c r="CU6" s="664"/>
      <c r="CV6" s="664"/>
      <c r="CW6" s="664"/>
      <c r="CX6" s="664"/>
      <c r="CY6" s="665"/>
      <c r="CZ6" s="774">
        <v>1.3</v>
      </c>
      <c r="DA6" s="743"/>
      <c r="DB6" s="743"/>
      <c r="DC6" s="777"/>
      <c r="DD6" s="669" t="s">
        <v>125</v>
      </c>
      <c r="DE6" s="664"/>
      <c r="DF6" s="664"/>
      <c r="DG6" s="664"/>
      <c r="DH6" s="664"/>
      <c r="DI6" s="664"/>
      <c r="DJ6" s="664"/>
      <c r="DK6" s="664"/>
      <c r="DL6" s="664"/>
      <c r="DM6" s="664"/>
      <c r="DN6" s="664"/>
      <c r="DO6" s="664"/>
      <c r="DP6" s="665"/>
      <c r="DQ6" s="669">
        <v>92408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2033</v>
      </c>
      <c r="S7" s="664"/>
      <c r="T7" s="664"/>
      <c r="U7" s="664"/>
      <c r="V7" s="664"/>
      <c r="W7" s="664"/>
      <c r="X7" s="664"/>
      <c r="Y7" s="665"/>
      <c r="Z7" s="723">
        <v>0</v>
      </c>
      <c r="AA7" s="723"/>
      <c r="AB7" s="723"/>
      <c r="AC7" s="723"/>
      <c r="AD7" s="724">
        <v>2033</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686828</v>
      </c>
      <c r="BH7" s="664"/>
      <c r="BI7" s="664"/>
      <c r="BJ7" s="664"/>
      <c r="BK7" s="664"/>
      <c r="BL7" s="664"/>
      <c r="BM7" s="664"/>
      <c r="BN7" s="665"/>
      <c r="BO7" s="723">
        <v>41.5</v>
      </c>
      <c r="BP7" s="723"/>
      <c r="BQ7" s="723"/>
      <c r="BR7" s="723"/>
      <c r="BS7" s="724" t="s">
        <v>230</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1093583</v>
      </c>
      <c r="CS7" s="664"/>
      <c r="CT7" s="664"/>
      <c r="CU7" s="664"/>
      <c r="CV7" s="664"/>
      <c r="CW7" s="664"/>
      <c r="CX7" s="664"/>
      <c r="CY7" s="665"/>
      <c r="CZ7" s="723">
        <v>15</v>
      </c>
      <c r="DA7" s="723"/>
      <c r="DB7" s="723"/>
      <c r="DC7" s="723"/>
      <c r="DD7" s="669">
        <v>19569</v>
      </c>
      <c r="DE7" s="664"/>
      <c r="DF7" s="664"/>
      <c r="DG7" s="664"/>
      <c r="DH7" s="664"/>
      <c r="DI7" s="664"/>
      <c r="DJ7" s="664"/>
      <c r="DK7" s="664"/>
      <c r="DL7" s="664"/>
      <c r="DM7" s="664"/>
      <c r="DN7" s="664"/>
      <c r="DO7" s="664"/>
      <c r="DP7" s="665"/>
      <c r="DQ7" s="669">
        <v>915942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3626</v>
      </c>
      <c r="S8" s="664"/>
      <c r="T8" s="664"/>
      <c r="U8" s="664"/>
      <c r="V8" s="664"/>
      <c r="W8" s="664"/>
      <c r="X8" s="664"/>
      <c r="Y8" s="665"/>
      <c r="Z8" s="723">
        <v>0</v>
      </c>
      <c r="AA8" s="723"/>
      <c r="AB8" s="723"/>
      <c r="AC8" s="723"/>
      <c r="AD8" s="724">
        <v>3626</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26248</v>
      </c>
      <c r="BH8" s="664"/>
      <c r="BI8" s="664"/>
      <c r="BJ8" s="664"/>
      <c r="BK8" s="664"/>
      <c r="BL8" s="664"/>
      <c r="BM8" s="664"/>
      <c r="BN8" s="665"/>
      <c r="BO8" s="723">
        <v>1.6</v>
      </c>
      <c r="BP8" s="723"/>
      <c r="BQ8" s="723"/>
      <c r="BR8" s="723"/>
      <c r="BS8" s="669" t="s">
        <v>230</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1891117</v>
      </c>
      <c r="CS8" s="664"/>
      <c r="CT8" s="664"/>
      <c r="CU8" s="664"/>
      <c r="CV8" s="664"/>
      <c r="CW8" s="664"/>
      <c r="CX8" s="664"/>
      <c r="CY8" s="665"/>
      <c r="CZ8" s="723">
        <v>25.9</v>
      </c>
      <c r="DA8" s="723"/>
      <c r="DB8" s="723"/>
      <c r="DC8" s="723"/>
      <c r="DD8" s="669">
        <v>14781</v>
      </c>
      <c r="DE8" s="664"/>
      <c r="DF8" s="664"/>
      <c r="DG8" s="664"/>
      <c r="DH8" s="664"/>
      <c r="DI8" s="664"/>
      <c r="DJ8" s="664"/>
      <c r="DK8" s="664"/>
      <c r="DL8" s="664"/>
      <c r="DM8" s="664"/>
      <c r="DN8" s="664"/>
      <c r="DO8" s="664"/>
      <c r="DP8" s="665"/>
      <c r="DQ8" s="669">
        <v>1182312</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2835</v>
      </c>
      <c r="S9" s="664"/>
      <c r="T9" s="664"/>
      <c r="U9" s="664"/>
      <c r="V9" s="664"/>
      <c r="W9" s="664"/>
      <c r="X9" s="664"/>
      <c r="Y9" s="665"/>
      <c r="Z9" s="723">
        <v>0</v>
      </c>
      <c r="AA9" s="723"/>
      <c r="AB9" s="723"/>
      <c r="AC9" s="723"/>
      <c r="AD9" s="724">
        <v>2835</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551506</v>
      </c>
      <c r="BH9" s="664"/>
      <c r="BI9" s="664"/>
      <c r="BJ9" s="664"/>
      <c r="BK9" s="664"/>
      <c r="BL9" s="664"/>
      <c r="BM9" s="664"/>
      <c r="BN9" s="665"/>
      <c r="BO9" s="723">
        <v>33.299999999999997</v>
      </c>
      <c r="BP9" s="723"/>
      <c r="BQ9" s="723"/>
      <c r="BR9" s="723"/>
      <c r="BS9" s="669" t="s">
        <v>230</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515115</v>
      </c>
      <c r="CS9" s="664"/>
      <c r="CT9" s="664"/>
      <c r="CU9" s="664"/>
      <c r="CV9" s="664"/>
      <c r="CW9" s="664"/>
      <c r="CX9" s="664"/>
      <c r="CY9" s="665"/>
      <c r="CZ9" s="723">
        <v>7.1</v>
      </c>
      <c r="DA9" s="723"/>
      <c r="DB9" s="723"/>
      <c r="DC9" s="723"/>
      <c r="DD9" s="669">
        <v>28732</v>
      </c>
      <c r="DE9" s="664"/>
      <c r="DF9" s="664"/>
      <c r="DG9" s="664"/>
      <c r="DH9" s="664"/>
      <c r="DI9" s="664"/>
      <c r="DJ9" s="664"/>
      <c r="DK9" s="664"/>
      <c r="DL9" s="664"/>
      <c r="DM9" s="664"/>
      <c r="DN9" s="664"/>
      <c r="DO9" s="664"/>
      <c r="DP9" s="665"/>
      <c r="DQ9" s="669">
        <v>487277</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230</v>
      </c>
      <c r="S10" s="664"/>
      <c r="T10" s="664"/>
      <c r="U10" s="664"/>
      <c r="V10" s="664"/>
      <c r="W10" s="664"/>
      <c r="X10" s="664"/>
      <c r="Y10" s="665"/>
      <c r="Z10" s="723" t="s">
        <v>125</v>
      </c>
      <c r="AA10" s="723"/>
      <c r="AB10" s="723"/>
      <c r="AC10" s="723"/>
      <c r="AD10" s="724" t="s">
        <v>230</v>
      </c>
      <c r="AE10" s="724"/>
      <c r="AF10" s="724"/>
      <c r="AG10" s="724"/>
      <c r="AH10" s="724"/>
      <c r="AI10" s="724"/>
      <c r="AJ10" s="724"/>
      <c r="AK10" s="724"/>
      <c r="AL10" s="666" t="s">
        <v>125</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49781</v>
      </c>
      <c r="BH10" s="664"/>
      <c r="BI10" s="664"/>
      <c r="BJ10" s="664"/>
      <c r="BK10" s="664"/>
      <c r="BL10" s="664"/>
      <c r="BM10" s="664"/>
      <c r="BN10" s="665"/>
      <c r="BO10" s="723">
        <v>3</v>
      </c>
      <c r="BP10" s="723"/>
      <c r="BQ10" s="723"/>
      <c r="BR10" s="723"/>
      <c r="BS10" s="669" t="s">
        <v>125</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2203</v>
      </c>
      <c r="CS10" s="664"/>
      <c r="CT10" s="664"/>
      <c r="CU10" s="664"/>
      <c r="CV10" s="664"/>
      <c r="CW10" s="664"/>
      <c r="CX10" s="664"/>
      <c r="CY10" s="665"/>
      <c r="CZ10" s="723">
        <v>0</v>
      </c>
      <c r="DA10" s="723"/>
      <c r="DB10" s="723"/>
      <c r="DC10" s="723"/>
      <c r="DD10" s="669" t="s">
        <v>125</v>
      </c>
      <c r="DE10" s="664"/>
      <c r="DF10" s="664"/>
      <c r="DG10" s="664"/>
      <c r="DH10" s="664"/>
      <c r="DI10" s="664"/>
      <c r="DJ10" s="664"/>
      <c r="DK10" s="664"/>
      <c r="DL10" s="664"/>
      <c r="DM10" s="664"/>
      <c r="DN10" s="664"/>
      <c r="DO10" s="664"/>
      <c r="DP10" s="665"/>
      <c r="DQ10" s="669">
        <v>1782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125</v>
      </c>
      <c r="S11" s="664"/>
      <c r="T11" s="664"/>
      <c r="U11" s="664"/>
      <c r="V11" s="664"/>
      <c r="W11" s="664"/>
      <c r="X11" s="664"/>
      <c r="Y11" s="665"/>
      <c r="Z11" s="723" t="s">
        <v>125</v>
      </c>
      <c r="AA11" s="723"/>
      <c r="AB11" s="723"/>
      <c r="AC11" s="723"/>
      <c r="AD11" s="724" t="s">
        <v>125</v>
      </c>
      <c r="AE11" s="724"/>
      <c r="AF11" s="724"/>
      <c r="AG11" s="724"/>
      <c r="AH11" s="724"/>
      <c r="AI11" s="724"/>
      <c r="AJ11" s="724"/>
      <c r="AK11" s="724"/>
      <c r="AL11" s="666" t="s">
        <v>230</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59293</v>
      </c>
      <c r="BH11" s="664"/>
      <c r="BI11" s="664"/>
      <c r="BJ11" s="664"/>
      <c r="BK11" s="664"/>
      <c r="BL11" s="664"/>
      <c r="BM11" s="664"/>
      <c r="BN11" s="665"/>
      <c r="BO11" s="723">
        <v>3.6</v>
      </c>
      <c r="BP11" s="723"/>
      <c r="BQ11" s="723"/>
      <c r="BR11" s="723"/>
      <c r="BS11" s="669" t="s">
        <v>230</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500521</v>
      </c>
      <c r="CS11" s="664"/>
      <c r="CT11" s="664"/>
      <c r="CU11" s="664"/>
      <c r="CV11" s="664"/>
      <c r="CW11" s="664"/>
      <c r="CX11" s="664"/>
      <c r="CY11" s="665"/>
      <c r="CZ11" s="723">
        <v>6.9</v>
      </c>
      <c r="DA11" s="723"/>
      <c r="DB11" s="723"/>
      <c r="DC11" s="723"/>
      <c r="DD11" s="669">
        <v>133609</v>
      </c>
      <c r="DE11" s="664"/>
      <c r="DF11" s="664"/>
      <c r="DG11" s="664"/>
      <c r="DH11" s="664"/>
      <c r="DI11" s="664"/>
      <c r="DJ11" s="664"/>
      <c r="DK11" s="664"/>
      <c r="DL11" s="664"/>
      <c r="DM11" s="664"/>
      <c r="DN11" s="664"/>
      <c r="DO11" s="664"/>
      <c r="DP11" s="665"/>
      <c r="DQ11" s="669">
        <v>261626</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290731</v>
      </c>
      <c r="S12" s="664"/>
      <c r="T12" s="664"/>
      <c r="U12" s="664"/>
      <c r="V12" s="664"/>
      <c r="W12" s="664"/>
      <c r="X12" s="664"/>
      <c r="Y12" s="665"/>
      <c r="Z12" s="723">
        <v>3.8</v>
      </c>
      <c r="AA12" s="723"/>
      <c r="AB12" s="723"/>
      <c r="AC12" s="723"/>
      <c r="AD12" s="724">
        <v>290731</v>
      </c>
      <c r="AE12" s="724"/>
      <c r="AF12" s="724"/>
      <c r="AG12" s="724"/>
      <c r="AH12" s="724"/>
      <c r="AI12" s="724"/>
      <c r="AJ12" s="724"/>
      <c r="AK12" s="724"/>
      <c r="AL12" s="666">
        <v>6.9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786760</v>
      </c>
      <c r="BH12" s="664"/>
      <c r="BI12" s="664"/>
      <c r="BJ12" s="664"/>
      <c r="BK12" s="664"/>
      <c r="BL12" s="664"/>
      <c r="BM12" s="664"/>
      <c r="BN12" s="665"/>
      <c r="BO12" s="723">
        <v>47.5</v>
      </c>
      <c r="BP12" s="723"/>
      <c r="BQ12" s="723"/>
      <c r="BR12" s="723"/>
      <c r="BS12" s="669" t="s">
        <v>230</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171546</v>
      </c>
      <c r="CS12" s="664"/>
      <c r="CT12" s="664"/>
      <c r="CU12" s="664"/>
      <c r="CV12" s="664"/>
      <c r="CW12" s="664"/>
      <c r="CX12" s="664"/>
      <c r="CY12" s="665"/>
      <c r="CZ12" s="723">
        <v>2.4</v>
      </c>
      <c r="DA12" s="723"/>
      <c r="DB12" s="723"/>
      <c r="DC12" s="723"/>
      <c r="DD12" s="669">
        <v>2590</v>
      </c>
      <c r="DE12" s="664"/>
      <c r="DF12" s="664"/>
      <c r="DG12" s="664"/>
      <c r="DH12" s="664"/>
      <c r="DI12" s="664"/>
      <c r="DJ12" s="664"/>
      <c r="DK12" s="664"/>
      <c r="DL12" s="664"/>
      <c r="DM12" s="664"/>
      <c r="DN12" s="664"/>
      <c r="DO12" s="664"/>
      <c r="DP12" s="665"/>
      <c r="DQ12" s="669">
        <v>102667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230</v>
      </c>
      <c r="AA13" s="723"/>
      <c r="AB13" s="723"/>
      <c r="AC13" s="723"/>
      <c r="AD13" s="724" t="s">
        <v>230</v>
      </c>
      <c r="AE13" s="724"/>
      <c r="AF13" s="724"/>
      <c r="AG13" s="724"/>
      <c r="AH13" s="724"/>
      <c r="AI13" s="724"/>
      <c r="AJ13" s="724"/>
      <c r="AK13" s="724"/>
      <c r="AL13" s="666" t="s">
        <v>125</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786466</v>
      </c>
      <c r="BH13" s="664"/>
      <c r="BI13" s="664"/>
      <c r="BJ13" s="664"/>
      <c r="BK13" s="664"/>
      <c r="BL13" s="664"/>
      <c r="BM13" s="664"/>
      <c r="BN13" s="665"/>
      <c r="BO13" s="723">
        <v>47.5</v>
      </c>
      <c r="BP13" s="723"/>
      <c r="BQ13" s="723"/>
      <c r="BR13" s="723"/>
      <c r="BS13" s="669" t="s">
        <v>125</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1307928</v>
      </c>
      <c r="CS13" s="664"/>
      <c r="CT13" s="664"/>
      <c r="CU13" s="664"/>
      <c r="CV13" s="664"/>
      <c r="CW13" s="664"/>
      <c r="CX13" s="664"/>
      <c r="CY13" s="665"/>
      <c r="CZ13" s="723">
        <v>17.899999999999999</v>
      </c>
      <c r="DA13" s="723"/>
      <c r="DB13" s="723"/>
      <c r="DC13" s="723"/>
      <c r="DD13" s="669">
        <v>1141757</v>
      </c>
      <c r="DE13" s="664"/>
      <c r="DF13" s="664"/>
      <c r="DG13" s="664"/>
      <c r="DH13" s="664"/>
      <c r="DI13" s="664"/>
      <c r="DJ13" s="664"/>
      <c r="DK13" s="664"/>
      <c r="DL13" s="664"/>
      <c r="DM13" s="664"/>
      <c r="DN13" s="664"/>
      <c r="DO13" s="664"/>
      <c r="DP13" s="665"/>
      <c r="DQ13" s="669">
        <v>364011</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230</v>
      </c>
      <c r="AA14" s="723"/>
      <c r="AB14" s="723"/>
      <c r="AC14" s="723"/>
      <c r="AD14" s="724" t="s">
        <v>125</v>
      </c>
      <c r="AE14" s="724"/>
      <c r="AF14" s="724"/>
      <c r="AG14" s="724"/>
      <c r="AH14" s="724"/>
      <c r="AI14" s="724"/>
      <c r="AJ14" s="724"/>
      <c r="AK14" s="724"/>
      <c r="AL14" s="666" t="s">
        <v>125</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54001</v>
      </c>
      <c r="BH14" s="664"/>
      <c r="BI14" s="664"/>
      <c r="BJ14" s="664"/>
      <c r="BK14" s="664"/>
      <c r="BL14" s="664"/>
      <c r="BM14" s="664"/>
      <c r="BN14" s="665"/>
      <c r="BO14" s="723">
        <v>3.3</v>
      </c>
      <c r="BP14" s="723"/>
      <c r="BQ14" s="723"/>
      <c r="BR14" s="723"/>
      <c r="BS14" s="669" t="s">
        <v>255</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344665</v>
      </c>
      <c r="CS14" s="664"/>
      <c r="CT14" s="664"/>
      <c r="CU14" s="664"/>
      <c r="CV14" s="664"/>
      <c r="CW14" s="664"/>
      <c r="CX14" s="664"/>
      <c r="CY14" s="665"/>
      <c r="CZ14" s="723">
        <v>4.7</v>
      </c>
      <c r="DA14" s="723"/>
      <c r="DB14" s="723"/>
      <c r="DC14" s="723"/>
      <c r="DD14" s="669">
        <v>35894</v>
      </c>
      <c r="DE14" s="664"/>
      <c r="DF14" s="664"/>
      <c r="DG14" s="664"/>
      <c r="DH14" s="664"/>
      <c r="DI14" s="664"/>
      <c r="DJ14" s="664"/>
      <c r="DK14" s="664"/>
      <c r="DL14" s="664"/>
      <c r="DM14" s="664"/>
      <c r="DN14" s="664"/>
      <c r="DO14" s="664"/>
      <c r="DP14" s="665"/>
      <c r="DQ14" s="669">
        <v>306876</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21703</v>
      </c>
      <c r="S15" s="664"/>
      <c r="T15" s="664"/>
      <c r="U15" s="664"/>
      <c r="V15" s="664"/>
      <c r="W15" s="664"/>
      <c r="X15" s="664"/>
      <c r="Y15" s="665"/>
      <c r="Z15" s="723">
        <v>0.3</v>
      </c>
      <c r="AA15" s="723"/>
      <c r="AB15" s="723"/>
      <c r="AC15" s="723"/>
      <c r="AD15" s="724">
        <v>21703</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107943</v>
      </c>
      <c r="BH15" s="664"/>
      <c r="BI15" s="664"/>
      <c r="BJ15" s="664"/>
      <c r="BK15" s="664"/>
      <c r="BL15" s="664"/>
      <c r="BM15" s="664"/>
      <c r="BN15" s="665"/>
      <c r="BO15" s="723">
        <v>6.5</v>
      </c>
      <c r="BP15" s="723"/>
      <c r="BQ15" s="723"/>
      <c r="BR15" s="723"/>
      <c r="BS15" s="669" t="s">
        <v>230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806930</v>
      </c>
      <c r="CS15" s="664"/>
      <c r="CT15" s="664"/>
      <c r="CU15" s="664"/>
      <c r="CV15" s="664"/>
      <c r="CW15" s="664"/>
      <c r="CX15" s="664"/>
      <c r="CY15" s="665"/>
      <c r="CZ15" s="723">
        <v>11.1</v>
      </c>
      <c r="DA15" s="723"/>
      <c r="DB15" s="723"/>
      <c r="DC15" s="723"/>
      <c r="DD15" s="669">
        <v>222415</v>
      </c>
      <c r="DE15" s="664"/>
      <c r="DF15" s="664"/>
      <c r="DG15" s="664"/>
      <c r="DH15" s="664"/>
      <c r="DI15" s="664"/>
      <c r="DJ15" s="664"/>
      <c r="DK15" s="664"/>
      <c r="DL15" s="664"/>
      <c r="DM15" s="664"/>
      <c r="DN15" s="664"/>
      <c r="DO15" s="664"/>
      <c r="DP15" s="665"/>
      <c r="DQ15" s="669">
        <v>612006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125</v>
      </c>
      <c r="S16" s="664"/>
      <c r="T16" s="664"/>
      <c r="U16" s="664"/>
      <c r="V16" s="664"/>
      <c r="W16" s="664"/>
      <c r="X16" s="664"/>
      <c r="Y16" s="665"/>
      <c r="Z16" s="723" t="s">
        <v>230</v>
      </c>
      <c r="AA16" s="723"/>
      <c r="AB16" s="723"/>
      <c r="AC16" s="723"/>
      <c r="AD16" s="724" t="s">
        <v>125</v>
      </c>
      <c r="AE16" s="724"/>
      <c r="AF16" s="724"/>
      <c r="AG16" s="724"/>
      <c r="AH16" s="724"/>
      <c r="AI16" s="724"/>
      <c r="AJ16" s="724"/>
      <c r="AK16" s="724"/>
      <c r="AL16" s="666" t="s">
        <v>230</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125</v>
      </c>
      <c r="BH16" s="664"/>
      <c r="BI16" s="664"/>
      <c r="BJ16" s="664"/>
      <c r="BK16" s="664"/>
      <c r="BL16" s="664"/>
      <c r="BM16" s="664"/>
      <c r="BN16" s="665"/>
      <c r="BO16" s="723" t="s">
        <v>255</v>
      </c>
      <c r="BP16" s="723"/>
      <c r="BQ16" s="723"/>
      <c r="BR16" s="723"/>
      <c r="BS16" s="669" t="s">
        <v>230</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16388</v>
      </c>
      <c r="CS16" s="664"/>
      <c r="CT16" s="664"/>
      <c r="CU16" s="664"/>
      <c r="CV16" s="664"/>
      <c r="CW16" s="664"/>
      <c r="CX16" s="664"/>
      <c r="CY16" s="665"/>
      <c r="CZ16" s="723">
        <v>0.2</v>
      </c>
      <c r="DA16" s="723"/>
      <c r="DB16" s="723"/>
      <c r="DC16" s="723"/>
      <c r="DD16" s="669" t="s">
        <v>230</v>
      </c>
      <c r="DE16" s="664"/>
      <c r="DF16" s="664"/>
      <c r="DG16" s="664"/>
      <c r="DH16" s="664"/>
      <c r="DI16" s="664"/>
      <c r="DJ16" s="664"/>
      <c r="DK16" s="664"/>
      <c r="DL16" s="664"/>
      <c r="DM16" s="664"/>
      <c r="DN16" s="664"/>
      <c r="DO16" s="664"/>
      <c r="DP16" s="665"/>
      <c r="DQ16" s="669">
        <v>14682</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5043</v>
      </c>
      <c r="S17" s="664"/>
      <c r="T17" s="664"/>
      <c r="U17" s="664"/>
      <c r="V17" s="664"/>
      <c r="W17" s="664"/>
      <c r="X17" s="664"/>
      <c r="Y17" s="665"/>
      <c r="Z17" s="723">
        <v>0.1</v>
      </c>
      <c r="AA17" s="723"/>
      <c r="AB17" s="723"/>
      <c r="AC17" s="723"/>
      <c r="AD17" s="724">
        <v>5043</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230</v>
      </c>
      <c r="BH17" s="664"/>
      <c r="BI17" s="664"/>
      <c r="BJ17" s="664"/>
      <c r="BK17" s="664"/>
      <c r="BL17" s="664"/>
      <c r="BM17" s="664"/>
      <c r="BN17" s="665"/>
      <c r="BO17" s="723" t="s">
        <v>125</v>
      </c>
      <c r="BP17" s="723"/>
      <c r="BQ17" s="723"/>
      <c r="BR17" s="723"/>
      <c r="BS17" s="669" t="s">
        <v>230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550406</v>
      </c>
      <c r="CS17" s="664"/>
      <c r="CT17" s="664"/>
      <c r="CU17" s="664"/>
      <c r="CV17" s="664"/>
      <c r="CW17" s="664"/>
      <c r="CX17" s="664"/>
      <c r="CY17" s="665"/>
      <c r="CZ17" s="723">
        <v>7.5</v>
      </c>
      <c r="DA17" s="723"/>
      <c r="DB17" s="723"/>
      <c r="DC17" s="723"/>
      <c r="DD17" s="669" t="s">
        <v>125</v>
      </c>
      <c r="DE17" s="664"/>
      <c r="DF17" s="664"/>
      <c r="DG17" s="664"/>
      <c r="DH17" s="664"/>
      <c r="DI17" s="664"/>
      <c r="DJ17" s="664"/>
      <c r="DK17" s="664"/>
      <c r="DL17" s="664"/>
      <c r="DM17" s="664"/>
      <c r="DN17" s="664"/>
      <c r="DO17" s="664"/>
      <c r="DP17" s="665"/>
      <c r="DQ17" s="669">
        <v>537792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2408893</v>
      </c>
      <c r="S18" s="664"/>
      <c r="T18" s="664"/>
      <c r="U18" s="664"/>
      <c r="V18" s="664"/>
      <c r="W18" s="664"/>
      <c r="X18" s="664"/>
      <c r="Y18" s="665"/>
      <c r="Z18" s="723">
        <v>31.9</v>
      </c>
      <c r="AA18" s="723"/>
      <c r="AB18" s="723"/>
      <c r="AC18" s="723"/>
      <c r="AD18" s="724">
        <v>2136920</v>
      </c>
      <c r="AE18" s="724"/>
      <c r="AF18" s="724"/>
      <c r="AG18" s="724"/>
      <c r="AH18" s="724"/>
      <c r="AI18" s="724"/>
      <c r="AJ18" s="724"/>
      <c r="AK18" s="724"/>
      <c r="AL18" s="666">
        <v>50.6</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230</v>
      </c>
      <c r="BH18" s="664"/>
      <c r="BI18" s="664"/>
      <c r="BJ18" s="664"/>
      <c r="BK18" s="664"/>
      <c r="BL18" s="664"/>
      <c r="BM18" s="664"/>
      <c r="BN18" s="665"/>
      <c r="BO18" s="723" t="s">
        <v>230</v>
      </c>
      <c r="BP18" s="723"/>
      <c r="BQ18" s="723"/>
      <c r="BR18" s="723"/>
      <c r="BS18" s="669" t="s">
        <v>230</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125</v>
      </c>
      <c r="CS18" s="664"/>
      <c r="CT18" s="664"/>
      <c r="CU18" s="664"/>
      <c r="CV18" s="664"/>
      <c r="CW18" s="664"/>
      <c r="CX18" s="664"/>
      <c r="CY18" s="665"/>
      <c r="CZ18" s="723" t="s">
        <v>125</v>
      </c>
      <c r="DA18" s="723"/>
      <c r="DB18" s="723"/>
      <c r="DC18" s="723"/>
      <c r="DD18" s="669" t="s">
        <v>230</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2136920</v>
      </c>
      <c r="S19" s="664"/>
      <c r="T19" s="664"/>
      <c r="U19" s="664"/>
      <c r="V19" s="664"/>
      <c r="W19" s="664"/>
      <c r="X19" s="664"/>
      <c r="Y19" s="665"/>
      <c r="Z19" s="723">
        <v>28.3</v>
      </c>
      <c r="AA19" s="723"/>
      <c r="AB19" s="723"/>
      <c r="AC19" s="723"/>
      <c r="AD19" s="724">
        <v>2136920</v>
      </c>
      <c r="AE19" s="724"/>
      <c r="AF19" s="724"/>
      <c r="AG19" s="724"/>
      <c r="AH19" s="724"/>
      <c r="AI19" s="724"/>
      <c r="AJ19" s="724"/>
      <c r="AK19" s="724"/>
      <c r="AL19" s="666">
        <v>50.6</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21437</v>
      </c>
      <c r="BH19" s="664"/>
      <c r="BI19" s="664"/>
      <c r="BJ19" s="664"/>
      <c r="BK19" s="664"/>
      <c r="BL19" s="664"/>
      <c r="BM19" s="664"/>
      <c r="BN19" s="665"/>
      <c r="BO19" s="723">
        <v>1.3</v>
      </c>
      <c r="BP19" s="723"/>
      <c r="BQ19" s="723"/>
      <c r="BR19" s="723"/>
      <c r="BS19" s="669" t="s">
        <v>230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125</v>
      </c>
      <c r="DA19" s="723"/>
      <c r="DB19" s="723"/>
      <c r="DC19" s="723"/>
      <c r="DD19" s="669" t="s">
        <v>230</v>
      </c>
      <c r="DE19" s="664"/>
      <c r="DF19" s="664"/>
      <c r="DG19" s="664"/>
      <c r="DH19" s="664"/>
      <c r="DI19" s="664"/>
      <c r="DJ19" s="664"/>
      <c r="DK19" s="664"/>
      <c r="DL19" s="664"/>
      <c r="DM19" s="664"/>
      <c r="DN19" s="664"/>
      <c r="DO19" s="664"/>
      <c r="DP19" s="665"/>
      <c r="DQ19" s="669" t="s">
        <v>125</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132505</v>
      </c>
      <c r="S20" s="664"/>
      <c r="T20" s="664"/>
      <c r="U20" s="664"/>
      <c r="V20" s="664"/>
      <c r="W20" s="664"/>
      <c r="X20" s="664"/>
      <c r="Y20" s="665"/>
      <c r="Z20" s="723">
        <v>1.8</v>
      </c>
      <c r="AA20" s="723"/>
      <c r="AB20" s="723"/>
      <c r="AC20" s="723"/>
      <c r="AD20" s="724" t="s">
        <v>230</v>
      </c>
      <c r="AE20" s="724"/>
      <c r="AF20" s="724"/>
      <c r="AG20" s="724"/>
      <c r="AH20" s="724"/>
      <c r="AI20" s="724"/>
      <c r="AJ20" s="724"/>
      <c r="AK20" s="724"/>
      <c r="AL20" s="666" t="s">
        <v>125</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21437</v>
      </c>
      <c r="BH20" s="664"/>
      <c r="BI20" s="664"/>
      <c r="BJ20" s="664"/>
      <c r="BK20" s="664"/>
      <c r="BL20" s="664"/>
      <c r="BM20" s="664"/>
      <c r="BN20" s="665"/>
      <c r="BO20" s="723">
        <v>1.3</v>
      </c>
      <c r="BP20" s="723"/>
      <c r="BQ20" s="723"/>
      <c r="BR20" s="723"/>
      <c r="BS20" s="669" t="s">
        <v>230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7292810</v>
      </c>
      <c r="CS20" s="664"/>
      <c r="CT20" s="664"/>
      <c r="CU20" s="664"/>
      <c r="CV20" s="664"/>
      <c r="CW20" s="664"/>
      <c r="CX20" s="664"/>
      <c r="CY20" s="665"/>
      <c r="CZ20" s="723">
        <v>100</v>
      </c>
      <c r="DA20" s="723"/>
      <c r="DB20" s="723"/>
      <c r="DC20" s="723"/>
      <c r="DD20" s="669">
        <v>1599347</v>
      </c>
      <c r="DE20" s="664"/>
      <c r="DF20" s="664"/>
      <c r="DG20" s="664"/>
      <c r="DH20" s="664"/>
      <c r="DI20" s="664"/>
      <c r="DJ20" s="664"/>
      <c r="DK20" s="664"/>
      <c r="DL20" s="664"/>
      <c r="DM20" s="664"/>
      <c r="DN20" s="664"/>
      <c r="DO20" s="664"/>
      <c r="DP20" s="665"/>
      <c r="DQ20" s="669">
        <v>4879381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139468</v>
      </c>
      <c r="S21" s="664"/>
      <c r="T21" s="664"/>
      <c r="U21" s="664"/>
      <c r="V21" s="664"/>
      <c r="W21" s="664"/>
      <c r="X21" s="664"/>
      <c r="Y21" s="665"/>
      <c r="Z21" s="723">
        <v>1.8</v>
      </c>
      <c r="AA21" s="723"/>
      <c r="AB21" s="723"/>
      <c r="AC21" s="723"/>
      <c r="AD21" s="724" t="s">
        <v>125</v>
      </c>
      <c r="AE21" s="724"/>
      <c r="AF21" s="724"/>
      <c r="AG21" s="724"/>
      <c r="AH21" s="724"/>
      <c r="AI21" s="724"/>
      <c r="AJ21" s="724"/>
      <c r="AK21" s="724"/>
      <c r="AL21" s="666" t="s">
        <v>125</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21437</v>
      </c>
      <c r="BH21" s="664"/>
      <c r="BI21" s="664"/>
      <c r="BJ21" s="664"/>
      <c r="BK21" s="664"/>
      <c r="BL21" s="664"/>
      <c r="BM21" s="664"/>
      <c r="BN21" s="665"/>
      <c r="BO21" s="723">
        <v>1.3</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4489209</v>
      </c>
      <c r="S22" s="664"/>
      <c r="T22" s="664"/>
      <c r="U22" s="664"/>
      <c r="V22" s="664"/>
      <c r="W22" s="664"/>
      <c r="X22" s="664"/>
      <c r="Y22" s="665"/>
      <c r="Z22" s="723">
        <v>59.4</v>
      </c>
      <c r="AA22" s="723"/>
      <c r="AB22" s="723"/>
      <c r="AC22" s="723"/>
      <c r="AD22" s="724">
        <v>4217236</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230</v>
      </c>
      <c r="BP22" s="723"/>
      <c r="BQ22" s="723"/>
      <c r="BR22" s="723"/>
      <c r="BS22" s="669" t="s">
        <v>255</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1510</v>
      </c>
      <c r="S23" s="664"/>
      <c r="T23" s="664"/>
      <c r="U23" s="664"/>
      <c r="V23" s="664"/>
      <c r="W23" s="664"/>
      <c r="X23" s="664"/>
      <c r="Y23" s="665"/>
      <c r="Z23" s="723">
        <v>0</v>
      </c>
      <c r="AA23" s="723"/>
      <c r="AB23" s="723"/>
      <c r="AC23" s="723"/>
      <c r="AD23" s="724">
        <v>1510</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125</v>
      </c>
      <c r="BH23" s="664"/>
      <c r="BI23" s="664"/>
      <c r="BJ23" s="664"/>
      <c r="BK23" s="664"/>
      <c r="BL23" s="664"/>
      <c r="BM23" s="664"/>
      <c r="BN23" s="665"/>
      <c r="BO23" s="723" t="s">
        <v>125</v>
      </c>
      <c r="BP23" s="723"/>
      <c r="BQ23" s="723"/>
      <c r="BR23" s="723"/>
      <c r="BS23" s="669" t="s">
        <v>125</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107181</v>
      </c>
      <c r="S24" s="664"/>
      <c r="T24" s="664"/>
      <c r="U24" s="664"/>
      <c r="V24" s="664"/>
      <c r="W24" s="664"/>
      <c r="X24" s="664"/>
      <c r="Y24" s="665"/>
      <c r="Z24" s="723">
        <v>1.4</v>
      </c>
      <c r="AA24" s="723"/>
      <c r="AB24" s="723"/>
      <c r="AC24" s="723"/>
      <c r="AD24" s="724">
        <v>115</v>
      </c>
      <c r="AE24" s="724"/>
      <c r="AF24" s="724"/>
      <c r="AG24" s="724"/>
      <c r="AH24" s="724"/>
      <c r="AI24" s="724"/>
      <c r="AJ24" s="724"/>
      <c r="AK24" s="724"/>
      <c r="AL24" s="666">
        <v>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125</v>
      </c>
      <c r="BH24" s="664"/>
      <c r="BI24" s="664"/>
      <c r="BJ24" s="664"/>
      <c r="BK24" s="664"/>
      <c r="BL24" s="664"/>
      <c r="BM24" s="664"/>
      <c r="BN24" s="665"/>
      <c r="BO24" s="723" t="s">
        <v>125</v>
      </c>
      <c r="BP24" s="723"/>
      <c r="BQ24" s="723"/>
      <c r="BR24" s="723"/>
      <c r="BS24" s="669" t="s">
        <v>230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2691419</v>
      </c>
      <c r="CS24" s="727"/>
      <c r="CT24" s="727"/>
      <c r="CU24" s="727"/>
      <c r="CV24" s="727"/>
      <c r="CW24" s="727"/>
      <c r="CX24" s="727"/>
      <c r="CY24" s="773"/>
      <c r="CZ24" s="774">
        <v>36.9</v>
      </c>
      <c r="DA24" s="743"/>
      <c r="DB24" s="743"/>
      <c r="DC24" s="777"/>
      <c r="DD24" s="772">
        <v>2053005</v>
      </c>
      <c r="DE24" s="727"/>
      <c r="DF24" s="727"/>
      <c r="DG24" s="727"/>
      <c r="DH24" s="727"/>
      <c r="DI24" s="727"/>
      <c r="DJ24" s="727"/>
      <c r="DK24" s="773"/>
      <c r="DL24" s="772">
        <v>2006575</v>
      </c>
      <c r="DM24" s="727"/>
      <c r="DN24" s="727"/>
      <c r="DO24" s="727"/>
      <c r="DP24" s="727"/>
      <c r="DQ24" s="727"/>
      <c r="DR24" s="727"/>
      <c r="DS24" s="727"/>
      <c r="DT24" s="727"/>
      <c r="DU24" s="727"/>
      <c r="DV24" s="773"/>
      <c r="DW24" s="774">
        <v>45.1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65098</v>
      </c>
      <c r="S25" s="664"/>
      <c r="T25" s="664"/>
      <c r="U25" s="664"/>
      <c r="V25" s="664"/>
      <c r="W25" s="664"/>
      <c r="X25" s="664"/>
      <c r="Y25" s="665"/>
      <c r="Z25" s="723">
        <v>0.9</v>
      </c>
      <c r="AA25" s="723"/>
      <c r="AB25" s="723"/>
      <c r="AC25" s="723"/>
      <c r="AD25" s="724">
        <v>2060</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230</v>
      </c>
      <c r="BP25" s="723"/>
      <c r="BQ25" s="723"/>
      <c r="BR25" s="723"/>
      <c r="BS25" s="669" t="s">
        <v>230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1311647</v>
      </c>
      <c r="CS25" s="662"/>
      <c r="CT25" s="662"/>
      <c r="CU25" s="662"/>
      <c r="CV25" s="662"/>
      <c r="CW25" s="662"/>
      <c r="CX25" s="662"/>
      <c r="CY25" s="663"/>
      <c r="CZ25" s="666">
        <v>18</v>
      </c>
      <c r="DA25" s="695"/>
      <c r="DB25" s="695"/>
      <c r="DC25" s="696"/>
      <c r="DD25" s="669">
        <v>1263494</v>
      </c>
      <c r="DE25" s="662"/>
      <c r="DF25" s="662"/>
      <c r="DG25" s="662"/>
      <c r="DH25" s="662"/>
      <c r="DI25" s="662"/>
      <c r="DJ25" s="662"/>
      <c r="DK25" s="663"/>
      <c r="DL25" s="669">
        <v>1236217</v>
      </c>
      <c r="DM25" s="662"/>
      <c r="DN25" s="662"/>
      <c r="DO25" s="662"/>
      <c r="DP25" s="662"/>
      <c r="DQ25" s="662"/>
      <c r="DR25" s="662"/>
      <c r="DS25" s="662"/>
      <c r="DT25" s="662"/>
      <c r="DU25" s="662"/>
      <c r="DV25" s="663"/>
      <c r="DW25" s="666">
        <v>27.8</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8515</v>
      </c>
      <c r="S26" s="664"/>
      <c r="T26" s="664"/>
      <c r="U26" s="664"/>
      <c r="V26" s="664"/>
      <c r="W26" s="664"/>
      <c r="X26" s="664"/>
      <c r="Y26" s="665"/>
      <c r="Z26" s="723">
        <v>0.1</v>
      </c>
      <c r="AA26" s="723"/>
      <c r="AB26" s="723"/>
      <c r="AC26" s="723"/>
      <c r="AD26" s="724" t="s">
        <v>230</v>
      </c>
      <c r="AE26" s="724"/>
      <c r="AF26" s="724"/>
      <c r="AG26" s="724"/>
      <c r="AH26" s="724"/>
      <c r="AI26" s="724"/>
      <c r="AJ26" s="724"/>
      <c r="AK26" s="724"/>
      <c r="AL26" s="666" t="s">
        <v>125</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125</v>
      </c>
      <c r="BP26" s="723"/>
      <c r="BQ26" s="723"/>
      <c r="BR26" s="723"/>
      <c r="BS26" s="669" t="s">
        <v>230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714726</v>
      </c>
      <c r="CS26" s="664"/>
      <c r="CT26" s="664"/>
      <c r="CU26" s="664"/>
      <c r="CV26" s="664"/>
      <c r="CW26" s="664"/>
      <c r="CX26" s="664"/>
      <c r="CY26" s="665"/>
      <c r="CZ26" s="666">
        <v>9.8000000000000007</v>
      </c>
      <c r="DA26" s="695"/>
      <c r="DB26" s="695"/>
      <c r="DC26" s="696"/>
      <c r="DD26" s="669">
        <v>689055</v>
      </c>
      <c r="DE26" s="664"/>
      <c r="DF26" s="664"/>
      <c r="DG26" s="664"/>
      <c r="DH26" s="664"/>
      <c r="DI26" s="664"/>
      <c r="DJ26" s="664"/>
      <c r="DK26" s="665"/>
      <c r="DL26" s="669" t="s">
        <v>125</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734488</v>
      </c>
      <c r="S27" s="664"/>
      <c r="T27" s="664"/>
      <c r="U27" s="664"/>
      <c r="V27" s="664"/>
      <c r="W27" s="664"/>
      <c r="X27" s="664"/>
      <c r="Y27" s="665"/>
      <c r="Z27" s="723">
        <v>9.6999999999999993</v>
      </c>
      <c r="AA27" s="723"/>
      <c r="AB27" s="723"/>
      <c r="AC27" s="723"/>
      <c r="AD27" s="724" t="s">
        <v>230</v>
      </c>
      <c r="AE27" s="724"/>
      <c r="AF27" s="724"/>
      <c r="AG27" s="724"/>
      <c r="AH27" s="724"/>
      <c r="AI27" s="724"/>
      <c r="AJ27" s="724"/>
      <c r="AK27" s="724"/>
      <c r="AL27" s="666" t="s">
        <v>230</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1656969</v>
      </c>
      <c r="BH27" s="664"/>
      <c r="BI27" s="664"/>
      <c r="BJ27" s="664"/>
      <c r="BK27" s="664"/>
      <c r="BL27" s="664"/>
      <c r="BM27" s="664"/>
      <c r="BN27" s="665"/>
      <c r="BO27" s="723">
        <v>100</v>
      </c>
      <c r="BP27" s="723"/>
      <c r="BQ27" s="723"/>
      <c r="BR27" s="723"/>
      <c r="BS27" s="669" t="s">
        <v>230</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829374</v>
      </c>
      <c r="CS27" s="662"/>
      <c r="CT27" s="662"/>
      <c r="CU27" s="662"/>
      <c r="CV27" s="662"/>
      <c r="CW27" s="662"/>
      <c r="CX27" s="662"/>
      <c r="CY27" s="663"/>
      <c r="CZ27" s="666">
        <v>11.4</v>
      </c>
      <c r="DA27" s="695"/>
      <c r="DB27" s="695"/>
      <c r="DC27" s="696"/>
      <c r="DD27" s="669">
        <v>251727</v>
      </c>
      <c r="DE27" s="662"/>
      <c r="DF27" s="662"/>
      <c r="DG27" s="662"/>
      <c r="DH27" s="662"/>
      <c r="DI27" s="662"/>
      <c r="DJ27" s="662"/>
      <c r="DK27" s="663"/>
      <c r="DL27" s="669">
        <v>239997</v>
      </c>
      <c r="DM27" s="662"/>
      <c r="DN27" s="662"/>
      <c r="DO27" s="662"/>
      <c r="DP27" s="662"/>
      <c r="DQ27" s="662"/>
      <c r="DR27" s="662"/>
      <c r="DS27" s="662"/>
      <c r="DT27" s="662"/>
      <c r="DU27" s="662"/>
      <c r="DV27" s="663"/>
      <c r="DW27" s="666">
        <v>5.4</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230</v>
      </c>
      <c r="S28" s="664"/>
      <c r="T28" s="664"/>
      <c r="U28" s="664"/>
      <c r="V28" s="664"/>
      <c r="W28" s="664"/>
      <c r="X28" s="664"/>
      <c r="Y28" s="665"/>
      <c r="Z28" s="723" t="s">
        <v>125</v>
      </c>
      <c r="AA28" s="723"/>
      <c r="AB28" s="723"/>
      <c r="AC28" s="723"/>
      <c r="AD28" s="724" t="s">
        <v>125</v>
      </c>
      <c r="AE28" s="724"/>
      <c r="AF28" s="724"/>
      <c r="AG28" s="724"/>
      <c r="AH28" s="724"/>
      <c r="AI28" s="724"/>
      <c r="AJ28" s="724"/>
      <c r="AK28" s="724"/>
      <c r="AL28" s="666" t="s">
        <v>230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550398</v>
      </c>
      <c r="CS28" s="664"/>
      <c r="CT28" s="664"/>
      <c r="CU28" s="664"/>
      <c r="CV28" s="664"/>
      <c r="CW28" s="664"/>
      <c r="CX28" s="664"/>
      <c r="CY28" s="665"/>
      <c r="CZ28" s="666">
        <v>7.5</v>
      </c>
      <c r="DA28" s="695"/>
      <c r="DB28" s="695"/>
      <c r="DC28" s="696"/>
      <c r="DD28" s="669">
        <v>537784</v>
      </c>
      <c r="DE28" s="664"/>
      <c r="DF28" s="664"/>
      <c r="DG28" s="664"/>
      <c r="DH28" s="664"/>
      <c r="DI28" s="664"/>
      <c r="DJ28" s="664"/>
      <c r="DK28" s="665"/>
      <c r="DL28" s="669">
        <v>530361</v>
      </c>
      <c r="DM28" s="664"/>
      <c r="DN28" s="664"/>
      <c r="DO28" s="664"/>
      <c r="DP28" s="664"/>
      <c r="DQ28" s="664"/>
      <c r="DR28" s="664"/>
      <c r="DS28" s="664"/>
      <c r="DT28" s="664"/>
      <c r="DU28" s="664"/>
      <c r="DV28" s="665"/>
      <c r="DW28" s="666">
        <v>11.9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529823</v>
      </c>
      <c r="S29" s="664"/>
      <c r="T29" s="664"/>
      <c r="U29" s="664"/>
      <c r="V29" s="664"/>
      <c r="W29" s="664"/>
      <c r="X29" s="664"/>
      <c r="Y29" s="665"/>
      <c r="Z29" s="723">
        <v>7</v>
      </c>
      <c r="AA29" s="723"/>
      <c r="AB29" s="723"/>
      <c r="AC29" s="723"/>
      <c r="AD29" s="724" t="s">
        <v>230</v>
      </c>
      <c r="AE29" s="724"/>
      <c r="AF29" s="724"/>
      <c r="AG29" s="724"/>
      <c r="AH29" s="724"/>
      <c r="AI29" s="724"/>
      <c r="AJ29" s="724"/>
      <c r="AK29" s="724"/>
      <c r="AL29" s="666" t="s">
        <v>230</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550398</v>
      </c>
      <c r="CS29" s="662"/>
      <c r="CT29" s="662"/>
      <c r="CU29" s="662"/>
      <c r="CV29" s="662"/>
      <c r="CW29" s="662"/>
      <c r="CX29" s="662"/>
      <c r="CY29" s="663"/>
      <c r="CZ29" s="666">
        <v>7.5</v>
      </c>
      <c r="DA29" s="695"/>
      <c r="DB29" s="695"/>
      <c r="DC29" s="696"/>
      <c r="DD29" s="669">
        <v>537784</v>
      </c>
      <c r="DE29" s="662"/>
      <c r="DF29" s="662"/>
      <c r="DG29" s="662"/>
      <c r="DH29" s="662"/>
      <c r="DI29" s="662"/>
      <c r="DJ29" s="662"/>
      <c r="DK29" s="663"/>
      <c r="DL29" s="669">
        <v>530361</v>
      </c>
      <c r="DM29" s="662"/>
      <c r="DN29" s="662"/>
      <c r="DO29" s="662"/>
      <c r="DP29" s="662"/>
      <c r="DQ29" s="662"/>
      <c r="DR29" s="662"/>
      <c r="DS29" s="662"/>
      <c r="DT29" s="662"/>
      <c r="DU29" s="662"/>
      <c r="DV29" s="663"/>
      <c r="DW29" s="666">
        <v>11.9</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13889</v>
      </c>
      <c r="S30" s="664"/>
      <c r="T30" s="664"/>
      <c r="U30" s="664"/>
      <c r="V30" s="664"/>
      <c r="W30" s="664"/>
      <c r="X30" s="664"/>
      <c r="Y30" s="665"/>
      <c r="Z30" s="723">
        <v>0.2</v>
      </c>
      <c r="AA30" s="723"/>
      <c r="AB30" s="723"/>
      <c r="AC30" s="723"/>
      <c r="AD30" s="724" t="s">
        <v>125</v>
      </c>
      <c r="AE30" s="724"/>
      <c r="AF30" s="724"/>
      <c r="AG30" s="724"/>
      <c r="AH30" s="724"/>
      <c r="AI30" s="724"/>
      <c r="AJ30" s="724"/>
      <c r="AK30" s="724"/>
      <c r="AL30" s="666" t="s">
        <v>125</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98.6</v>
      </c>
      <c r="BH30" s="742"/>
      <c r="BI30" s="742"/>
      <c r="BJ30" s="742"/>
      <c r="BK30" s="742"/>
      <c r="BL30" s="742"/>
      <c r="BM30" s="743">
        <v>90.8</v>
      </c>
      <c r="BN30" s="742"/>
      <c r="BO30" s="742"/>
      <c r="BP30" s="742"/>
      <c r="BQ30" s="744"/>
      <c r="BR30" s="741">
        <v>98.4</v>
      </c>
      <c r="BS30" s="742"/>
      <c r="BT30" s="742"/>
      <c r="BU30" s="742"/>
      <c r="BV30" s="742"/>
      <c r="BW30" s="742"/>
      <c r="BX30" s="743">
        <v>91.1</v>
      </c>
      <c r="BY30" s="742"/>
      <c r="BZ30" s="742"/>
      <c r="CA30" s="742"/>
      <c r="CB30" s="744"/>
      <c r="CD30" s="747"/>
      <c r="CE30" s="748"/>
      <c r="CF30" s="705" t="s">
        <v>309</v>
      </c>
      <c r="CG30" s="702"/>
      <c r="CH30" s="702"/>
      <c r="CI30" s="702"/>
      <c r="CJ30" s="702"/>
      <c r="CK30" s="702"/>
      <c r="CL30" s="702"/>
      <c r="CM30" s="702"/>
      <c r="CN30" s="702"/>
      <c r="CO30" s="702"/>
      <c r="CP30" s="702"/>
      <c r="CQ30" s="703"/>
      <c r="CR30" s="661">
        <v>522317</v>
      </c>
      <c r="CS30" s="664"/>
      <c r="CT30" s="664"/>
      <c r="CU30" s="664"/>
      <c r="CV30" s="664"/>
      <c r="CW30" s="664"/>
      <c r="CX30" s="664"/>
      <c r="CY30" s="665"/>
      <c r="CZ30" s="666">
        <v>7.2</v>
      </c>
      <c r="DA30" s="695"/>
      <c r="DB30" s="695"/>
      <c r="DC30" s="696"/>
      <c r="DD30" s="669">
        <v>509703</v>
      </c>
      <c r="DE30" s="664"/>
      <c r="DF30" s="664"/>
      <c r="DG30" s="664"/>
      <c r="DH30" s="664"/>
      <c r="DI30" s="664"/>
      <c r="DJ30" s="664"/>
      <c r="DK30" s="665"/>
      <c r="DL30" s="669">
        <v>502281</v>
      </c>
      <c r="DM30" s="664"/>
      <c r="DN30" s="664"/>
      <c r="DO30" s="664"/>
      <c r="DP30" s="664"/>
      <c r="DQ30" s="664"/>
      <c r="DR30" s="664"/>
      <c r="DS30" s="664"/>
      <c r="DT30" s="664"/>
      <c r="DU30" s="664"/>
      <c r="DV30" s="665"/>
      <c r="DW30" s="666">
        <v>11.3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14967</v>
      </c>
      <c r="S31" s="664"/>
      <c r="T31" s="664"/>
      <c r="U31" s="664"/>
      <c r="V31" s="664"/>
      <c r="W31" s="664"/>
      <c r="X31" s="664"/>
      <c r="Y31" s="665"/>
      <c r="Z31" s="723">
        <v>0.2</v>
      </c>
      <c r="AA31" s="723"/>
      <c r="AB31" s="723"/>
      <c r="AC31" s="723"/>
      <c r="AD31" s="724" t="s">
        <v>230</v>
      </c>
      <c r="AE31" s="724"/>
      <c r="AF31" s="724"/>
      <c r="AG31" s="724"/>
      <c r="AH31" s="724"/>
      <c r="AI31" s="724"/>
      <c r="AJ31" s="724"/>
      <c r="AK31" s="724"/>
      <c r="AL31" s="666" t="s">
        <v>230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95</v>
      </c>
      <c r="BN31" s="740"/>
      <c r="BO31" s="740"/>
      <c r="BP31" s="740"/>
      <c r="BQ31" s="701"/>
      <c r="BR31" s="739">
        <v>98.8</v>
      </c>
      <c r="BS31" s="662"/>
      <c r="BT31" s="662"/>
      <c r="BU31" s="662"/>
      <c r="BV31" s="662"/>
      <c r="BW31" s="662"/>
      <c r="BX31" s="667">
        <v>94.2</v>
      </c>
      <c r="BY31" s="740"/>
      <c r="BZ31" s="740"/>
      <c r="CA31" s="740"/>
      <c r="CB31" s="701"/>
      <c r="CD31" s="747"/>
      <c r="CE31" s="748"/>
      <c r="CF31" s="705" t="s">
        <v>313</v>
      </c>
      <c r="CG31" s="702"/>
      <c r="CH31" s="702"/>
      <c r="CI31" s="702"/>
      <c r="CJ31" s="702"/>
      <c r="CK31" s="702"/>
      <c r="CL31" s="702"/>
      <c r="CM31" s="702"/>
      <c r="CN31" s="702"/>
      <c r="CO31" s="702"/>
      <c r="CP31" s="702"/>
      <c r="CQ31" s="703"/>
      <c r="CR31" s="661">
        <v>28081</v>
      </c>
      <c r="CS31" s="662"/>
      <c r="CT31" s="662"/>
      <c r="CU31" s="662"/>
      <c r="CV31" s="662"/>
      <c r="CW31" s="662"/>
      <c r="CX31" s="662"/>
      <c r="CY31" s="663"/>
      <c r="CZ31" s="666">
        <v>0.4</v>
      </c>
      <c r="DA31" s="695"/>
      <c r="DB31" s="695"/>
      <c r="DC31" s="696"/>
      <c r="DD31" s="669">
        <v>28081</v>
      </c>
      <c r="DE31" s="662"/>
      <c r="DF31" s="662"/>
      <c r="DG31" s="662"/>
      <c r="DH31" s="662"/>
      <c r="DI31" s="662"/>
      <c r="DJ31" s="662"/>
      <c r="DK31" s="663"/>
      <c r="DL31" s="669">
        <v>28080</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221658</v>
      </c>
      <c r="S32" s="664"/>
      <c r="T32" s="664"/>
      <c r="U32" s="664"/>
      <c r="V32" s="664"/>
      <c r="W32" s="664"/>
      <c r="X32" s="664"/>
      <c r="Y32" s="665"/>
      <c r="Z32" s="723">
        <v>2.9</v>
      </c>
      <c r="AA32" s="723"/>
      <c r="AB32" s="723"/>
      <c r="AC32" s="723"/>
      <c r="AD32" s="724" t="s">
        <v>125</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97.9</v>
      </c>
      <c r="BH32" s="677"/>
      <c r="BI32" s="677"/>
      <c r="BJ32" s="677"/>
      <c r="BK32" s="677"/>
      <c r="BL32" s="677"/>
      <c r="BM32" s="721">
        <v>86.2</v>
      </c>
      <c r="BN32" s="677"/>
      <c r="BO32" s="677"/>
      <c r="BP32" s="677"/>
      <c r="BQ32" s="714"/>
      <c r="BR32" s="738">
        <v>98</v>
      </c>
      <c r="BS32" s="677"/>
      <c r="BT32" s="677"/>
      <c r="BU32" s="677"/>
      <c r="BV32" s="677"/>
      <c r="BW32" s="677"/>
      <c r="BX32" s="721">
        <v>87.5</v>
      </c>
      <c r="BY32" s="677"/>
      <c r="BZ32" s="677"/>
      <c r="CA32" s="677"/>
      <c r="CB32" s="714"/>
      <c r="CD32" s="749"/>
      <c r="CE32" s="750"/>
      <c r="CF32" s="705" t="s">
        <v>316</v>
      </c>
      <c r="CG32" s="702"/>
      <c r="CH32" s="702"/>
      <c r="CI32" s="702"/>
      <c r="CJ32" s="702"/>
      <c r="CK32" s="702"/>
      <c r="CL32" s="702"/>
      <c r="CM32" s="702"/>
      <c r="CN32" s="702"/>
      <c r="CO32" s="702"/>
      <c r="CP32" s="702"/>
      <c r="CQ32" s="703"/>
      <c r="CR32" s="661" t="s">
        <v>230</v>
      </c>
      <c r="CS32" s="664"/>
      <c r="CT32" s="664"/>
      <c r="CU32" s="664"/>
      <c r="CV32" s="664"/>
      <c r="CW32" s="664"/>
      <c r="CX32" s="664"/>
      <c r="CY32" s="665"/>
      <c r="CZ32" s="666" t="s">
        <v>125</v>
      </c>
      <c r="DA32" s="695"/>
      <c r="DB32" s="695"/>
      <c r="DC32" s="696"/>
      <c r="DD32" s="669" t="s">
        <v>230</v>
      </c>
      <c r="DE32" s="664"/>
      <c r="DF32" s="664"/>
      <c r="DG32" s="664"/>
      <c r="DH32" s="664"/>
      <c r="DI32" s="664"/>
      <c r="DJ32" s="664"/>
      <c r="DK32" s="665"/>
      <c r="DL32" s="669" t="s">
        <v>230</v>
      </c>
      <c r="DM32" s="664"/>
      <c r="DN32" s="664"/>
      <c r="DO32" s="664"/>
      <c r="DP32" s="664"/>
      <c r="DQ32" s="664"/>
      <c r="DR32" s="664"/>
      <c r="DS32" s="664"/>
      <c r="DT32" s="664"/>
      <c r="DU32" s="664"/>
      <c r="DV32" s="665"/>
      <c r="DW32" s="666" t="s">
        <v>125</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228060</v>
      </c>
      <c r="S33" s="664"/>
      <c r="T33" s="664"/>
      <c r="U33" s="664"/>
      <c r="V33" s="664"/>
      <c r="W33" s="664"/>
      <c r="X33" s="664"/>
      <c r="Y33" s="665"/>
      <c r="Z33" s="723">
        <v>3</v>
      </c>
      <c r="AA33" s="723"/>
      <c r="AB33" s="723"/>
      <c r="AC33" s="723"/>
      <c r="AD33" s="724" t="s">
        <v>230</v>
      </c>
      <c r="AE33" s="724"/>
      <c r="AF33" s="724"/>
      <c r="AG33" s="724"/>
      <c r="AH33" s="724"/>
      <c r="AI33" s="724"/>
      <c r="AJ33" s="724"/>
      <c r="AK33" s="724"/>
      <c r="AL33" s="666" t="s">
        <v>230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2985657</v>
      </c>
      <c r="CS33" s="662"/>
      <c r="CT33" s="662"/>
      <c r="CU33" s="662"/>
      <c r="CV33" s="662"/>
      <c r="CW33" s="662"/>
      <c r="CX33" s="662"/>
      <c r="CY33" s="663"/>
      <c r="CZ33" s="666">
        <v>40.9</v>
      </c>
      <c r="DA33" s="695"/>
      <c r="DB33" s="695"/>
      <c r="DC33" s="696"/>
      <c r="DD33" s="669">
        <v>2355597</v>
      </c>
      <c r="DE33" s="662"/>
      <c r="DF33" s="662"/>
      <c r="DG33" s="662"/>
      <c r="DH33" s="662"/>
      <c r="DI33" s="662"/>
      <c r="DJ33" s="662"/>
      <c r="DK33" s="663"/>
      <c r="DL33" s="669">
        <v>1812941</v>
      </c>
      <c r="DM33" s="662"/>
      <c r="DN33" s="662"/>
      <c r="DO33" s="662"/>
      <c r="DP33" s="662"/>
      <c r="DQ33" s="662"/>
      <c r="DR33" s="662"/>
      <c r="DS33" s="662"/>
      <c r="DT33" s="662"/>
      <c r="DU33" s="662"/>
      <c r="DV33" s="663"/>
      <c r="DW33" s="666">
        <v>40.799999999999997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111661</v>
      </c>
      <c r="S34" s="664"/>
      <c r="T34" s="664"/>
      <c r="U34" s="664"/>
      <c r="V34" s="664"/>
      <c r="W34" s="664"/>
      <c r="X34" s="664"/>
      <c r="Y34" s="665"/>
      <c r="Z34" s="723">
        <v>1.5</v>
      </c>
      <c r="AA34" s="723"/>
      <c r="AB34" s="723"/>
      <c r="AC34" s="723"/>
      <c r="AD34" s="724">
        <v>232</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1153794</v>
      </c>
      <c r="CS34" s="664"/>
      <c r="CT34" s="664"/>
      <c r="CU34" s="664"/>
      <c r="CV34" s="664"/>
      <c r="CW34" s="664"/>
      <c r="CX34" s="664"/>
      <c r="CY34" s="665"/>
      <c r="CZ34" s="666">
        <v>15.8</v>
      </c>
      <c r="DA34" s="695"/>
      <c r="DB34" s="695"/>
      <c r="DC34" s="696"/>
      <c r="DD34" s="669">
        <v>811093</v>
      </c>
      <c r="DE34" s="664"/>
      <c r="DF34" s="664"/>
      <c r="DG34" s="664"/>
      <c r="DH34" s="664"/>
      <c r="DI34" s="664"/>
      <c r="DJ34" s="664"/>
      <c r="DK34" s="665"/>
      <c r="DL34" s="669">
        <v>619219</v>
      </c>
      <c r="DM34" s="664"/>
      <c r="DN34" s="664"/>
      <c r="DO34" s="664"/>
      <c r="DP34" s="664"/>
      <c r="DQ34" s="664"/>
      <c r="DR34" s="664"/>
      <c r="DS34" s="664"/>
      <c r="DT34" s="664"/>
      <c r="DU34" s="664"/>
      <c r="DV34" s="665"/>
      <c r="DW34" s="666">
        <v>13.9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1036633</v>
      </c>
      <c r="S35" s="664"/>
      <c r="T35" s="664"/>
      <c r="U35" s="664"/>
      <c r="V35" s="664"/>
      <c r="W35" s="664"/>
      <c r="X35" s="664"/>
      <c r="Y35" s="665"/>
      <c r="Z35" s="723">
        <v>13.7</v>
      </c>
      <c r="AA35" s="723"/>
      <c r="AB35" s="723"/>
      <c r="AC35" s="723"/>
      <c r="AD35" s="724" t="s">
        <v>230</v>
      </c>
      <c r="AE35" s="724"/>
      <c r="AF35" s="724"/>
      <c r="AG35" s="724"/>
      <c r="AH35" s="724"/>
      <c r="AI35" s="724"/>
      <c r="AJ35" s="724"/>
      <c r="AK35" s="724"/>
      <c r="AL35" s="666" t="s">
        <v>230</v>
      </c>
      <c r="AM35" s="667"/>
      <c r="AN35" s="667"/>
      <c r="AO35" s="725"/>
      <c r="AP35" s="234"/>
      <c r="AQ35" s="729" t="s">
        <v>324</v>
      </c>
      <c r="AR35" s="730"/>
      <c r="AS35" s="730"/>
      <c r="AT35" s="730"/>
      <c r="AU35" s="730"/>
      <c r="AV35" s="730"/>
      <c r="AW35" s="730"/>
      <c r="AX35" s="730"/>
      <c r="AY35" s="731"/>
      <c r="AZ35" s="726">
        <v>733401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49149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108698</v>
      </c>
      <c r="CS35" s="662"/>
      <c r="CT35" s="662"/>
      <c r="CU35" s="662"/>
      <c r="CV35" s="662"/>
      <c r="CW35" s="662"/>
      <c r="CX35" s="662"/>
      <c r="CY35" s="663"/>
      <c r="CZ35" s="666">
        <v>1.5</v>
      </c>
      <c r="DA35" s="695"/>
      <c r="DB35" s="695"/>
      <c r="DC35" s="696"/>
      <c r="DD35" s="669">
        <v>104044</v>
      </c>
      <c r="DE35" s="662"/>
      <c r="DF35" s="662"/>
      <c r="DG35" s="662"/>
      <c r="DH35" s="662"/>
      <c r="DI35" s="662"/>
      <c r="DJ35" s="662"/>
      <c r="DK35" s="663"/>
      <c r="DL35" s="669">
        <v>101820</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125</v>
      </c>
      <c r="S36" s="664"/>
      <c r="T36" s="664"/>
      <c r="U36" s="664"/>
      <c r="V36" s="664"/>
      <c r="W36" s="664"/>
      <c r="X36" s="664"/>
      <c r="Y36" s="665"/>
      <c r="Z36" s="723" t="s">
        <v>125</v>
      </c>
      <c r="AA36" s="723"/>
      <c r="AB36" s="723"/>
      <c r="AC36" s="723"/>
      <c r="AD36" s="724" t="s">
        <v>230</v>
      </c>
      <c r="AE36" s="724"/>
      <c r="AF36" s="724"/>
      <c r="AG36" s="724"/>
      <c r="AH36" s="724"/>
      <c r="AI36" s="724"/>
      <c r="AJ36" s="724"/>
      <c r="AK36" s="724"/>
      <c r="AL36" s="666" t="s">
        <v>230</v>
      </c>
      <c r="AM36" s="667"/>
      <c r="AN36" s="667"/>
      <c r="AO36" s="725"/>
      <c r="AQ36" s="698" t="s">
        <v>328</v>
      </c>
      <c r="AR36" s="699"/>
      <c r="AS36" s="699"/>
      <c r="AT36" s="699"/>
      <c r="AU36" s="699"/>
      <c r="AV36" s="699"/>
      <c r="AW36" s="699"/>
      <c r="AX36" s="699"/>
      <c r="AY36" s="700"/>
      <c r="AZ36" s="661">
        <v>98733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39786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930496</v>
      </c>
      <c r="CS36" s="664"/>
      <c r="CT36" s="664"/>
      <c r="CU36" s="664"/>
      <c r="CV36" s="664"/>
      <c r="CW36" s="664"/>
      <c r="CX36" s="664"/>
      <c r="CY36" s="665"/>
      <c r="CZ36" s="666">
        <v>12.8</v>
      </c>
      <c r="DA36" s="695"/>
      <c r="DB36" s="695"/>
      <c r="DC36" s="696"/>
      <c r="DD36" s="669">
        <v>811342</v>
      </c>
      <c r="DE36" s="664"/>
      <c r="DF36" s="664"/>
      <c r="DG36" s="664"/>
      <c r="DH36" s="664"/>
      <c r="DI36" s="664"/>
      <c r="DJ36" s="664"/>
      <c r="DK36" s="665"/>
      <c r="DL36" s="669">
        <v>603780</v>
      </c>
      <c r="DM36" s="664"/>
      <c r="DN36" s="664"/>
      <c r="DO36" s="664"/>
      <c r="DP36" s="664"/>
      <c r="DQ36" s="664"/>
      <c r="DR36" s="664"/>
      <c r="DS36" s="664"/>
      <c r="DT36" s="664"/>
      <c r="DU36" s="664"/>
      <c r="DV36" s="665"/>
      <c r="DW36" s="666">
        <v>13.6</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226533</v>
      </c>
      <c r="S37" s="664"/>
      <c r="T37" s="664"/>
      <c r="U37" s="664"/>
      <c r="V37" s="664"/>
      <c r="W37" s="664"/>
      <c r="X37" s="664"/>
      <c r="Y37" s="665"/>
      <c r="Z37" s="723">
        <v>3</v>
      </c>
      <c r="AA37" s="723"/>
      <c r="AB37" s="723"/>
      <c r="AC37" s="723"/>
      <c r="AD37" s="724" t="s">
        <v>230</v>
      </c>
      <c r="AE37" s="724"/>
      <c r="AF37" s="724"/>
      <c r="AG37" s="724"/>
      <c r="AH37" s="724"/>
      <c r="AI37" s="724"/>
      <c r="AJ37" s="724"/>
      <c r="AK37" s="724"/>
      <c r="AL37" s="666" t="s">
        <v>125</v>
      </c>
      <c r="AM37" s="667"/>
      <c r="AN37" s="667"/>
      <c r="AO37" s="725"/>
      <c r="AQ37" s="698" t="s">
        <v>332</v>
      </c>
      <c r="AR37" s="699"/>
      <c r="AS37" s="699"/>
      <c r="AT37" s="699"/>
      <c r="AU37" s="699"/>
      <c r="AV37" s="699"/>
      <c r="AW37" s="699"/>
      <c r="AX37" s="699"/>
      <c r="AY37" s="700"/>
      <c r="AZ37" s="661">
        <v>3647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2259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464743</v>
      </c>
      <c r="CS37" s="662"/>
      <c r="CT37" s="662"/>
      <c r="CU37" s="662"/>
      <c r="CV37" s="662"/>
      <c r="CW37" s="662"/>
      <c r="CX37" s="662"/>
      <c r="CY37" s="663"/>
      <c r="CZ37" s="666">
        <v>6.4</v>
      </c>
      <c r="DA37" s="695"/>
      <c r="DB37" s="695"/>
      <c r="DC37" s="696"/>
      <c r="DD37" s="669">
        <v>464742</v>
      </c>
      <c r="DE37" s="662"/>
      <c r="DF37" s="662"/>
      <c r="DG37" s="662"/>
      <c r="DH37" s="662"/>
      <c r="DI37" s="662"/>
      <c r="DJ37" s="662"/>
      <c r="DK37" s="663"/>
      <c r="DL37" s="669">
        <v>395906</v>
      </c>
      <c r="DM37" s="662"/>
      <c r="DN37" s="662"/>
      <c r="DO37" s="662"/>
      <c r="DP37" s="662"/>
      <c r="DQ37" s="662"/>
      <c r="DR37" s="662"/>
      <c r="DS37" s="662"/>
      <c r="DT37" s="662"/>
      <c r="DU37" s="662"/>
      <c r="DV37" s="663"/>
      <c r="DW37" s="666">
        <v>8.9</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7562692</v>
      </c>
      <c r="S38" s="713"/>
      <c r="T38" s="713"/>
      <c r="U38" s="713"/>
      <c r="V38" s="713"/>
      <c r="W38" s="713"/>
      <c r="X38" s="713"/>
      <c r="Y38" s="718"/>
      <c r="Z38" s="719">
        <v>100</v>
      </c>
      <c r="AA38" s="719"/>
      <c r="AB38" s="719"/>
      <c r="AC38" s="719"/>
      <c r="AD38" s="720">
        <v>4221153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125</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3765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634668</v>
      </c>
      <c r="CS38" s="664"/>
      <c r="CT38" s="664"/>
      <c r="CU38" s="664"/>
      <c r="CV38" s="664"/>
      <c r="CW38" s="664"/>
      <c r="CX38" s="664"/>
      <c r="CY38" s="665"/>
      <c r="CZ38" s="666">
        <v>8.6999999999999993</v>
      </c>
      <c r="DA38" s="695"/>
      <c r="DB38" s="695"/>
      <c r="DC38" s="696"/>
      <c r="DD38" s="669">
        <v>538034</v>
      </c>
      <c r="DE38" s="664"/>
      <c r="DF38" s="664"/>
      <c r="DG38" s="664"/>
      <c r="DH38" s="664"/>
      <c r="DI38" s="664"/>
      <c r="DJ38" s="664"/>
      <c r="DK38" s="665"/>
      <c r="DL38" s="669">
        <v>488122</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106001</v>
      </c>
      <c r="CS39" s="662"/>
      <c r="CT39" s="662"/>
      <c r="CU39" s="662"/>
      <c r="CV39" s="662"/>
      <c r="CW39" s="662"/>
      <c r="CX39" s="662"/>
      <c r="CY39" s="663"/>
      <c r="CZ39" s="666">
        <v>1.5</v>
      </c>
      <c r="DA39" s="695"/>
      <c r="DB39" s="695"/>
      <c r="DC39" s="696"/>
      <c r="DD39" s="669">
        <v>91084</v>
      </c>
      <c r="DE39" s="662"/>
      <c r="DF39" s="662"/>
      <c r="DG39" s="662"/>
      <c r="DH39" s="662"/>
      <c r="DI39" s="662"/>
      <c r="DJ39" s="662"/>
      <c r="DK39" s="663"/>
      <c r="DL39" s="669" t="s">
        <v>125</v>
      </c>
      <c r="DM39" s="662"/>
      <c r="DN39" s="662"/>
      <c r="DO39" s="662"/>
      <c r="DP39" s="662"/>
      <c r="DQ39" s="662"/>
      <c r="DR39" s="662"/>
      <c r="DS39" s="662"/>
      <c r="DT39" s="662"/>
      <c r="DU39" s="662"/>
      <c r="DV39" s="663"/>
      <c r="DW39" s="666" t="s">
        <v>230</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140406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125</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52000</v>
      </c>
      <c r="CS40" s="664"/>
      <c r="CT40" s="664"/>
      <c r="CU40" s="664"/>
      <c r="CV40" s="664"/>
      <c r="CW40" s="664"/>
      <c r="CX40" s="664"/>
      <c r="CY40" s="665"/>
      <c r="CZ40" s="666">
        <v>0.7</v>
      </c>
      <c r="DA40" s="695"/>
      <c r="DB40" s="695"/>
      <c r="DC40" s="696"/>
      <c r="DD40" s="669" t="s">
        <v>125</v>
      </c>
      <c r="DE40" s="664"/>
      <c r="DF40" s="664"/>
      <c r="DG40" s="664"/>
      <c r="DH40" s="664"/>
      <c r="DI40" s="664"/>
      <c r="DJ40" s="664"/>
      <c r="DK40" s="665"/>
      <c r="DL40" s="669" t="s">
        <v>125</v>
      </c>
      <c r="DM40" s="664"/>
      <c r="DN40" s="664"/>
      <c r="DO40" s="664"/>
      <c r="DP40" s="664"/>
      <c r="DQ40" s="664"/>
      <c r="DR40" s="664"/>
      <c r="DS40" s="664"/>
      <c r="DT40" s="664"/>
      <c r="DU40" s="664"/>
      <c r="DV40" s="665"/>
      <c r="DW40" s="666" t="s">
        <v>230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490615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294</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125</v>
      </c>
      <c r="CS41" s="662"/>
      <c r="CT41" s="662"/>
      <c r="CU41" s="662"/>
      <c r="CV41" s="662"/>
      <c r="CW41" s="662"/>
      <c r="CX41" s="662"/>
      <c r="CY41" s="663"/>
      <c r="CZ41" s="666" t="s">
        <v>230</v>
      </c>
      <c r="DA41" s="695"/>
      <c r="DB41" s="695"/>
      <c r="DC41" s="696"/>
      <c r="DD41" s="669" t="s">
        <v>125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1615734</v>
      </c>
      <c r="CS42" s="664"/>
      <c r="CT42" s="664"/>
      <c r="CU42" s="664"/>
      <c r="CV42" s="664"/>
      <c r="CW42" s="664"/>
      <c r="CX42" s="664"/>
      <c r="CY42" s="665"/>
      <c r="CZ42" s="666">
        <v>22.2</v>
      </c>
      <c r="DA42" s="667"/>
      <c r="DB42" s="667"/>
      <c r="DC42" s="668"/>
      <c r="DD42" s="669">
        <v>470779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41238</v>
      </c>
      <c r="CS43" s="662"/>
      <c r="CT43" s="662"/>
      <c r="CU43" s="662"/>
      <c r="CV43" s="662"/>
      <c r="CW43" s="662"/>
      <c r="CX43" s="662"/>
      <c r="CY43" s="663"/>
      <c r="CZ43" s="666">
        <v>0.6</v>
      </c>
      <c r="DA43" s="695"/>
      <c r="DB43" s="695"/>
      <c r="DC43" s="696"/>
      <c r="DD43" s="669">
        <v>41238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1599347</v>
      </c>
      <c r="CS44" s="664"/>
      <c r="CT44" s="664"/>
      <c r="CU44" s="664"/>
      <c r="CV44" s="664"/>
      <c r="CW44" s="664"/>
      <c r="CX44" s="664"/>
      <c r="CY44" s="665"/>
      <c r="CZ44" s="666">
        <v>21.9</v>
      </c>
      <c r="DA44" s="667"/>
      <c r="DB44" s="667"/>
      <c r="DC44" s="668"/>
      <c r="DD44" s="669">
        <v>456098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790416</v>
      </c>
      <c r="CS45" s="662"/>
      <c r="CT45" s="662"/>
      <c r="CU45" s="662"/>
      <c r="CV45" s="662"/>
      <c r="CW45" s="662"/>
      <c r="CX45" s="662"/>
      <c r="CY45" s="663"/>
      <c r="CZ45" s="666">
        <v>10.8</v>
      </c>
      <c r="DA45" s="695"/>
      <c r="DB45" s="695"/>
      <c r="DC45" s="696"/>
      <c r="DD45" s="669">
        <v>50030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687136</v>
      </c>
      <c r="CS46" s="664"/>
      <c r="CT46" s="664"/>
      <c r="CU46" s="664"/>
      <c r="CV46" s="664"/>
      <c r="CW46" s="664"/>
      <c r="CX46" s="664"/>
      <c r="CY46" s="665"/>
      <c r="CZ46" s="666">
        <v>9.4</v>
      </c>
      <c r="DA46" s="667"/>
      <c r="DB46" s="667"/>
      <c r="DC46" s="668"/>
      <c r="DD46" s="669">
        <v>305523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16387</v>
      </c>
      <c r="CS47" s="662"/>
      <c r="CT47" s="662"/>
      <c r="CU47" s="662"/>
      <c r="CV47" s="662"/>
      <c r="CW47" s="662"/>
      <c r="CX47" s="662"/>
      <c r="CY47" s="663"/>
      <c r="CZ47" s="666">
        <v>0.2</v>
      </c>
      <c r="DA47" s="695"/>
      <c r="DB47" s="695"/>
      <c r="DC47" s="696"/>
      <c r="DD47" s="669">
        <v>14681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125</v>
      </c>
      <c r="CS48" s="664"/>
      <c r="CT48" s="664"/>
      <c r="CU48" s="664"/>
      <c r="CV48" s="664"/>
      <c r="CW48" s="664"/>
      <c r="CX48" s="664"/>
      <c r="CY48" s="665"/>
      <c r="CZ48" s="666" t="s">
        <v>230</v>
      </c>
      <c r="DA48" s="667"/>
      <c r="DB48" s="667"/>
      <c r="DC48" s="668"/>
      <c r="DD48" s="669" t="s">
        <v>230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7292810</v>
      </c>
      <c r="CS49" s="677"/>
      <c r="CT49" s="677"/>
      <c r="CU49" s="677"/>
      <c r="CV49" s="677"/>
      <c r="CW49" s="677"/>
      <c r="CX49" s="677"/>
      <c r="CY49" s="678"/>
      <c r="CZ49" s="679">
        <v>100</v>
      </c>
      <c r="DA49" s="680"/>
      <c r="DB49" s="680"/>
      <c r="DC49" s="681"/>
      <c r="DD49" s="682">
        <v>4879381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24xeG3mShUPQRcg3D/RULcLX8nXrltLu2R/3tr+duu0yDCSoyySroxk7YT3IzT0dT57On4GQygDzQiK/cYbxhg==" saltValue="ozP8HAObkd3h5fkrgnVT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7559</v>
      </c>
      <c r="R7" s="1194"/>
      <c r="S7" s="1194"/>
      <c r="T7" s="1194"/>
      <c r="U7" s="1194"/>
      <c r="V7" s="1194">
        <v>7290</v>
      </c>
      <c r="W7" s="1194"/>
      <c r="X7" s="1194"/>
      <c r="Y7" s="1194"/>
      <c r="Z7" s="1194"/>
      <c r="AA7" s="1194">
        <v>269</v>
      </c>
      <c r="AB7" s="1194"/>
      <c r="AC7" s="1194"/>
      <c r="AD7" s="1194"/>
      <c r="AE7" s="1195"/>
      <c r="AF7" s="1196">
        <v>221</v>
      </c>
      <c r="AG7" s="1197"/>
      <c r="AH7" s="1197"/>
      <c r="AI7" s="1197"/>
      <c r="AJ7" s="1198"/>
      <c r="AK7" s="1180">
        <v>222</v>
      </c>
      <c r="AL7" s="1181"/>
      <c r="AM7" s="1181"/>
      <c r="AN7" s="1181"/>
      <c r="AO7" s="1181"/>
      <c r="AP7" s="1181">
        <v>6965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2</v>
      </c>
      <c r="CI7" s="1178"/>
      <c r="CJ7" s="1178"/>
      <c r="CK7" s="1178"/>
      <c r="CL7" s="1179"/>
      <c r="CM7" s="1177">
        <v>7</v>
      </c>
      <c r="CN7" s="1178"/>
      <c r="CO7" s="1178"/>
      <c r="CP7" s="1178"/>
      <c r="CQ7" s="1179"/>
      <c r="CR7" s="1177">
        <v>1</v>
      </c>
      <c r="CS7" s="1178"/>
      <c r="CT7" s="1178"/>
      <c r="CU7" s="1178"/>
      <c r="CV7" s="1179"/>
      <c r="CW7" s="1177">
        <v>27</v>
      </c>
      <c r="CX7" s="1178"/>
      <c r="CY7" s="1178"/>
      <c r="CZ7" s="1178"/>
      <c r="DA7" s="1179"/>
      <c r="DB7" s="1177" t="s">
        <v>574</v>
      </c>
      <c r="DC7" s="1178"/>
      <c r="DD7" s="1178"/>
      <c r="DE7" s="1178"/>
      <c r="DF7" s="1179"/>
      <c r="DG7" s="1177" t="s">
        <v>574</v>
      </c>
      <c r="DH7" s="1178"/>
      <c r="DI7" s="1178"/>
      <c r="DJ7" s="1178"/>
      <c r="DK7" s="1179"/>
      <c r="DL7" s="1177" t="s">
        <v>574</v>
      </c>
      <c r="DM7" s="1178"/>
      <c r="DN7" s="1178"/>
      <c r="DO7" s="1178"/>
      <c r="DP7" s="1179"/>
      <c r="DQ7" s="1177" t="s">
        <v>574</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4</v>
      </c>
      <c r="R8" s="1133"/>
      <c r="S8" s="1133"/>
      <c r="T8" s="1133"/>
      <c r="U8" s="1133"/>
      <c r="V8" s="1133">
        <v>3</v>
      </c>
      <c r="W8" s="1133"/>
      <c r="X8" s="1133"/>
      <c r="Y8" s="1133"/>
      <c r="Z8" s="1133"/>
      <c r="AA8" s="1133">
        <v>1</v>
      </c>
      <c r="AB8" s="1133"/>
      <c r="AC8" s="1133"/>
      <c r="AD8" s="1133"/>
      <c r="AE8" s="1134"/>
      <c r="AF8" s="1108">
        <v>9</v>
      </c>
      <c r="AG8" s="1109"/>
      <c r="AH8" s="1109"/>
      <c r="AI8" s="1109"/>
      <c r="AJ8" s="1110"/>
      <c r="AK8" s="1175" t="s">
        <v>574</v>
      </c>
      <c r="AL8" s="1176"/>
      <c r="AM8" s="1176"/>
      <c r="AN8" s="1176"/>
      <c r="AO8" s="1176"/>
      <c r="AP8" s="1176" t="s">
        <v>574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7563</v>
      </c>
      <c r="R23" s="1158"/>
      <c r="S23" s="1158"/>
      <c r="T23" s="1158"/>
      <c r="U23" s="1158"/>
      <c r="V23" s="1158">
        <v>7293</v>
      </c>
      <c r="W23" s="1158"/>
      <c r="X23" s="1158"/>
      <c r="Y23" s="1158"/>
      <c r="Z23" s="1158"/>
      <c r="AA23" s="1158">
        <v>270</v>
      </c>
      <c r="AB23" s="1158"/>
      <c r="AC23" s="1158"/>
      <c r="AD23" s="1158"/>
      <c r="AE23" s="1159"/>
      <c r="AF23" s="1160">
        <v>230</v>
      </c>
      <c r="AG23" s="1158"/>
      <c r="AH23" s="1158"/>
      <c r="AI23" s="1158"/>
      <c r="AJ23" s="1161"/>
      <c r="AK23" s="1162"/>
      <c r="AL23" s="1163"/>
      <c r="AM23" s="1163"/>
      <c r="AN23" s="1163"/>
      <c r="AO23" s="1163"/>
      <c r="AP23" s="1158">
        <v>6965</v>
      </c>
      <c r="AQ23" s="1158"/>
      <c r="AR23" s="1158"/>
      <c r="AS23" s="1158"/>
      <c r="AT23" s="1158"/>
      <c r="AU23" s="1164"/>
      <c r="AV23" s="1164"/>
      <c r="AW23" s="1164"/>
      <c r="AX23" s="1164"/>
      <c r="AY23" s="1165"/>
      <c r="AZ23" s="1154" t="s">
        <v>125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1718</v>
      </c>
      <c r="R28" s="1143"/>
      <c r="S28" s="1143"/>
      <c r="T28" s="1143"/>
      <c r="U28" s="1143"/>
      <c r="V28" s="1143">
        <v>1669</v>
      </c>
      <c r="W28" s="1143"/>
      <c r="X28" s="1143"/>
      <c r="Y28" s="1143"/>
      <c r="Z28" s="1143"/>
      <c r="AA28" s="1143">
        <v>49</v>
      </c>
      <c r="AB28" s="1143"/>
      <c r="AC28" s="1143"/>
      <c r="AD28" s="1143"/>
      <c r="AE28" s="1144"/>
      <c r="AF28" s="1145">
        <v>49</v>
      </c>
      <c r="AG28" s="1143"/>
      <c r="AH28" s="1143"/>
      <c r="AI28" s="1143"/>
      <c r="AJ28" s="1146"/>
      <c r="AK28" s="1147">
        <v>140</v>
      </c>
      <c r="AL28" s="1135"/>
      <c r="AM28" s="1135"/>
      <c r="AN28" s="1135"/>
      <c r="AO28" s="1135"/>
      <c r="AP28" s="1135" t="s">
        <v>508</v>
      </c>
      <c r="AQ28" s="1135"/>
      <c r="AR28" s="1135"/>
      <c r="AS28" s="1135"/>
      <c r="AT28" s="1135"/>
      <c r="AU28" s="1135" t="s">
        <v>574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184</v>
      </c>
      <c r="R29" s="1133"/>
      <c r="S29" s="1133"/>
      <c r="T29" s="1133"/>
      <c r="U29" s="1133"/>
      <c r="V29" s="1133">
        <v>183</v>
      </c>
      <c r="W29" s="1133"/>
      <c r="X29" s="1133"/>
      <c r="Y29" s="1133"/>
      <c r="Z29" s="1133"/>
      <c r="AA29" s="1133">
        <v>1</v>
      </c>
      <c r="AB29" s="1133"/>
      <c r="AC29" s="1133"/>
      <c r="AD29" s="1133"/>
      <c r="AE29" s="1134"/>
      <c r="AF29" s="1108">
        <v>1</v>
      </c>
      <c r="AG29" s="1109"/>
      <c r="AH29" s="1109"/>
      <c r="AI29" s="1109"/>
      <c r="AJ29" s="1110"/>
      <c r="AK29" s="1069">
        <v>59</v>
      </c>
      <c r="AL29" s="1060"/>
      <c r="AM29" s="1060"/>
      <c r="AN29" s="1060"/>
      <c r="AO29" s="1060"/>
      <c r="AP29" s="1060" t="s">
        <v>574</v>
      </c>
      <c r="AQ29" s="1060"/>
      <c r="AR29" s="1060"/>
      <c r="AS29" s="1060"/>
      <c r="AT29" s="1060"/>
      <c r="AU29" s="1060" t="s">
        <v>574</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1769</v>
      </c>
      <c r="R30" s="1133"/>
      <c r="S30" s="1133"/>
      <c r="T30" s="1133"/>
      <c r="U30" s="1133"/>
      <c r="V30" s="1133">
        <v>1702</v>
      </c>
      <c r="W30" s="1133"/>
      <c r="X30" s="1133"/>
      <c r="Y30" s="1133"/>
      <c r="Z30" s="1133"/>
      <c r="AA30" s="1133">
        <v>67</v>
      </c>
      <c r="AB30" s="1133"/>
      <c r="AC30" s="1133"/>
      <c r="AD30" s="1133"/>
      <c r="AE30" s="1134"/>
      <c r="AF30" s="1108">
        <v>67</v>
      </c>
      <c r="AG30" s="1109"/>
      <c r="AH30" s="1109"/>
      <c r="AI30" s="1109"/>
      <c r="AJ30" s="1110"/>
      <c r="AK30" s="1069">
        <v>248</v>
      </c>
      <c r="AL30" s="1060"/>
      <c r="AM30" s="1060"/>
      <c r="AN30" s="1060"/>
      <c r="AO30" s="1060"/>
      <c r="AP30" s="1060" t="s">
        <v>574</v>
      </c>
      <c r="AQ30" s="1060"/>
      <c r="AR30" s="1060"/>
      <c r="AS30" s="1060"/>
      <c r="AT30" s="1060"/>
      <c r="AU30" s="1060" t="s">
        <v>574</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399</v>
      </c>
      <c r="R31" s="1133"/>
      <c r="S31" s="1133"/>
      <c r="T31" s="1133"/>
      <c r="U31" s="1133"/>
      <c r="V31" s="1133">
        <v>352</v>
      </c>
      <c r="W31" s="1133"/>
      <c r="X31" s="1133"/>
      <c r="Y31" s="1133"/>
      <c r="Z31" s="1133"/>
      <c r="AA31" s="1133">
        <v>46</v>
      </c>
      <c r="AB31" s="1133"/>
      <c r="AC31" s="1133"/>
      <c r="AD31" s="1133"/>
      <c r="AE31" s="1134"/>
      <c r="AF31" s="1108">
        <v>628</v>
      </c>
      <c r="AG31" s="1109"/>
      <c r="AH31" s="1109"/>
      <c r="AI31" s="1109"/>
      <c r="AJ31" s="1110"/>
      <c r="AK31" s="1069" t="s">
        <v>574</v>
      </c>
      <c r="AL31" s="1060"/>
      <c r="AM31" s="1060"/>
      <c r="AN31" s="1060"/>
      <c r="AO31" s="1060"/>
      <c r="AP31" s="1060">
        <v>1113</v>
      </c>
      <c r="AQ31" s="1060"/>
      <c r="AR31" s="1060"/>
      <c r="AS31" s="1060"/>
      <c r="AT31" s="1060"/>
      <c r="AU31" s="1060">
        <v>971</v>
      </c>
      <c r="AV31" s="1060"/>
      <c r="AW31" s="1060"/>
      <c r="AX31" s="1060"/>
      <c r="AY31" s="1060"/>
      <c r="AZ31" s="1131"/>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9</v>
      </c>
      <c r="R32" s="1133"/>
      <c r="S32" s="1133"/>
      <c r="T32" s="1133"/>
      <c r="U32" s="1133"/>
      <c r="V32" s="1133">
        <v>8</v>
      </c>
      <c r="W32" s="1133"/>
      <c r="X32" s="1133"/>
      <c r="Y32" s="1133"/>
      <c r="Z32" s="1133"/>
      <c r="AA32" s="1133">
        <v>1</v>
      </c>
      <c r="AB32" s="1133"/>
      <c r="AC32" s="1133"/>
      <c r="AD32" s="1133"/>
      <c r="AE32" s="1134"/>
      <c r="AF32" s="1108">
        <v>35</v>
      </c>
      <c r="AG32" s="1109"/>
      <c r="AH32" s="1109"/>
      <c r="AI32" s="1109"/>
      <c r="AJ32" s="1110"/>
      <c r="AK32" s="1069">
        <v>4</v>
      </c>
      <c r="AL32" s="1060"/>
      <c r="AM32" s="1060"/>
      <c r="AN32" s="1060"/>
      <c r="AO32" s="1060"/>
      <c r="AP32" s="1060" t="s">
        <v>508</v>
      </c>
      <c r="AQ32" s="1060"/>
      <c r="AR32" s="1060"/>
      <c r="AS32" s="1060"/>
      <c r="AT32" s="1060"/>
      <c r="AU32" s="1060" t="s">
        <v>508</v>
      </c>
      <c r="AV32" s="1060"/>
      <c r="AW32" s="1060"/>
      <c r="AX32" s="1060"/>
      <c r="AY32" s="1060"/>
      <c r="AZ32" s="1131"/>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780</v>
      </c>
      <c r="AG63" s="1048"/>
      <c r="AH63" s="1048"/>
      <c r="AI63" s="1048"/>
      <c r="AJ63" s="1119"/>
      <c r="AK63" s="1120"/>
      <c r="AL63" s="1052"/>
      <c r="AM63" s="1052"/>
      <c r="AN63" s="1052"/>
      <c r="AO63" s="1052"/>
      <c r="AP63" s="1048">
        <v>1113</v>
      </c>
      <c r="AQ63" s="1048"/>
      <c r="AR63" s="1048"/>
      <c r="AS63" s="1048"/>
      <c r="AT63" s="1048"/>
      <c r="AU63" s="1048">
        <v>971</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394</v>
      </c>
      <c r="AQ66" s="1091"/>
      <c r="AR66" s="1091"/>
      <c r="AS66" s="1091"/>
      <c r="AT66" s="1092"/>
      <c r="AU66" s="1090" t="s">
        <v>414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2316</v>
      </c>
      <c r="R68" s="1071"/>
      <c r="S68" s="1071"/>
      <c r="T68" s="1071"/>
      <c r="U68" s="1071"/>
      <c r="V68" s="1071">
        <v>2292</v>
      </c>
      <c r="W68" s="1071"/>
      <c r="X68" s="1071"/>
      <c r="Y68" s="1071"/>
      <c r="Z68" s="1071"/>
      <c r="AA68" s="1071">
        <v>24</v>
      </c>
      <c r="AB68" s="1071"/>
      <c r="AC68" s="1071"/>
      <c r="AD68" s="1071"/>
      <c r="AE68" s="1071"/>
      <c r="AF68" s="1071">
        <v>24</v>
      </c>
      <c r="AG68" s="1071"/>
      <c r="AH68" s="1071"/>
      <c r="AI68" s="1071"/>
      <c r="AJ68" s="1071"/>
      <c r="AK68" s="1071" t="s">
        <v>585</v>
      </c>
      <c r="AL68" s="1071"/>
      <c r="AM68" s="1071"/>
      <c r="AN68" s="1071"/>
      <c r="AO68" s="1071"/>
      <c r="AP68" s="1071">
        <v>732</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763</v>
      </c>
      <c r="R69" s="1060"/>
      <c r="S69" s="1060"/>
      <c r="T69" s="1060"/>
      <c r="U69" s="1060"/>
      <c r="V69" s="1060">
        <v>688</v>
      </c>
      <c r="W69" s="1060"/>
      <c r="X69" s="1060"/>
      <c r="Y69" s="1060"/>
      <c r="Z69" s="1060"/>
      <c r="AA69" s="1060">
        <v>75</v>
      </c>
      <c r="AB69" s="1060"/>
      <c r="AC69" s="1060"/>
      <c r="AD69" s="1060"/>
      <c r="AE69" s="1060"/>
      <c r="AF69" s="1060">
        <v>75</v>
      </c>
      <c r="AG69" s="1060"/>
      <c r="AH69" s="1060"/>
      <c r="AI69" s="1060"/>
      <c r="AJ69" s="1060"/>
      <c r="AK69" s="1060" t="s">
        <v>586</v>
      </c>
      <c r="AL69" s="1060"/>
      <c r="AM69" s="1060"/>
      <c r="AN69" s="1060"/>
      <c r="AO69" s="1060"/>
      <c r="AP69" s="1060">
        <v>249</v>
      </c>
      <c r="AQ69" s="1060"/>
      <c r="AR69" s="1060"/>
      <c r="AS69" s="1060"/>
      <c r="AT69" s="1060"/>
      <c r="AU69" s="1060" t="s">
        <v>586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1174</v>
      </c>
      <c r="R70" s="1060"/>
      <c r="S70" s="1060"/>
      <c r="T70" s="1060"/>
      <c r="U70" s="1060"/>
      <c r="V70" s="1060">
        <v>1130</v>
      </c>
      <c r="W70" s="1060"/>
      <c r="X70" s="1060"/>
      <c r="Y70" s="1060"/>
      <c r="Z70" s="1060"/>
      <c r="AA70" s="1060">
        <v>44</v>
      </c>
      <c r="AB70" s="1060"/>
      <c r="AC70" s="1060"/>
      <c r="AD70" s="1060"/>
      <c r="AE70" s="1060"/>
      <c r="AF70" s="1060">
        <v>44</v>
      </c>
      <c r="AG70" s="1060"/>
      <c r="AH70" s="1060"/>
      <c r="AI70" s="1060"/>
      <c r="AJ70" s="1060"/>
      <c r="AK70" s="1060" t="s">
        <v>574</v>
      </c>
      <c r="AL70" s="1060"/>
      <c r="AM70" s="1060"/>
      <c r="AN70" s="1060"/>
      <c r="AO70" s="1060"/>
      <c r="AP70" s="1060" t="s">
        <v>574</v>
      </c>
      <c r="AQ70" s="1060"/>
      <c r="AR70" s="1060"/>
      <c r="AS70" s="1060"/>
      <c r="AT70" s="1060"/>
      <c r="AU70" s="1060" t="s">
        <v>574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250623</v>
      </c>
      <c r="R71" s="1060"/>
      <c r="S71" s="1060"/>
      <c r="T71" s="1060"/>
      <c r="U71" s="1060"/>
      <c r="V71" s="1060">
        <v>237946</v>
      </c>
      <c r="W71" s="1060"/>
      <c r="X71" s="1060"/>
      <c r="Y71" s="1060"/>
      <c r="Z71" s="1060"/>
      <c r="AA71" s="1060">
        <v>12677</v>
      </c>
      <c r="AB71" s="1060"/>
      <c r="AC71" s="1060"/>
      <c r="AD71" s="1060"/>
      <c r="AE71" s="1060"/>
      <c r="AF71" s="1060">
        <v>12677</v>
      </c>
      <c r="AG71" s="1060"/>
      <c r="AH71" s="1060"/>
      <c r="AI71" s="1060"/>
      <c r="AJ71" s="1060"/>
      <c r="AK71" s="1060">
        <v>923</v>
      </c>
      <c r="AL71" s="1060"/>
      <c r="AM71" s="1060"/>
      <c r="AN71" s="1060"/>
      <c r="AO71" s="1060"/>
      <c r="AP71" s="1060" t="s">
        <v>574</v>
      </c>
      <c r="AQ71" s="1060"/>
      <c r="AR71" s="1060"/>
      <c r="AS71" s="1060"/>
      <c r="AT71" s="1060"/>
      <c r="AU71" s="1060" t="s">
        <v>574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9184</v>
      </c>
      <c r="R72" s="1060"/>
      <c r="S72" s="1060"/>
      <c r="T72" s="1060"/>
      <c r="U72" s="1060"/>
      <c r="V72" s="1060">
        <v>9066</v>
      </c>
      <c r="W72" s="1060"/>
      <c r="X72" s="1060"/>
      <c r="Y72" s="1060"/>
      <c r="Z72" s="1060"/>
      <c r="AA72" s="1060">
        <v>118</v>
      </c>
      <c r="AB72" s="1060"/>
      <c r="AC72" s="1060"/>
      <c r="AD72" s="1060"/>
      <c r="AE72" s="1060"/>
      <c r="AF72" s="1060" t="s">
        <v>584</v>
      </c>
      <c r="AG72" s="1060"/>
      <c r="AH72" s="1060"/>
      <c r="AI72" s="1060"/>
      <c r="AJ72" s="1060"/>
      <c r="AK72" s="1060">
        <v>15</v>
      </c>
      <c r="AL72" s="1060"/>
      <c r="AM72" s="1060"/>
      <c r="AN72" s="1060"/>
      <c r="AO72" s="1060"/>
      <c r="AP72" s="1060" t="s">
        <v>574</v>
      </c>
      <c r="AQ72" s="1060"/>
      <c r="AR72" s="1060"/>
      <c r="AS72" s="1060"/>
      <c r="AT72" s="1060"/>
      <c r="AU72" s="1060" t="s">
        <v>574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1536</v>
      </c>
      <c r="R73" s="1060"/>
      <c r="S73" s="1060"/>
      <c r="T73" s="1060"/>
      <c r="U73" s="1060"/>
      <c r="V73" s="1060">
        <v>1535</v>
      </c>
      <c r="W73" s="1060"/>
      <c r="X73" s="1060"/>
      <c r="Y73" s="1060"/>
      <c r="Z73" s="1060"/>
      <c r="AA73" s="1060">
        <v>1</v>
      </c>
      <c r="AB73" s="1060"/>
      <c r="AC73" s="1060"/>
      <c r="AD73" s="1060"/>
      <c r="AE73" s="1060"/>
      <c r="AF73" s="1060" t="s">
        <v>574</v>
      </c>
      <c r="AG73" s="1060"/>
      <c r="AH73" s="1060"/>
      <c r="AI73" s="1060"/>
      <c r="AJ73" s="1060"/>
      <c r="AK73" s="1060" t="s">
        <v>574</v>
      </c>
      <c r="AL73" s="1060"/>
      <c r="AM73" s="1060"/>
      <c r="AN73" s="1060"/>
      <c r="AO73" s="1060"/>
      <c r="AP73" s="1060" t="s">
        <v>574</v>
      </c>
      <c r="AQ73" s="1060"/>
      <c r="AR73" s="1060"/>
      <c r="AS73" s="1060"/>
      <c r="AT73" s="1060"/>
      <c r="AU73" s="1060" t="s">
        <v>574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581</v>
      </c>
      <c r="C74" s="1064"/>
      <c r="D74" s="1064"/>
      <c r="E74" s="1064"/>
      <c r="F74" s="1064"/>
      <c r="G74" s="1064"/>
      <c r="H74" s="1064"/>
      <c r="I74" s="1064"/>
      <c r="J74" s="1064"/>
      <c r="K74" s="1064"/>
      <c r="L74" s="1064"/>
      <c r="M74" s="1064"/>
      <c r="N74" s="1064"/>
      <c r="O74" s="1064"/>
      <c r="P74" s="1065"/>
      <c r="Q74" s="1066">
        <v>1</v>
      </c>
      <c r="R74" s="1060"/>
      <c r="S74" s="1060"/>
      <c r="T74" s="1060"/>
      <c r="U74" s="1060"/>
      <c r="V74" s="1060">
        <v>1</v>
      </c>
      <c r="W74" s="1060"/>
      <c r="X74" s="1060"/>
      <c r="Y74" s="1060"/>
      <c r="Z74" s="1060"/>
      <c r="AA74" s="1060" t="s">
        <v>574</v>
      </c>
      <c r="AB74" s="1060"/>
      <c r="AC74" s="1060"/>
      <c r="AD74" s="1060"/>
      <c r="AE74" s="1060"/>
      <c r="AF74" s="1060" t="s">
        <v>508</v>
      </c>
      <c r="AG74" s="1060"/>
      <c r="AH74" s="1060"/>
      <c r="AI74" s="1060"/>
      <c r="AJ74" s="1060"/>
      <c r="AK74" s="1060" t="s">
        <v>508</v>
      </c>
      <c r="AL74" s="1060"/>
      <c r="AM74" s="1060"/>
      <c r="AN74" s="1060"/>
      <c r="AO74" s="1060"/>
      <c r="AP74" s="1060" t="s">
        <v>508</v>
      </c>
      <c r="AQ74" s="1060"/>
      <c r="AR74" s="1060"/>
      <c r="AS74" s="1060"/>
      <c r="AT74" s="1060"/>
      <c r="AU74" s="1060" t="s">
        <v>508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582</v>
      </c>
      <c r="C75" s="1064"/>
      <c r="D75" s="1064"/>
      <c r="E75" s="1064"/>
      <c r="F75" s="1064"/>
      <c r="G75" s="1064"/>
      <c r="H75" s="1064"/>
      <c r="I75" s="1064"/>
      <c r="J75" s="1064"/>
      <c r="K75" s="1064"/>
      <c r="L75" s="1064"/>
      <c r="M75" s="1064"/>
      <c r="N75" s="1064"/>
      <c r="O75" s="1064"/>
      <c r="P75" s="1065"/>
      <c r="Q75" s="1067">
        <v>60</v>
      </c>
      <c r="R75" s="1068"/>
      <c r="S75" s="1068"/>
      <c r="T75" s="1068"/>
      <c r="U75" s="1069"/>
      <c r="V75" s="1070">
        <v>59</v>
      </c>
      <c r="W75" s="1068"/>
      <c r="X75" s="1068"/>
      <c r="Y75" s="1068"/>
      <c r="Z75" s="1069"/>
      <c r="AA75" s="1070">
        <v>1</v>
      </c>
      <c r="AB75" s="1068"/>
      <c r="AC75" s="1068"/>
      <c r="AD75" s="1068"/>
      <c r="AE75" s="1069"/>
      <c r="AF75" s="1070" t="s">
        <v>574</v>
      </c>
      <c r="AG75" s="1068"/>
      <c r="AH75" s="1068"/>
      <c r="AI75" s="1068"/>
      <c r="AJ75" s="1069"/>
      <c r="AK75" s="1070">
        <v>24</v>
      </c>
      <c r="AL75" s="1068"/>
      <c r="AM75" s="1068"/>
      <c r="AN75" s="1068"/>
      <c r="AO75" s="1069"/>
      <c r="AP75" s="1070" t="s">
        <v>574</v>
      </c>
      <c r="AQ75" s="1068"/>
      <c r="AR75" s="1068"/>
      <c r="AS75" s="1068"/>
      <c r="AT75" s="1069"/>
      <c r="AU75" s="1070" t="s">
        <v>574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583</v>
      </c>
      <c r="C76" s="1064"/>
      <c r="D76" s="1064"/>
      <c r="E76" s="1064"/>
      <c r="F76" s="1064"/>
      <c r="G76" s="1064"/>
      <c r="H76" s="1064"/>
      <c r="I76" s="1064"/>
      <c r="J76" s="1064"/>
      <c r="K76" s="1064"/>
      <c r="L76" s="1064"/>
      <c r="M76" s="1064"/>
      <c r="N76" s="1064"/>
      <c r="O76" s="1064"/>
      <c r="P76" s="1065"/>
      <c r="Q76" s="1067">
        <v>39</v>
      </c>
      <c r="R76" s="1068"/>
      <c r="S76" s="1068"/>
      <c r="T76" s="1068"/>
      <c r="U76" s="1069"/>
      <c r="V76" s="1070">
        <v>37</v>
      </c>
      <c r="W76" s="1068"/>
      <c r="X76" s="1068"/>
      <c r="Y76" s="1068"/>
      <c r="Z76" s="1069"/>
      <c r="AA76" s="1070">
        <v>2</v>
      </c>
      <c r="AB76" s="1068"/>
      <c r="AC76" s="1068"/>
      <c r="AD76" s="1068"/>
      <c r="AE76" s="1069"/>
      <c r="AF76" s="1070" t="s">
        <v>574</v>
      </c>
      <c r="AG76" s="1068"/>
      <c r="AH76" s="1068"/>
      <c r="AI76" s="1068"/>
      <c r="AJ76" s="1069"/>
      <c r="AK76" s="1070" t="s">
        <v>574</v>
      </c>
      <c r="AL76" s="1068"/>
      <c r="AM76" s="1068"/>
      <c r="AN76" s="1068"/>
      <c r="AO76" s="1069"/>
      <c r="AP76" s="1070" t="s">
        <v>574</v>
      </c>
      <c r="AQ76" s="1068"/>
      <c r="AR76" s="1068"/>
      <c r="AS76" s="1068"/>
      <c r="AT76" s="1069"/>
      <c r="AU76" s="1070" t="s">
        <v>574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12820</v>
      </c>
      <c r="AG88" s="1048"/>
      <c r="AH88" s="1048"/>
      <c r="AI88" s="1048"/>
      <c r="AJ88" s="1048"/>
      <c r="AK88" s="1052"/>
      <c r="AL88" s="1052"/>
      <c r="AM88" s="1052"/>
      <c r="AN88" s="1052"/>
      <c r="AO88" s="1052"/>
      <c r="AP88" s="1048">
        <v>981</v>
      </c>
      <c r="AQ88" s="1048"/>
      <c r="AR88" s="1048"/>
      <c r="AS88" s="1048"/>
      <c r="AT88" s="1048"/>
      <c r="AU88" s="1048" t="s">
        <v>574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v>27</v>
      </c>
      <c r="CX102" s="1040"/>
      <c r="CY102" s="1040"/>
      <c r="CZ102" s="1040"/>
      <c r="DA102" s="1041"/>
      <c r="DB102" s="1039" t="s">
        <v>574</v>
      </c>
      <c r="DC102" s="1040"/>
      <c r="DD102" s="1040"/>
      <c r="DE102" s="1040"/>
      <c r="DF102" s="1041"/>
      <c r="DG102" s="1039" t="s">
        <v>574</v>
      </c>
      <c r="DH102" s="1040"/>
      <c r="DI102" s="1040"/>
      <c r="DJ102" s="1040"/>
      <c r="DK102" s="1041"/>
      <c r="DL102" s="1039" t="s">
        <v>574</v>
      </c>
      <c r="DM102" s="1040"/>
      <c r="DN102" s="1040"/>
      <c r="DO102" s="1040"/>
      <c r="DP102" s="1041"/>
      <c r="DQ102" s="1039" t="s">
        <v>574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492059</v>
      </c>
      <c r="AB110" s="976"/>
      <c r="AC110" s="976"/>
      <c r="AD110" s="976"/>
      <c r="AE110" s="977"/>
      <c r="AF110" s="978">
        <v>507183</v>
      </c>
      <c r="AG110" s="976"/>
      <c r="AH110" s="976"/>
      <c r="AI110" s="976"/>
      <c r="AJ110" s="977"/>
      <c r="AK110" s="978">
        <v>550398</v>
      </c>
      <c r="AL110" s="976"/>
      <c r="AM110" s="976"/>
      <c r="AN110" s="976"/>
      <c r="AO110" s="977"/>
      <c r="AP110" s="979">
        <v>14.2</v>
      </c>
      <c r="AQ110" s="980"/>
      <c r="AR110" s="980"/>
      <c r="AS110" s="980"/>
      <c r="AT110" s="981"/>
      <c r="AU110" s="1015" t="s">
        <v>71</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6069734</v>
      </c>
      <c r="BR110" s="923"/>
      <c r="BS110" s="923"/>
      <c r="BT110" s="923"/>
      <c r="BU110" s="923"/>
      <c r="BV110" s="923">
        <v>6450979</v>
      </c>
      <c r="BW110" s="923"/>
      <c r="BX110" s="923"/>
      <c r="BY110" s="923"/>
      <c r="BZ110" s="923"/>
      <c r="CA110" s="923">
        <v>6965295</v>
      </c>
      <c r="CB110" s="923"/>
      <c r="CC110" s="923"/>
      <c r="CD110" s="923"/>
      <c r="CE110" s="923"/>
      <c r="CF110" s="947">
        <v>179.5</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431</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125</v>
      </c>
      <c r="AB111" s="1004"/>
      <c r="AC111" s="1004"/>
      <c r="AD111" s="1004"/>
      <c r="AE111" s="1005"/>
      <c r="AF111" s="1006" t="s">
        <v>125</v>
      </c>
      <c r="AG111" s="1004"/>
      <c r="AH111" s="1004"/>
      <c r="AI111" s="1004"/>
      <c r="AJ111" s="1005"/>
      <c r="AK111" s="1006" t="s">
        <v>125</v>
      </c>
      <c r="AL111" s="1004"/>
      <c r="AM111" s="1004"/>
      <c r="AN111" s="1004"/>
      <c r="AO111" s="1005"/>
      <c r="AP111" s="1007" t="s">
        <v>433</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69319</v>
      </c>
      <c r="BR111" s="895"/>
      <c r="BS111" s="895"/>
      <c r="BT111" s="895"/>
      <c r="BU111" s="895"/>
      <c r="BV111" s="895">
        <v>52747</v>
      </c>
      <c r="BW111" s="895"/>
      <c r="BX111" s="895"/>
      <c r="BY111" s="895"/>
      <c r="BZ111" s="895"/>
      <c r="CA111" s="895">
        <v>41929</v>
      </c>
      <c r="CB111" s="895"/>
      <c r="CC111" s="895"/>
      <c r="CD111" s="895"/>
      <c r="CE111" s="895"/>
      <c r="CF111" s="956">
        <v>1.1000000000000001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125</v>
      </c>
      <c r="DH111" s="895"/>
      <c r="DI111" s="895"/>
      <c r="DJ111" s="895"/>
      <c r="DK111" s="895"/>
      <c r="DL111" s="895" t="s">
        <v>406</v>
      </c>
      <c r="DM111" s="895"/>
      <c r="DN111" s="895"/>
      <c r="DO111" s="895"/>
      <c r="DP111" s="895"/>
      <c r="DQ111" s="895" t="s">
        <v>436</v>
      </c>
      <c r="DR111" s="895"/>
      <c r="DS111" s="895"/>
      <c r="DT111" s="895"/>
      <c r="DU111" s="895"/>
      <c r="DV111" s="872" t="s">
        <v>125</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125</v>
      </c>
      <c r="AB112" s="858"/>
      <c r="AC112" s="858"/>
      <c r="AD112" s="858"/>
      <c r="AE112" s="859"/>
      <c r="AF112" s="860" t="s">
        <v>125</v>
      </c>
      <c r="AG112" s="858"/>
      <c r="AH112" s="858"/>
      <c r="AI112" s="858"/>
      <c r="AJ112" s="859"/>
      <c r="AK112" s="860" t="s">
        <v>125</v>
      </c>
      <c r="AL112" s="858"/>
      <c r="AM112" s="858"/>
      <c r="AN112" s="858"/>
      <c r="AO112" s="859"/>
      <c r="AP112" s="905" t="s">
        <v>406</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1131548</v>
      </c>
      <c r="BR112" s="895"/>
      <c r="BS112" s="895"/>
      <c r="BT112" s="895"/>
      <c r="BU112" s="895"/>
      <c r="BV112" s="895">
        <v>1078102</v>
      </c>
      <c r="BW112" s="895"/>
      <c r="BX112" s="895"/>
      <c r="BY112" s="895"/>
      <c r="BZ112" s="895"/>
      <c r="CA112" s="895">
        <v>949548</v>
      </c>
      <c r="CB112" s="895"/>
      <c r="CC112" s="895"/>
      <c r="CD112" s="895"/>
      <c r="CE112" s="895"/>
      <c r="CF112" s="956">
        <v>24.5</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125</v>
      </c>
      <c r="DH112" s="895"/>
      <c r="DI112" s="895"/>
      <c r="DJ112" s="895"/>
      <c r="DK112" s="895"/>
      <c r="DL112" s="895" t="s">
        <v>125</v>
      </c>
      <c r="DM112" s="895"/>
      <c r="DN112" s="895"/>
      <c r="DO112" s="895"/>
      <c r="DP112" s="895"/>
      <c r="DQ112" s="895" t="s">
        <v>125</v>
      </c>
      <c r="DR112" s="895"/>
      <c r="DS112" s="895"/>
      <c r="DT112" s="895"/>
      <c r="DU112" s="895"/>
      <c r="DV112" s="872" t="s">
        <v>406</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133483</v>
      </c>
      <c r="AB113" s="1004"/>
      <c r="AC113" s="1004"/>
      <c r="AD113" s="1004"/>
      <c r="AE113" s="1005"/>
      <c r="AF113" s="1006">
        <v>80415</v>
      </c>
      <c r="AG113" s="1004"/>
      <c r="AH113" s="1004"/>
      <c r="AI113" s="1004"/>
      <c r="AJ113" s="1005"/>
      <c r="AK113" s="1006">
        <v>81060</v>
      </c>
      <c r="AL113" s="1004"/>
      <c r="AM113" s="1004"/>
      <c r="AN113" s="1004"/>
      <c r="AO113" s="1005"/>
      <c r="AP113" s="1007">
        <v>2.1</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193282</v>
      </c>
      <c r="BR113" s="895"/>
      <c r="BS113" s="895"/>
      <c r="BT113" s="895"/>
      <c r="BU113" s="895"/>
      <c r="BV113" s="895">
        <v>159356</v>
      </c>
      <c r="BW113" s="895"/>
      <c r="BX113" s="895"/>
      <c r="BY113" s="895"/>
      <c r="BZ113" s="895"/>
      <c r="CA113" s="895">
        <v>187854</v>
      </c>
      <c r="CB113" s="895"/>
      <c r="CC113" s="895"/>
      <c r="CD113" s="895"/>
      <c r="CE113" s="895"/>
      <c r="CF113" s="956">
        <v>4.8</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125</v>
      </c>
      <c r="DH113" s="858"/>
      <c r="DI113" s="858"/>
      <c r="DJ113" s="858"/>
      <c r="DK113" s="859"/>
      <c r="DL113" s="860" t="s">
        <v>125</v>
      </c>
      <c r="DM113" s="858"/>
      <c r="DN113" s="858"/>
      <c r="DO113" s="858"/>
      <c r="DP113" s="859"/>
      <c r="DQ113" s="860" t="s">
        <v>125</v>
      </c>
      <c r="DR113" s="858"/>
      <c r="DS113" s="858"/>
      <c r="DT113" s="858"/>
      <c r="DU113" s="859"/>
      <c r="DV113" s="905" t="s">
        <v>125</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177042</v>
      </c>
      <c r="AB114" s="858"/>
      <c r="AC114" s="858"/>
      <c r="AD114" s="858"/>
      <c r="AE114" s="859"/>
      <c r="AF114" s="860">
        <v>84776</v>
      </c>
      <c r="AG114" s="858"/>
      <c r="AH114" s="858"/>
      <c r="AI114" s="858"/>
      <c r="AJ114" s="859"/>
      <c r="AK114" s="860">
        <v>44268</v>
      </c>
      <c r="AL114" s="858"/>
      <c r="AM114" s="858"/>
      <c r="AN114" s="858"/>
      <c r="AO114" s="859"/>
      <c r="AP114" s="905">
        <v>1.1000000000000001</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1399120</v>
      </c>
      <c r="BR114" s="895"/>
      <c r="BS114" s="895"/>
      <c r="BT114" s="895"/>
      <c r="BU114" s="895"/>
      <c r="BV114" s="895">
        <v>1271223</v>
      </c>
      <c r="BW114" s="895"/>
      <c r="BX114" s="895"/>
      <c r="BY114" s="895"/>
      <c r="BZ114" s="895"/>
      <c r="CA114" s="895">
        <v>1172932</v>
      </c>
      <c r="CB114" s="895"/>
      <c r="CC114" s="895"/>
      <c r="CD114" s="895"/>
      <c r="CE114" s="895"/>
      <c r="CF114" s="956">
        <v>30.2</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125</v>
      </c>
      <c r="DH114" s="858"/>
      <c r="DI114" s="858"/>
      <c r="DJ114" s="858"/>
      <c r="DK114" s="859"/>
      <c r="DL114" s="860" t="s">
        <v>125</v>
      </c>
      <c r="DM114" s="858"/>
      <c r="DN114" s="858"/>
      <c r="DO114" s="858"/>
      <c r="DP114" s="859"/>
      <c r="DQ114" s="860" t="s">
        <v>125</v>
      </c>
      <c r="DR114" s="858"/>
      <c r="DS114" s="858"/>
      <c r="DT114" s="858"/>
      <c r="DU114" s="859"/>
      <c r="DV114" s="905" t="s">
        <v>125</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22814</v>
      </c>
      <c r="AB115" s="1004"/>
      <c r="AC115" s="1004"/>
      <c r="AD115" s="1004"/>
      <c r="AE115" s="1005"/>
      <c r="AF115" s="1006">
        <v>16996</v>
      </c>
      <c r="AG115" s="1004"/>
      <c r="AH115" s="1004"/>
      <c r="AI115" s="1004"/>
      <c r="AJ115" s="1005"/>
      <c r="AK115" s="1006">
        <v>11135</v>
      </c>
      <c r="AL115" s="1004"/>
      <c r="AM115" s="1004"/>
      <c r="AN115" s="1004"/>
      <c r="AO115" s="1005"/>
      <c r="AP115" s="1007">
        <v>0.3</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125</v>
      </c>
      <c r="BR115" s="895"/>
      <c r="BS115" s="895"/>
      <c r="BT115" s="895"/>
      <c r="BU115" s="895"/>
      <c r="BV115" s="895" t="s">
        <v>125</v>
      </c>
      <c r="BW115" s="895"/>
      <c r="BX115" s="895"/>
      <c r="BY115" s="895"/>
      <c r="BZ115" s="895"/>
      <c r="CA115" s="895" t="s">
        <v>125</v>
      </c>
      <c r="CB115" s="895"/>
      <c r="CC115" s="895"/>
      <c r="CD115" s="895"/>
      <c r="CE115" s="895"/>
      <c r="CF115" s="956" t="s">
        <v>125</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125</v>
      </c>
      <c r="DH115" s="858"/>
      <c r="DI115" s="858"/>
      <c r="DJ115" s="858"/>
      <c r="DK115" s="859"/>
      <c r="DL115" s="860" t="s">
        <v>125</v>
      </c>
      <c r="DM115" s="858"/>
      <c r="DN115" s="858"/>
      <c r="DO115" s="858"/>
      <c r="DP115" s="859"/>
      <c r="DQ115" s="860" t="s">
        <v>450</v>
      </c>
      <c r="DR115" s="858"/>
      <c r="DS115" s="858"/>
      <c r="DT115" s="858"/>
      <c r="DU115" s="859"/>
      <c r="DV115" s="905" t="s">
        <v>125</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125</v>
      </c>
      <c r="AB116" s="858"/>
      <c r="AC116" s="858"/>
      <c r="AD116" s="858"/>
      <c r="AE116" s="859"/>
      <c r="AF116" s="860" t="s">
        <v>125</v>
      </c>
      <c r="AG116" s="858"/>
      <c r="AH116" s="858"/>
      <c r="AI116" s="858"/>
      <c r="AJ116" s="859"/>
      <c r="AK116" s="860" t="s">
        <v>125</v>
      </c>
      <c r="AL116" s="858"/>
      <c r="AM116" s="858"/>
      <c r="AN116" s="858"/>
      <c r="AO116" s="859"/>
      <c r="AP116" s="905" t="s">
        <v>125</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125</v>
      </c>
      <c r="BR116" s="895"/>
      <c r="BS116" s="895"/>
      <c r="BT116" s="895"/>
      <c r="BU116" s="895"/>
      <c r="BV116" s="895" t="s">
        <v>125</v>
      </c>
      <c r="BW116" s="895"/>
      <c r="BX116" s="895"/>
      <c r="BY116" s="895"/>
      <c r="BZ116" s="895"/>
      <c r="CA116" s="895" t="s">
        <v>433</v>
      </c>
      <c r="CB116" s="895"/>
      <c r="CC116" s="895"/>
      <c r="CD116" s="895"/>
      <c r="CE116" s="895"/>
      <c r="CF116" s="956" t="s">
        <v>125</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69319</v>
      </c>
      <c r="DH116" s="858"/>
      <c r="DI116" s="858"/>
      <c r="DJ116" s="858"/>
      <c r="DK116" s="859"/>
      <c r="DL116" s="860">
        <v>52747</v>
      </c>
      <c r="DM116" s="858"/>
      <c r="DN116" s="858"/>
      <c r="DO116" s="858"/>
      <c r="DP116" s="859"/>
      <c r="DQ116" s="860">
        <v>41929</v>
      </c>
      <c r="DR116" s="858"/>
      <c r="DS116" s="858"/>
      <c r="DT116" s="858"/>
      <c r="DU116" s="859"/>
      <c r="DV116" s="905">
        <v>1.1000000000000001</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825398</v>
      </c>
      <c r="AB117" s="990"/>
      <c r="AC117" s="990"/>
      <c r="AD117" s="990"/>
      <c r="AE117" s="991"/>
      <c r="AF117" s="992">
        <v>689370</v>
      </c>
      <c r="AG117" s="990"/>
      <c r="AH117" s="990"/>
      <c r="AI117" s="990"/>
      <c r="AJ117" s="991"/>
      <c r="AK117" s="992">
        <v>686861</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125</v>
      </c>
      <c r="BW117" s="895"/>
      <c r="BX117" s="895"/>
      <c r="BY117" s="895"/>
      <c r="BZ117" s="895"/>
      <c r="CA117" s="895" t="s">
        <v>125</v>
      </c>
      <c r="CB117" s="895"/>
      <c r="CC117" s="895"/>
      <c r="CD117" s="895"/>
      <c r="CE117" s="895"/>
      <c r="CF117" s="956" t="s">
        <v>125</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125</v>
      </c>
      <c r="DH117" s="858"/>
      <c r="DI117" s="858"/>
      <c r="DJ117" s="858"/>
      <c r="DK117" s="859"/>
      <c r="DL117" s="860" t="s">
        <v>125</v>
      </c>
      <c r="DM117" s="858"/>
      <c r="DN117" s="858"/>
      <c r="DO117" s="858"/>
      <c r="DP117" s="859"/>
      <c r="DQ117" s="860" t="s">
        <v>125</v>
      </c>
      <c r="DR117" s="858"/>
      <c r="DS117" s="858"/>
      <c r="DT117" s="858"/>
      <c r="DU117" s="859"/>
      <c r="DV117" s="905" t="s">
        <v>125</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125</v>
      </c>
      <c r="BR118" s="926"/>
      <c r="BS118" s="926"/>
      <c r="BT118" s="926"/>
      <c r="BU118" s="926"/>
      <c r="BV118" s="926" t="s">
        <v>458</v>
      </c>
      <c r="BW118" s="926"/>
      <c r="BX118" s="926"/>
      <c r="BY118" s="926"/>
      <c r="BZ118" s="926"/>
      <c r="CA118" s="926" t="s">
        <v>450</v>
      </c>
      <c r="CB118" s="926"/>
      <c r="CC118" s="926"/>
      <c r="CD118" s="926"/>
      <c r="CE118" s="926"/>
      <c r="CF118" s="956" t="s">
        <v>406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436</v>
      </c>
      <c r="DH118" s="858"/>
      <c r="DI118" s="858"/>
      <c r="DJ118" s="858"/>
      <c r="DK118" s="859"/>
      <c r="DL118" s="860" t="s">
        <v>125</v>
      </c>
      <c r="DM118" s="858"/>
      <c r="DN118" s="858"/>
      <c r="DO118" s="858"/>
      <c r="DP118" s="859"/>
      <c r="DQ118" s="860" t="s">
        <v>125</v>
      </c>
      <c r="DR118" s="858"/>
      <c r="DS118" s="858"/>
      <c r="DT118" s="858"/>
      <c r="DU118" s="859"/>
      <c r="DV118" s="905" t="s">
        <v>125</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125</v>
      </c>
      <c r="AB119" s="976"/>
      <c r="AC119" s="976"/>
      <c r="AD119" s="976"/>
      <c r="AE119" s="977"/>
      <c r="AF119" s="978" t="s">
        <v>125</v>
      </c>
      <c r="AG119" s="976"/>
      <c r="AH119" s="976"/>
      <c r="AI119" s="976"/>
      <c r="AJ119" s="977"/>
      <c r="AK119" s="978" t="s">
        <v>125</v>
      </c>
      <c r="AL119" s="976"/>
      <c r="AM119" s="976"/>
      <c r="AN119" s="976"/>
      <c r="AO119" s="977"/>
      <c r="AP119" s="979" t="s">
        <v>125</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460</v>
      </c>
      <c r="BP119" s="959"/>
      <c r="BQ119" s="963">
        <v>8863003</v>
      </c>
      <c r="BR119" s="926"/>
      <c r="BS119" s="926"/>
      <c r="BT119" s="926"/>
      <c r="BU119" s="926"/>
      <c r="BV119" s="926">
        <v>9012407</v>
      </c>
      <c r="BW119" s="926"/>
      <c r="BX119" s="926"/>
      <c r="BY119" s="926"/>
      <c r="BZ119" s="926"/>
      <c r="CA119" s="926">
        <v>9317558</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406</v>
      </c>
      <c r="DH119" s="841"/>
      <c r="DI119" s="841"/>
      <c r="DJ119" s="841"/>
      <c r="DK119" s="842"/>
      <c r="DL119" s="843" t="s">
        <v>436</v>
      </c>
      <c r="DM119" s="841"/>
      <c r="DN119" s="841"/>
      <c r="DO119" s="841"/>
      <c r="DP119" s="842"/>
      <c r="DQ119" s="843" t="s">
        <v>125</v>
      </c>
      <c r="DR119" s="841"/>
      <c r="DS119" s="841"/>
      <c r="DT119" s="841"/>
      <c r="DU119" s="842"/>
      <c r="DV119" s="929" t="s">
        <v>406</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125</v>
      </c>
      <c r="AB120" s="858"/>
      <c r="AC120" s="858"/>
      <c r="AD120" s="858"/>
      <c r="AE120" s="859"/>
      <c r="AF120" s="860" t="s">
        <v>125</v>
      </c>
      <c r="AG120" s="858"/>
      <c r="AH120" s="858"/>
      <c r="AI120" s="858"/>
      <c r="AJ120" s="859"/>
      <c r="AK120" s="860" t="s">
        <v>125</v>
      </c>
      <c r="AL120" s="858"/>
      <c r="AM120" s="858"/>
      <c r="AN120" s="858"/>
      <c r="AO120" s="859"/>
      <c r="AP120" s="905" t="s">
        <v>125</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2513955</v>
      </c>
      <c r="BR120" s="923"/>
      <c r="BS120" s="923"/>
      <c r="BT120" s="923"/>
      <c r="BU120" s="923"/>
      <c r="BV120" s="923">
        <v>2705632</v>
      </c>
      <c r="BW120" s="923"/>
      <c r="BX120" s="923"/>
      <c r="BY120" s="923"/>
      <c r="BZ120" s="923"/>
      <c r="CA120" s="923">
        <v>2500554</v>
      </c>
      <c r="CB120" s="923"/>
      <c r="CC120" s="923"/>
      <c r="CD120" s="923"/>
      <c r="CE120" s="923"/>
      <c r="CF120" s="947">
        <v>64.400000000000006</v>
      </c>
      <c r="CG120" s="948"/>
      <c r="CH120" s="948"/>
      <c r="CI120" s="948"/>
      <c r="CJ120" s="948"/>
      <c r="CK120" s="949" t="s">
        <v>464</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t="s">
        <v>125</v>
      </c>
      <c r="DH120" s="923"/>
      <c r="DI120" s="923"/>
      <c r="DJ120" s="923"/>
      <c r="DK120" s="923"/>
      <c r="DL120" s="923">
        <v>1078102</v>
      </c>
      <c r="DM120" s="923"/>
      <c r="DN120" s="923"/>
      <c r="DO120" s="923"/>
      <c r="DP120" s="923"/>
      <c r="DQ120" s="923">
        <v>949548</v>
      </c>
      <c r="DR120" s="923"/>
      <c r="DS120" s="923"/>
      <c r="DT120" s="923"/>
      <c r="DU120" s="923"/>
      <c r="DV120" s="924">
        <v>24.5</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5713</v>
      </c>
      <c r="AB121" s="858"/>
      <c r="AC121" s="858"/>
      <c r="AD121" s="858"/>
      <c r="AE121" s="859"/>
      <c r="AF121" s="860" t="s">
        <v>406</v>
      </c>
      <c r="AG121" s="858"/>
      <c r="AH121" s="858"/>
      <c r="AI121" s="858"/>
      <c r="AJ121" s="859"/>
      <c r="AK121" s="860" t="s">
        <v>436</v>
      </c>
      <c r="AL121" s="858"/>
      <c r="AM121" s="858"/>
      <c r="AN121" s="858"/>
      <c r="AO121" s="859"/>
      <c r="AP121" s="905" t="s">
        <v>436</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115181</v>
      </c>
      <c r="BR121" s="895"/>
      <c r="BS121" s="895"/>
      <c r="BT121" s="895"/>
      <c r="BU121" s="895"/>
      <c r="BV121" s="895">
        <v>176227</v>
      </c>
      <c r="BW121" s="895"/>
      <c r="BX121" s="895"/>
      <c r="BY121" s="895"/>
      <c r="BZ121" s="895"/>
      <c r="CA121" s="895">
        <v>164041</v>
      </c>
      <c r="CB121" s="895"/>
      <c r="CC121" s="895"/>
      <c r="CD121" s="895"/>
      <c r="CE121" s="895"/>
      <c r="CF121" s="956">
        <v>4.2</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t="s">
        <v>125</v>
      </c>
      <c r="DH121" s="895"/>
      <c r="DI121" s="895"/>
      <c r="DJ121" s="895"/>
      <c r="DK121" s="895"/>
      <c r="DL121" s="895" t="s">
        <v>125</v>
      </c>
      <c r="DM121" s="895"/>
      <c r="DN121" s="895"/>
      <c r="DO121" s="895"/>
      <c r="DP121" s="895"/>
      <c r="DQ121" s="895" t="s">
        <v>125</v>
      </c>
      <c r="DR121" s="895"/>
      <c r="DS121" s="895"/>
      <c r="DT121" s="895"/>
      <c r="DU121" s="895"/>
      <c r="DV121" s="872" t="s">
        <v>125</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125</v>
      </c>
      <c r="AB122" s="858"/>
      <c r="AC122" s="858"/>
      <c r="AD122" s="858"/>
      <c r="AE122" s="859"/>
      <c r="AF122" s="860" t="s">
        <v>458</v>
      </c>
      <c r="AG122" s="858"/>
      <c r="AH122" s="858"/>
      <c r="AI122" s="858"/>
      <c r="AJ122" s="859"/>
      <c r="AK122" s="860" t="s">
        <v>125</v>
      </c>
      <c r="AL122" s="858"/>
      <c r="AM122" s="858"/>
      <c r="AN122" s="858"/>
      <c r="AO122" s="859"/>
      <c r="AP122" s="905" t="s">
        <v>125</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5575966</v>
      </c>
      <c r="BR122" s="926"/>
      <c r="BS122" s="926"/>
      <c r="BT122" s="926"/>
      <c r="BU122" s="926"/>
      <c r="BV122" s="926">
        <v>5393368</v>
      </c>
      <c r="BW122" s="926"/>
      <c r="BX122" s="926"/>
      <c r="BY122" s="926"/>
      <c r="BZ122" s="926"/>
      <c r="CA122" s="926">
        <v>6149309</v>
      </c>
      <c r="CB122" s="926"/>
      <c r="CC122" s="926"/>
      <c r="CD122" s="926"/>
      <c r="CE122" s="926"/>
      <c r="CF122" s="927">
        <v>158.5</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t="s">
        <v>406</v>
      </c>
      <c r="DH122" s="895"/>
      <c r="DI122" s="895"/>
      <c r="DJ122" s="895"/>
      <c r="DK122" s="895"/>
      <c r="DL122" s="895" t="s">
        <v>458</v>
      </c>
      <c r="DM122" s="895"/>
      <c r="DN122" s="895"/>
      <c r="DO122" s="895"/>
      <c r="DP122" s="895"/>
      <c r="DQ122" s="895" t="s">
        <v>406</v>
      </c>
      <c r="DR122" s="895"/>
      <c r="DS122" s="895"/>
      <c r="DT122" s="895"/>
      <c r="DU122" s="895"/>
      <c r="DV122" s="872" t="s">
        <v>125</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17101</v>
      </c>
      <c r="AB123" s="858"/>
      <c r="AC123" s="858"/>
      <c r="AD123" s="858"/>
      <c r="AE123" s="859"/>
      <c r="AF123" s="860">
        <v>16996</v>
      </c>
      <c r="AG123" s="858"/>
      <c r="AH123" s="858"/>
      <c r="AI123" s="858"/>
      <c r="AJ123" s="859"/>
      <c r="AK123" s="860">
        <v>11135</v>
      </c>
      <c r="AL123" s="858"/>
      <c r="AM123" s="858"/>
      <c r="AN123" s="858"/>
      <c r="AO123" s="859"/>
      <c r="AP123" s="905">
        <v>0.3</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469</v>
      </c>
      <c r="BP123" s="959"/>
      <c r="BQ123" s="913">
        <v>8205102</v>
      </c>
      <c r="BR123" s="914"/>
      <c r="BS123" s="914"/>
      <c r="BT123" s="914"/>
      <c r="BU123" s="914"/>
      <c r="BV123" s="914">
        <v>8275227</v>
      </c>
      <c r="BW123" s="914"/>
      <c r="BX123" s="914"/>
      <c r="BY123" s="914"/>
      <c r="BZ123" s="914"/>
      <c r="CA123" s="914">
        <v>8813904</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433</v>
      </c>
      <c r="DH123" s="858"/>
      <c r="DI123" s="858"/>
      <c r="DJ123" s="858"/>
      <c r="DK123" s="859"/>
      <c r="DL123" s="860" t="s">
        <v>406</v>
      </c>
      <c r="DM123" s="858"/>
      <c r="DN123" s="858"/>
      <c r="DO123" s="858"/>
      <c r="DP123" s="859"/>
      <c r="DQ123" s="860" t="s">
        <v>125</v>
      </c>
      <c r="DR123" s="858"/>
      <c r="DS123" s="858"/>
      <c r="DT123" s="858"/>
      <c r="DU123" s="859"/>
      <c r="DV123" s="905" t="s">
        <v>406</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125</v>
      </c>
      <c r="AB124" s="858"/>
      <c r="AC124" s="858"/>
      <c r="AD124" s="858"/>
      <c r="AE124" s="859"/>
      <c r="AF124" s="860" t="s">
        <v>458</v>
      </c>
      <c r="AG124" s="858"/>
      <c r="AH124" s="858"/>
      <c r="AI124" s="858"/>
      <c r="AJ124" s="859"/>
      <c r="AK124" s="860" t="s">
        <v>125</v>
      </c>
      <c r="AL124" s="858"/>
      <c r="AM124" s="858"/>
      <c r="AN124" s="858"/>
      <c r="AO124" s="859"/>
      <c r="AP124" s="905" t="s">
        <v>458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16.3</v>
      </c>
      <c r="BR124" s="912"/>
      <c r="BS124" s="912"/>
      <c r="BT124" s="912"/>
      <c r="BU124" s="912"/>
      <c r="BV124" s="912">
        <v>18.600000000000001</v>
      </c>
      <c r="BW124" s="912"/>
      <c r="BX124" s="912"/>
      <c r="BY124" s="912"/>
      <c r="BZ124" s="912"/>
      <c r="CA124" s="912">
        <v>12.9</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1131548</v>
      </c>
      <c r="DH124" s="841"/>
      <c r="DI124" s="841"/>
      <c r="DJ124" s="841"/>
      <c r="DK124" s="842"/>
      <c r="DL124" s="843" t="s">
        <v>125</v>
      </c>
      <c r="DM124" s="841"/>
      <c r="DN124" s="841"/>
      <c r="DO124" s="841"/>
      <c r="DP124" s="842"/>
      <c r="DQ124" s="843" t="s">
        <v>125</v>
      </c>
      <c r="DR124" s="841"/>
      <c r="DS124" s="841"/>
      <c r="DT124" s="841"/>
      <c r="DU124" s="842"/>
      <c r="DV124" s="929" t="s">
        <v>125</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406</v>
      </c>
      <c r="AB125" s="858"/>
      <c r="AC125" s="858"/>
      <c r="AD125" s="858"/>
      <c r="AE125" s="859"/>
      <c r="AF125" s="860" t="s">
        <v>125</v>
      </c>
      <c r="AG125" s="858"/>
      <c r="AH125" s="858"/>
      <c r="AI125" s="858"/>
      <c r="AJ125" s="859"/>
      <c r="AK125" s="860" t="s">
        <v>433</v>
      </c>
      <c r="AL125" s="858"/>
      <c r="AM125" s="858"/>
      <c r="AN125" s="858"/>
      <c r="AO125" s="859"/>
      <c r="AP125" s="905" t="s">
        <v>406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458</v>
      </c>
      <c r="DH125" s="923"/>
      <c r="DI125" s="923"/>
      <c r="DJ125" s="923"/>
      <c r="DK125" s="923"/>
      <c r="DL125" s="923" t="s">
        <v>125</v>
      </c>
      <c r="DM125" s="923"/>
      <c r="DN125" s="923"/>
      <c r="DO125" s="923"/>
      <c r="DP125" s="923"/>
      <c r="DQ125" s="923" t="s">
        <v>406</v>
      </c>
      <c r="DR125" s="923"/>
      <c r="DS125" s="923"/>
      <c r="DT125" s="923"/>
      <c r="DU125" s="923"/>
      <c r="DV125" s="924" t="s">
        <v>125</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433</v>
      </c>
      <c r="AB126" s="858"/>
      <c r="AC126" s="858"/>
      <c r="AD126" s="858"/>
      <c r="AE126" s="859"/>
      <c r="AF126" s="860" t="s">
        <v>458</v>
      </c>
      <c r="AG126" s="858"/>
      <c r="AH126" s="858"/>
      <c r="AI126" s="858"/>
      <c r="AJ126" s="859"/>
      <c r="AK126" s="860" t="s">
        <v>125</v>
      </c>
      <c r="AL126" s="858"/>
      <c r="AM126" s="858"/>
      <c r="AN126" s="858"/>
      <c r="AO126" s="859"/>
      <c r="AP126" s="905" t="s">
        <v>406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125</v>
      </c>
      <c r="DH126" s="895"/>
      <c r="DI126" s="895"/>
      <c r="DJ126" s="895"/>
      <c r="DK126" s="895"/>
      <c r="DL126" s="895" t="s">
        <v>458</v>
      </c>
      <c r="DM126" s="895"/>
      <c r="DN126" s="895"/>
      <c r="DO126" s="895"/>
      <c r="DP126" s="895"/>
      <c r="DQ126" s="895" t="s">
        <v>406</v>
      </c>
      <c r="DR126" s="895"/>
      <c r="DS126" s="895"/>
      <c r="DT126" s="895"/>
      <c r="DU126" s="895"/>
      <c r="DV126" s="872" t="s">
        <v>125</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406</v>
      </c>
      <c r="AB127" s="858"/>
      <c r="AC127" s="858"/>
      <c r="AD127" s="858"/>
      <c r="AE127" s="859"/>
      <c r="AF127" s="860" t="s">
        <v>125</v>
      </c>
      <c r="AG127" s="858"/>
      <c r="AH127" s="858"/>
      <c r="AI127" s="858"/>
      <c r="AJ127" s="859"/>
      <c r="AK127" s="860" t="s">
        <v>125</v>
      </c>
      <c r="AL127" s="858"/>
      <c r="AM127" s="858"/>
      <c r="AN127" s="858"/>
      <c r="AO127" s="859"/>
      <c r="AP127" s="905" t="s">
        <v>406</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406</v>
      </c>
      <c r="DH127" s="895"/>
      <c r="DI127" s="895"/>
      <c r="DJ127" s="895"/>
      <c r="DK127" s="895"/>
      <c r="DL127" s="895" t="s">
        <v>125</v>
      </c>
      <c r="DM127" s="895"/>
      <c r="DN127" s="895"/>
      <c r="DO127" s="895"/>
      <c r="DP127" s="895"/>
      <c r="DQ127" s="895" t="s">
        <v>450</v>
      </c>
      <c r="DR127" s="895"/>
      <c r="DS127" s="895"/>
      <c r="DT127" s="895"/>
      <c r="DU127" s="895"/>
      <c r="DV127" s="872" t="s">
        <v>125</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4607</v>
      </c>
      <c r="AB128" s="879"/>
      <c r="AC128" s="879"/>
      <c r="AD128" s="879"/>
      <c r="AE128" s="880"/>
      <c r="AF128" s="881">
        <v>13016</v>
      </c>
      <c r="AG128" s="879"/>
      <c r="AH128" s="879"/>
      <c r="AI128" s="879"/>
      <c r="AJ128" s="880"/>
      <c r="AK128" s="881">
        <v>12614</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125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450</v>
      </c>
      <c r="DH128" s="869"/>
      <c r="DI128" s="869"/>
      <c r="DJ128" s="869"/>
      <c r="DK128" s="869"/>
      <c r="DL128" s="869" t="s">
        <v>406</v>
      </c>
      <c r="DM128" s="869"/>
      <c r="DN128" s="869"/>
      <c r="DO128" s="869"/>
      <c r="DP128" s="869"/>
      <c r="DQ128" s="869" t="s">
        <v>125</v>
      </c>
      <c r="DR128" s="869"/>
      <c r="DS128" s="869"/>
      <c r="DT128" s="869"/>
      <c r="DU128" s="869"/>
      <c r="DV128" s="870" t="s">
        <v>125</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4605311</v>
      </c>
      <c r="AB129" s="858"/>
      <c r="AC129" s="858"/>
      <c r="AD129" s="858"/>
      <c r="AE129" s="859"/>
      <c r="AF129" s="860">
        <v>4437633</v>
      </c>
      <c r="AG129" s="858"/>
      <c r="AH129" s="858"/>
      <c r="AI129" s="858"/>
      <c r="AJ129" s="859"/>
      <c r="AK129" s="860">
        <v>4386070</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125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577045</v>
      </c>
      <c r="AB130" s="858"/>
      <c r="AC130" s="858"/>
      <c r="AD130" s="858"/>
      <c r="AE130" s="859"/>
      <c r="AF130" s="860">
        <v>492285</v>
      </c>
      <c r="AG130" s="858"/>
      <c r="AH130" s="858"/>
      <c r="AI130" s="858"/>
      <c r="AJ130" s="859"/>
      <c r="AK130" s="860">
        <v>506048</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4028266</v>
      </c>
      <c r="AB131" s="841"/>
      <c r="AC131" s="841"/>
      <c r="AD131" s="841"/>
      <c r="AE131" s="842"/>
      <c r="AF131" s="843">
        <v>3945348</v>
      </c>
      <c r="AG131" s="841"/>
      <c r="AH131" s="841"/>
      <c r="AI131" s="841"/>
      <c r="AJ131" s="842"/>
      <c r="AK131" s="843">
        <v>3880022</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6.050891376</v>
      </c>
      <c r="AB132" s="821"/>
      <c r="AC132" s="821"/>
      <c r="AD132" s="821"/>
      <c r="AE132" s="822"/>
      <c r="AF132" s="823">
        <v>4.6654693070000004</v>
      </c>
      <c r="AG132" s="821"/>
      <c r="AH132" s="821"/>
      <c r="AI132" s="821"/>
      <c r="AJ132" s="822"/>
      <c r="AK132" s="823">
        <v>4.3350011930000001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6.1</v>
      </c>
      <c r="AB133" s="800"/>
      <c r="AC133" s="800"/>
      <c r="AD133" s="800"/>
      <c r="AE133" s="801"/>
      <c r="AF133" s="799">
        <v>5.3</v>
      </c>
      <c r="AG133" s="800"/>
      <c r="AH133" s="800"/>
      <c r="AI133" s="800"/>
      <c r="AJ133" s="801"/>
      <c r="AK133" s="799">
        <v>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YqAkM3viN27n8InfMgTrHbfRedm870CJHsDITqrzwAFdwLlcbpAQ6D5l5LrXKqEbjOzr7m3f72K1rPhN0DAjw==" saltValue="IoVjoO7afXKvb86zjFoe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a+7NdH1Gk4VanRLj77gtNGCfuZoiawJBT/XtJSXTVwMi0RTStkvw0tO0Yd4+KShE4JIhqgpOAzHYd81rDdj4g==" saltValue="FIuzTQfwubU57hSAs/QC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OSWojwaaMIiOrAjqNvIZccGChaRIeqP8Y6QYLhMEOJPNAea+NiVm3qNx/+//QyHdF/DUIbNbF/t5v642r+ynQ==" saltValue="cCbM9v/ib/aU2kPCzlGj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1311647</v>
      </c>
      <c r="AP9" s="312">
        <v>85310</v>
      </c>
      <c r="AQ9" s="313">
        <v>81866</v>
      </c>
      <c r="AR9" s="314">
        <v>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38958</v>
      </c>
      <c r="AP10" s="315">
        <v>2534</v>
      </c>
      <c r="AQ10" s="316">
        <v>9373</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215308</v>
      </c>
      <c r="AP11" s="315">
        <v>14004</v>
      </c>
      <c r="AQ11" s="316">
        <v>11195</v>
      </c>
      <c r="AR11" s="317">
        <v>25.1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t="s">
        <v>508</v>
      </c>
      <c r="AP12" s="315" t="s">
        <v>508</v>
      </c>
      <c r="AQ12" s="316">
        <v>1565</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66718</v>
      </c>
      <c r="AP14" s="315">
        <v>4339</v>
      </c>
      <c r="AQ14" s="316">
        <v>4756</v>
      </c>
      <c r="AR14" s="317">
        <v>-8.8000000000000007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41238</v>
      </c>
      <c r="AP15" s="315">
        <v>2682</v>
      </c>
      <c r="AQ15" s="316">
        <v>1563</v>
      </c>
      <c r="AR15" s="317">
        <v>71.599999999999994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-162251</v>
      </c>
      <c r="AP16" s="315">
        <v>-10553</v>
      </c>
      <c r="AQ16" s="316">
        <v>-7824</v>
      </c>
      <c r="AR16" s="317">
        <v>34.9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1511618</v>
      </c>
      <c r="AP17" s="315">
        <v>98317</v>
      </c>
      <c r="AQ17" s="316">
        <v>102493</v>
      </c>
      <c r="AR17" s="317">
        <v>-4.0999999999999996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8</v>
      </c>
      <c r="AP21" s="328">
        <v>9.5299999999999994</v>
      </c>
      <c r="AQ21" s="329">
        <v>-1.53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100.2</v>
      </c>
      <c r="AP22" s="333">
        <v>96.6</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550398</v>
      </c>
      <c r="AP32" s="342">
        <v>35798</v>
      </c>
      <c r="AQ32" s="343">
        <v>54189</v>
      </c>
      <c r="AR32" s="344">
        <v>-33.9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508</v>
      </c>
      <c r="AP34" s="342" t="s">
        <v>508</v>
      </c>
      <c r="AQ34" s="343">
        <v>69</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81060</v>
      </c>
      <c r="AP35" s="342">
        <v>5272</v>
      </c>
      <c r="AQ35" s="343">
        <v>21047</v>
      </c>
      <c r="AR35" s="344">
        <v>-75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44268</v>
      </c>
      <c r="AP36" s="342">
        <v>2879</v>
      </c>
      <c r="AQ36" s="343">
        <v>3967</v>
      </c>
      <c r="AR36" s="344">
        <v>-27.4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11135</v>
      </c>
      <c r="AP37" s="342">
        <v>724</v>
      </c>
      <c r="AQ37" s="343">
        <v>1992</v>
      </c>
      <c r="AR37" s="344">
        <v>-63.7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t="s">
        <v>508</v>
      </c>
      <c r="AP38" s="345" t="s">
        <v>508</v>
      </c>
      <c r="AQ38" s="346">
        <v>4</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-12614</v>
      </c>
      <c r="AP39" s="342">
        <v>-820</v>
      </c>
      <c r="AQ39" s="343">
        <v>-3421</v>
      </c>
      <c r="AR39" s="344">
        <v>-76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-506048</v>
      </c>
      <c r="AP40" s="342">
        <v>-32914</v>
      </c>
      <c r="AQ40" s="343">
        <v>-53760</v>
      </c>
      <c r="AR40" s="344">
        <v>-38.799999999999997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168199</v>
      </c>
      <c r="AP41" s="342">
        <v>10940</v>
      </c>
      <c r="AQ41" s="343">
        <v>24086</v>
      </c>
      <c r="AR41" s="344">
        <v>-54.6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2177566</v>
      </c>
      <c r="AN51" s="364">
        <v>131353</v>
      </c>
      <c r="AO51" s="365">
        <v>27</v>
      </c>
      <c r="AP51" s="366">
        <v>87551</v>
      </c>
      <c r="AQ51" s="367">
        <v>6.8</v>
      </c>
      <c r="AR51" s="368">
        <v>20.2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1441958</v>
      </c>
      <c r="AN52" s="372">
        <v>86980</v>
      </c>
      <c r="AO52" s="373">
        <v>112.5</v>
      </c>
      <c r="AP52" s="374">
        <v>43994</v>
      </c>
      <c r="AQ52" s="375">
        <v>27.6</v>
      </c>
      <c r="AR52" s="376">
        <v>84.9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2285753</v>
      </c>
      <c r="AN53" s="364">
        <v>140878</v>
      </c>
      <c r="AO53" s="365">
        <v>7.3</v>
      </c>
      <c r="AP53" s="366">
        <v>77577</v>
      </c>
      <c r="AQ53" s="367">
        <v>-11.4</v>
      </c>
      <c r="AR53" s="368">
        <v>18.7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1198661</v>
      </c>
      <c r="AN54" s="372">
        <v>73877</v>
      </c>
      <c r="AO54" s="373">
        <v>-15.1</v>
      </c>
      <c r="AP54" s="374">
        <v>40870</v>
      </c>
      <c r="AQ54" s="375">
        <v>-7.1</v>
      </c>
      <c r="AR54" s="376">
        <v>-8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1711829</v>
      </c>
      <c r="AN55" s="364">
        <v>107513</v>
      </c>
      <c r="AO55" s="365">
        <v>-23.7</v>
      </c>
      <c r="AP55" s="366">
        <v>115123</v>
      </c>
      <c r="AQ55" s="367">
        <v>48.4</v>
      </c>
      <c r="AR55" s="368">
        <v>-72.099999999999994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1279600</v>
      </c>
      <c r="AN56" s="372">
        <v>80367</v>
      </c>
      <c r="AO56" s="373">
        <v>8.8000000000000007</v>
      </c>
      <c r="AP56" s="374">
        <v>46026</v>
      </c>
      <c r="AQ56" s="375">
        <v>12.6</v>
      </c>
      <c r="AR56" s="376">
        <v>-3.8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1846712</v>
      </c>
      <c r="AN57" s="364">
        <v>118038</v>
      </c>
      <c r="AO57" s="365">
        <v>9.8000000000000007</v>
      </c>
      <c r="AP57" s="366">
        <v>98899</v>
      </c>
      <c r="AQ57" s="367">
        <v>-14.1</v>
      </c>
      <c r="AR57" s="368">
        <v>23.9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620013</v>
      </c>
      <c r="AN58" s="372">
        <v>39630</v>
      </c>
      <c r="AO58" s="373">
        <v>-50.7</v>
      </c>
      <c r="AP58" s="374">
        <v>43734</v>
      </c>
      <c r="AQ58" s="375">
        <v>-5</v>
      </c>
      <c r="AR58" s="376">
        <v>-45.7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1599347</v>
      </c>
      <c r="AN59" s="364">
        <v>104023</v>
      </c>
      <c r="AO59" s="365">
        <v>-11.9</v>
      </c>
      <c r="AP59" s="366">
        <v>96462</v>
      </c>
      <c r="AQ59" s="367">
        <v>-2.5</v>
      </c>
      <c r="AR59" s="368">
        <v>-9.4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687136</v>
      </c>
      <c r="AN60" s="372">
        <v>44692</v>
      </c>
      <c r="AO60" s="373">
        <v>12.8</v>
      </c>
      <c r="AP60" s="374">
        <v>39886</v>
      </c>
      <c r="AQ60" s="375">
        <v>-8.8000000000000007</v>
      </c>
      <c r="AR60" s="376">
        <v>21.6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1924241</v>
      </c>
      <c r="AN61" s="379">
        <v>120361</v>
      </c>
      <c r="AO61" s="380">
        <v>1.7</v>
      </c>
      <c r="AP61" s="381">
        <v>95122</v>
      </c>
      <c r="AQ61" s="382">
        <v>5.4</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1045474</v>
      </c>
      <c r="AN62" s="372">
        <v>65109</v>
      </c>
      <c r="AO62" s="373">
        <v>13.7</v>
      </c>
      <c r="AP62" s="374">
        <v>42902</v>
      </c>
      <c r="AQ62" s="375">
        <v>3.9</v>
      </c>
      <c r="AR62" s="376">
        <v>9.8000000000000007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IN7XxFS+fVLR3w4iPet22xFnOieZXGooFoodOH3MoxGJFgorrSsm8fwTAI9U+DM0FCbrMcU6BSl8OphEsf2aw==" saltValue="0kpU6tCRLQlOs+DCLM27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a0z1VpXVpuYyyXPZCDh73U0hAiySg7M1EKaip8uvS5wGuH3SoHmbENha8n3SKtoqDfQ5nLmzx94sZwjBWqtg==" saltValue="1ILkXqI5uw1fmXqCIn+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8rdwNptz5XiYs6e3m/X4fEEYhYyta8HHOKUs2IN+OiJXE0r248CiveP37x6wWe76VNPcqCV+DGaS/McmlJOFg==" saltValue="dA2ogi7/1gOQZQKM08LR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23.77</v>
      </c>
      <c r="G47" s="12">
        <v>26.37</v>
      </c>
      <c r="H47" s="12">
        <v>29.31</v>
      </c>
      <c r="I47" s="12">
        <v>29.09</v>
      </c>
      <c r="J47" s="13">
        <v>25.86</v>
      </c>
    </row>
    <row r="48" spans="2:10" ht="57.75" customHeight="1" x14ac:dyDescent="0.15">
      <c r="B48" s="14"/>
      <c r="C48" s="1234" t="s">
        <v>4</v>
      </c>
      <c r="D48" s="1234"/>
      <c r="E48" s="1235"/>
      <c r="F48" s="15">
        <v>6.19</v>
      </c>
      <c r="G48" s="16">
        <v>9.58</v>
      </c>
      <c r="H48" s="16">
        <v>7.09</v>
      </c>
      <c r="I48" s="16">
        <v>4.18</v>
      </c>
      <c r="J48" s="17">
        <v>5.25</v>
      </c>
    </row>
    <row r="49" spans="2:10" ht="57.75" customHeight="1" thickBot="1" x14ac:dyDescent="0.2">
      <c r="B49" s="18"/>
      <c r="C49" s="1236" t="s">
        <v>5</v>
      </c>
      <c r="D49" s="1236"/>
      <c r="E49" s="1237"/>
      <c r="F49" s="19" t="s">
        <v>555</v>
      </c>
      <c r="G49" s="20">
        <v>6.71</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LirAZJRcLSbSGCcuAHnXN0vuxGXVBbre1d9C/0S9Ea4pQEjmpe1ZvB+BSabviUHc5FZx5PVeCmUcZKx2PoLVw==" saltValue="rgrYnwWyfKQ74j6QG4AT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2020-03-03T07:00:57Z</cp:lastPrinted>
  <dcterms:created xsi:type="dcterms:W3CDTF">2020-02-10T02:42:41Z</dcterms:created>
  <dcterms:modified xsi:type="dcterms:W3CDTF">2020-09-24T01:00:16Z</dcterms:modified>
  <cp:category/>
</cp:coreProperties>
</file>