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codeName="ThisWorkbook"/>
  <mc:AlternateContent xmlns:mc="http://schemas.openxmlformats.org/markup-compatibility/2006">
    <mc:Choice Requires="x15">
      <x15ac:absPath xmlns:x15ac="http://schemas.microsoft.com/office/spreadsheetml/2010/11/ac" url="\\fsv2.e-naraha.local\組織別\01総務課\財政係\01財政処理用\R02報告・処理・回答\u【追加依頼】財政状況資料集の追加分（公会計分）のダウンロードについて（9.25）\回答\"/>
    </mc:Choice>
  </mc:AlternateContent>
  <xr:revisionPtr revIDLastSave="0" documentId="13_ncr:1_{9CFAC307-23A9-4F24-B2BF-5D71BDA84FFE}" xr6:coauthVersionLast="36" xr6:coauthVersionMax="36" xr10:uidLastSave="{00000000-0000-0000-0000-000000000000}"/>
  <bookViews>
    <workbookView xWindow="0" yWindow="0" windowWidth="20490" windowHeight="7455" tabRatio="738"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<sst xmlns="http://schemas.openxmlformats.org/spreadsheetml/2006/main" count="1123" uniqueCount="607">
  <si>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</si>
  <si>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</si>
  <si>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</si>
  <si>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</si>
  <si>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</si>
  <si>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</si>
  <si>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</si>
  <si>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</si>
  <si>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</si>
  <si>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</si>
  <si>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</si>
  <si>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</si>
  <si>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</si>
  <si>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</si>
  <si>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</si>
  <si>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</si>
  <si>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</si>
  <si>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</si>
  <si>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</si>
  <si>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</si>
  <si>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</si>
  <si>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</si>
  <si>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</si>
  <si>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</si>
  <si>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</si>
  <si>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</si>
  <si>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</si>
  <si>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</si>
  <si>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</si>
  <si>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</si>
  <si>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</si>
  <si>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</si>
  <si>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</si>
  <si>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</si>
  <si>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</si>
  <si>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</si>
  <si>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</si>
  <si>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</si>
  <si>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</si>
  <si>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</si>
  <si>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</si>
  <si>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</si>
  <si>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</si>
  <si>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</si>
  <si>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</si>
  <si>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</si>
  <si>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</si>
  <si>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</si>
  <si>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</si>
  <si>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</si>
  <si>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</si>
  <si>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</si>
  <si>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</si>
  <si>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</si>
  <si>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</si>
  <si>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</si>
  <si>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</si>
  <si>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</si>
  <si>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</si>
  <si>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</si>
  <si>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</si>
  <si>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</si>
  <si>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</si>
  <si>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</si>
  <si>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</si>
  <si>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</si>
  <si>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</si>
  <si>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</si>
  <si>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</si>
  <si>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</si>
  <si>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</si>
  <si>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</si>
  <si>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</si>
  <si>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</si>
  <si>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</si>
  <si>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</si>
  <si>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</si>
  <si>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</si>
  <si>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</si>
  <si>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</si>
  <si>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</si>
  <si>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</si>
  <si>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</si>
  <si>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</si>
  <si>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</si>
  <si>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</si>
  <si>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</si>
  <si>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</si>
  <si>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</si>
  <si>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</si>
  <si>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</si>
  <si>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</si>
  <si>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</si>
  <si>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</si>
  <si>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</si>
  <si>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</si>
  <si>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</si>
  <si>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</si>
  <si>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</si>
  <si>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</si>
  <si>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</si>
  <si>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</si>
  <si>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</si>
  <si>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</si>
  <si>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</si>
  <si>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</si>
  <si>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</si>
  <si>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</si>
  <si>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</si>
  <si>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</si>
  <si>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</si>
  <si>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</si>
  <si>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</si>
  <si>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</si>
  <si>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</si>
  <si>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</si>
  <si>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</si>
  <si>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</si>
  <si>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</si>
  <si>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</si>
  <si>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</si>
  <si>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</si>
  <si>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</si>
  <si>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</si>
  <si>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</si>
  <si>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</si>
  <si>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</si>
  <si>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</si>
  <si>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</si>
  <si>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</si>
  <si>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</si>
  <si>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</si>
  <si>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</si>
  <si>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</si>
  <si>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</si>
  <si>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</si>
  <si>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</si>
  <si>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</si>
  <si>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</si>
  <si>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</si>
  <si>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</si>
  <si>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</si>
  <si>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</si>
  <si>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</si>
  <si>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</si>
  <si>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</si>
  <si>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</si>
  <si>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</si>
  <si>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</si>
  <si>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</si>
  <si>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</si>
  <si>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</si>
  <si>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</si>
  <si>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</si>
  <si>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</si>
  <si>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</si>
  <si>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</si>
  <si>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</si>
  <si>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</si>
  <si>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</si>
  <si>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</si>
  <si>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</si>
  <si>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</si>
  <si>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</si>
  <si>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</si>
  <si>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</si>
  <si>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</si>
  <si>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</si>
  <si>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</si>
  <si>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</si>
  <si>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</si>
  <si>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</si>
  <si>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</si>
  <si>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</si>
  <si>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</si>
  <si>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</si>
  <si>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</si>
  <si>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</si>
  <si>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</si>
  <si>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</si>
  <si>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</si>
  <si>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</si>
  <si>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</si>
  <si>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</si>
  <si>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</si>
  <si>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</si>
  <si>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</si>
  <si>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</si>
  <si>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</si>
  <si>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</si>
  <si>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</si>
  <si>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</si>
  <si>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</si>
  <si>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</si>
  <si>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</si>
  <si>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</si>
  <si>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</si>
  <si>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</si>
  <si>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</si>
  <si>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</si>
  <si>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</si>
  <si>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</si>
  <si>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</si>
  <si>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</si>
  <si>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</si>
  <si>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</si>
  <si>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</si>
  <si>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</si>
  <si>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</si>
  <si>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</si>
  <si>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</si>
  <si>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</si>
  <si>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</si>
  <si>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</si>
  <si>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</si>
  <si>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</si>
  <si>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福島県楢葉町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</si>
  <si>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</si>
  <si>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</si>
  <si>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</si>
  <si>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</si>
  <si>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</si>
  <si>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</si>
  <si>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</si>
  <si>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</si>
  <si>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</si>
  <si>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</si>
  <si>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</si>
  <si>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</si>
  <si>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</si>
  <si>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</si>
  <si>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</si>
  <si>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</si>
  <si>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</si>
  <si>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</si>
  <si>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</si>
  <si>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</si>
  <si>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</si>
  <si>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</si>
  <si>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</si>
  <si>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</si>
  <si>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</si>
  <si>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</si>
  <si>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</si>
  <si>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</si>
  <si>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</si>
  <si>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</si>
  <si>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</si>
  <si>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</si>
  <si>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</si>
  <si>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</si>
  <si>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</si>
  <si>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</si>
  <si>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</si>
  <si>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</si>
  <si>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</si>
  <si>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</si>
  <si>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</si>
  <si>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</si>
  <si>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</si>
  <si>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</si>
  <si>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</si>
  <si>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</si>
  <si>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</si>
  <si>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</si>
  <si>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</si>
  <si>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</si>
  <si>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</si>
  <si>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</si>
  <si>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</si>
  <si>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</si>
  <si>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</si>
  <si>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</si>
  <si>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</si>
  <si>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</si>
  <si>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</si>
  <si>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</si>
  <si>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</si>
  <si>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</si>
  <si>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</si>
  <si>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</si>
  <si>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</si>
  <si>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</si>
  <si>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</si>
  <si>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</si>
  <si>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</si>
  <si>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</si>
  <si>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</si>
  <si>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</si>
  <si>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</si>
  <si>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</si>
  <si>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</si>
  <si>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</si>
  <si>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</si>
  <si>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</si>
  <si>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</si>
  <si>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</si>
  <si>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</si>
  <si>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</si>
  <si>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</si>
  <si>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</si>
  <si>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</si>
  <si>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</si>
  <si>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</si>
  <si>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</si>
  <si>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</si>
  <si>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</si>
  <si>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</si>
  <si>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</si>
  <si>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</si>
  <si>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</si>
  <si>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</si>
  <si>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</si>
  <si>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</si>
  <si>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</si>
  <si>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</si>
  <si>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</si>
  <si>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</si>
  <si>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</si>
  <si>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</si>
  <si>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</si>
  <si>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</si>
  <si>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</si>
  <si>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</si>
  <si>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</si>
  <si>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</si>
  <si>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</si>
  <si>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</si>
  <si>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</si>
  <si>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</si>
  <si>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</si>
  <si>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</si>
  <si>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</si>
  <si>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</si>
  <si>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</si>
  <si>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</si>
  <si>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</si>
  <si>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</si>
  <si>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</si>
  <si>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</si>
  <si>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</si>
  <si>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</si>
  <si>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</si>
  <si>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</si>
  <si>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</si>
  <si>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</si>
  <si>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</si>
  <si>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</si>
  <si>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</si>
  <si>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</si>
  <si>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</si>
  <si>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</si>
  <si>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</si>
  <si>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</si>
  <si>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</si>
  <si>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</si>
  <si>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</si>
  <si>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</si>
  <si>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</si>
  <si>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</si>
  <si>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</si>
  <si>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</si>
  <si>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</si>
  <si>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</si>
  <si>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</si>
  <si>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</si>
  <si>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</si>
  <si>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</si>
  <si>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福島県楢葉町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</si>
  <si>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</si>
  <si>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</si>
  <si>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</si>
  <si>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</si>
  <si>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</si>
  <si>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</si>
  <si>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</si>
  <si>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</si>
  <si>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</si>
  <si>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</si>
  <si>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</si>
  <si>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</si>
  <si>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</si>
  <si>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</si>
  <si>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</si>
  <si>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</si>
  <si>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</si>
  <si>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</si>
  <si>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</si>
  <si>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</si>
  <si>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</si>
  <si>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</si>
  <si>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</si>
  <si>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</si>
  <si>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</si>
  <si>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</si>
  <si>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</si>
  <si>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</si>
  <si>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</si>
  <si>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</si>
  <si>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</si>
  <si>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</si>
  <si>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</si>
  <si>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</si>
  <si>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</si>
  <si>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</si>
  <si>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</si>
  <si>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</si>
  <si>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</si>
  <si>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</si>
  <si>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</si>
  <si>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</si>
  <si>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</si>
  <si>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</si>
  <si>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</si>
  <si>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</si>
  <si>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</si>
  <si>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</si>
  <si>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</si>
  <si>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</si>
  <si>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</si>
  <si>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</si>
  <si>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</si>
  <si>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</si>
  <si>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</si>
  <si>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</si>
  <si>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</si>
  <si>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</si>
  <si>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</si>
  <si>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</si>
  <si>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</si>
  <si>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</si>
  <si>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</si>
  <si>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</si>
  <si>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</si>
  <si>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</si>
  <si>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</si>
  <si>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</si>
  <si>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</si>
  <si>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</si>
  <si>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</si>
  <si>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</si>
  <si>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</si>
  <si>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</si>
  <si>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</si>
  <si>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</si>
  <si>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</si>
  <si>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</si>
  <si>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</si>
  <si>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</si>
  <si>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</si>
  <si>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</si>
  <si>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</si>
  <si>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</si>
  <si>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</si>
  <si>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</si>
  <si>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</si>
  <si>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</si>
  <si>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</si>
  <si>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</si>
  <si>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</si>
  <si>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</si>
  <si>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</si>
  <si>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</si>
  <si>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</si>
  <si>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</si>
  <si>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</si>
  <si>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</si>
  <si>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</si>
  <si>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</si>
  <si>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</si>
  <si>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</si>
  <si>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</si>
  <si>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</si>
  <si>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</si>
  <si>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</si>
  <si>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</si>
  <si>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</si>
  <si>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</si>
  <si>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</si>
  <si>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</si>
  <si>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</si>
  <si>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</si>
  <si>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</si>
  <si>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</si>
  <si>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</si>
  <si>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</si>
  <si>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</si>
  <si>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</si>
  <si>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</si>
  <si>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</si>
  <si>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</si>
  <si>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</si>
  <si>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</si>
  <si>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</si>
  <si>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</si>
  <si>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</si>
  <si>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</si>
  <si>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</si>
  <si>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</si>
  <si>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</si>
  <si>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</si>
  <si>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</si>
  <si>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</si>
  <si>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</si>
  <si>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</si>
  <si>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</si>
  <si>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</si>
  <si>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</si>
  <si>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</si>
  <si>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</si>
  <si>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</si>
  <si>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</si>
  <si>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</si>
  <si>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</si>
  <si>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</si>
  <si>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</si>
  <si>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</si>
  <si>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</si>
  <si>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</si>
  <si>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</si>
  <si>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</si>
  <si>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</si>
  <si>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</si>
  <si>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</si>
  <si>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</si>
  <si>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</si>
  <si>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</si>
  <si>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</si>
  <si>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</si>
  <si>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</si>
  <si>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</si>
  <si>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</si>
  <si>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</si>
  <si>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</si>
  <si>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</si>
  <si>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</si>
  <si>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</si>
  <si>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</si>
  <si>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</si>
  <si>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</si>
  <si>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</si>
  <si>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</si>
  <si>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</si>
  <si>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</si>
  <si>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</si>
  <si>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</si>
  <si>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</si>
  <si>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</si>
  <si>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</si>
  <si>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</si>
  <si>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</si>
  <si>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</si>
  <si>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</si>
  <si>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</si>
  <si>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</si>
  <si>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</si>
  <si>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</si>
  <si>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</si>
  <si>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</si>
  <si>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</si>
  <si>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38.26</t>
  </si>
  <si>
    <t>▲ 69.31</t>
  </si>
  <si>
    <t>一般会計</t>
  </si>
  <si>
    <t>住宅用地造成事業特別会計</t>
  </si>
  <si>
    <t>介護保険特別会計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</si>
  <si>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</si>
  <si>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</si>
  <si>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</si>
  <si>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</si>
  <si>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</si>
  <si>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</si>
  <si>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</si>
  <si>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</si>
  <si>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</si>
  <si>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</si>
  <si>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</si>
  <si>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双葉地方水道事業団　工業用水道事業会計</t>
    <rPh sb="0" eb="2">
      <t>フタバ</t>
    </rPh>
    <rPh sb="2" eb="4">
      <t>チホウ</t>
    </rPh>
    <rPh sb="4" eb="6">
      <t>スイドウ</t>
    </rPh>
    <rPh sb="6" eb="9">
      <t>ジギョウダン</t>
    </rPh>
    <rPh sb="10" eb="12">
      <t>コウギョウ</t>
    </rPh>
    <rPh sb="12" eb="14">
      <t>ヨウスイ</t>
    </rPh>
    <rPh sb="14" eb="15">
      <t>ドウ</t>
    </rPh>
    <rPh sb="15" eb="17">
      <t>ジギョウ</t>
    </rPh>
    <rPh sb="17" eb="19">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</si>
  <si>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</si>
  <si>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</si>
  <si>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</si>
  <si>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</si>
  <si>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</si>
  <si>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</si>
  <si>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</si>
  <si>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</si>
  <si>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</si>
  <si>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楢葉町振興公社</t>
    <rPh sb="0" eb="2">
      <t>ナラハ</t>
    </rPh>
    <rPh sb="2" eb="3">
      <t>マチ</t>
    </rPh>
    <rPh sb="3" eb="5">
      <t>シンコウ</t>
    </rPh>
    <rPh sb="5" eb="7">
      <t>コウシャ</t>
    </rPh>
    <phoneticPr fontId="2"/>
  </si>
  <si>
    <t>ならはみらい</t>
    <phoneticPr fontId="2"/>
  </si>
  <si>
    <t>特定廃棄物埋立処分事業地域振興交付金基金</t>
    <rPh sb="0" eb="2">
      <t>トクテイ</t>
    </rPh>
    <rPh sb="2" eb="5">
      <t>ハイキブツ</t>
    </rPh>
    <rPh sb="5" eb="7">
      <t>ウメタテ</t>
    </rPh>
    <rPh sb="7" eb="9">
      <t>ショブン</t>
    </rPh>
    <rPh sb="9" eb="11">
      <t>ジギョウ</t>
    </rPh>
    <rPh sb="11" eb="13">
      <t>チイキ</t>
    </rPh>
    <rPh sb="13" eb="15">
      <t>シンコウ</t>
    </rPh>
    <rPh sb="15" eb="18">
      <t>コウフキン</t>
    </rPh>
    <rPh sb="18" eb="20">
      <t>キキン</t>
    </rPh>
    <phoneticPr fontId="11"/>
  </si>
  <si>
    <t>公共用施設維持運営基金</t>
    <rPh sb="0" eb="3">
      <t>コウキョウヨウ</t>
    </rPh>
    <rPh sb="3" eb="5">
      <t>シセツ</t>
    </rPh>
    <rPh sb="5" eb="7">
      <t>イジ</t>
    </rPh>
    <rPh sb="7" eb="9">
      <t>ウンエイ</t>
    </rPh>
    <rPh sb="9" eb="11">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</si>
  <si>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</si>
  <si>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公共用施設維持補修基金</t>
    <rPh sb="0" eb="3">
      <t>コウキョウヨウ</t>
    </rPh>
    <rPh sb="3" eb="5">
      <t>シセツ</t>
    </rPh>
    <rPh sb="5" eb="7">
      <t>イジ</t>
    </rPh>
    <rPh sb="7" eb="9">
      <t>ホシュウ</t>
    </rPh>
    <rPh sb="9" eb="11">
      <t>キキン</t>
    </rPh>
    <phoneticPr fontId="11"/>
  </si>
  <si>
    <t>福島再生加速化交付金（帰還環境整備）基金</t>
    <rPh sb="0" eb="2">
      <t>フクシマ</t>
    </rPh>
    <rPh sb="2" eb="4">
      <t>サイセイ</t>
    </rPh>
    <rPh sb="4" eb="7">
      <t>カソクカ</t>
    </rPh>
    <rPh sb="7" eb="10">
      <t>コウフキン</t>
    </rPh>
    <rPh sb="11" eb="13">
      <t>キカン</t>
    </rPh>
    <rPh sb="13" eb="15">
      <t>カンキョウ</t>
    </rPh>
    <rPh sb="15" eb="17">
      <t>セイビ</t>
    </rPh>
    <rPh sb="18" eb="20">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</si>
  <si>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</si>
  <si>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</si>
  <si>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</si>
  <si>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</si>
  <si>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</si>
  <si>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地方債を計画的に償還しており、新たな起債も組んでいないことから、将来負担額は年々減少傾向にあり、将来負担比率は発生していない。</t>
    <rPh sb="0" eb="3">
      <t>チホウサイ</t>
    </rPh>
    <rPh sb="4" eb="7">
      <t>ケイカクテキ</t>
    </rPh>
    <rPh sb="8" eb="10">
      <t>ショウカン</t>
    </rPh>
    <rPh sb="15" eb="16">
      <t>アラ</t>
    </rPh>
    <rPh sb="18" eb="20">
      <t>キサイ</t>
    </rPh>
    <rPh sb="21" eb="22">
      <t>ク</t>
    </rPh>
    <rPh sb="32" eb="37">
      <t>ショウライフタンガク</t>
    </rPh>
    <rPh sb="38" eb="44">
      <t>ネンネンゲンショウケイコウ</t>
    </rPh>
    <rPh sb="48" eb="54">
      <t>ショウライフタンヒリツ</t>
    </rPh>
    <rPh sb="55" eb="57">
      <t>ハッセイ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</si>
  <si>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</si>
  <si>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</si>
  <si>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</si>
  <si>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</si>
  <si>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</si>
  <si>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</si>
  <si>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を充当可能額が上回っていることにより、また、実質公債費比率においては新規の起債を抑制して計画的に償還していることにより、共に基準値を下回っている。今後、復興事業や公共施設の更新等に係る地方債の新規発行による将来負担額の増加、及び、基金取崩による充当可能財源の減少に伴う数値の悪化が懸念される。</t>
    <rPh sb="94" eb="98">
      <t>コウキョウシセツ</t>
    </rPh>
    <rPh sb="99" eb="101">
      <t>コウシン</t>
    </rPh>
    <rPh sb="103" eb="104">
      <t>カカ</t>
    </rPh>
    <rPh sb="105" eb="108">
      <t>チホウサイ</t>
    </rPh>
    <rPh sb="116" eb="121">
      <t>ショウライフタンガク</t>
    </rPh>
    <rPh sb="122" eb="124">
      <t>ゾウカ</t>
    </rPh>
    <rPh sb="125" eb="126">
      <t>オヨ</t>
    </rPh>
    <rPh sb="145" eb="146">
      <t>トモナ</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</si>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</sst>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05830C-3FEE-45ED-A9F8-F6972F5CE45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245039</c:v>
                </c:pt>
                <c:pt idx="2">
                  <c:v>237994</c:v>
                </c:pt>
                <c:pt idx="3">
                  <c:v>267911</c:v>
                </c:pt>
                <c:pt idx="4">
                  <c:v>228215</c:v>
                </c:pt>
              </c:numCache>
            </c:numRef>
          </c:val>
          <c:smooth val="0"/>
          <c:extLst>
            <c:ext xmlns:c16="http://schemas.microsoft.com/office/drawing/2014/chart" uri="{C3380CC4-5D6E-409C-BE32-E72D297353CC}">
              <c16:uniqueId val="{00000000-089D-4093-AE37-B4BC25265F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525988</c:v>
                </c:pt>
                <c:pt idx="1">
                  <c:v>656651</c:v>
                </c:pt>
                <c:pt idx="2">
                  <c:v>882086</c:v>
                </c:pt>
                <c:pt idx="3">
                  <c:v>987569</c:v>
                </c:pt>
                <c:pt idx="4">
                  <c:v>1294784</c:v>
                </c:pt>
              </c:numCache>
            </c:numRef>
          </c:val>
          <c:smooth val="0"/>
          <c:extLst>
            <c:ext xmlns:c16="http://schemas.microsoft.com/office/drawing/2014/chart" uri="{C3380CC4-5D6E-409C-BE32-E72D297353CC}">
              <c16:uniqueId val="{00000001-089D-4093-AE37-B4BC25265F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50.17</c:v>
                </c:pt>
                <c:pt idx="1">
                  <c:v>8.85</c:v>
                </c:pt>
                <c:pt idx="2">
                  <c:v>47.96</c:v>
                </c:pt>
                <c:pt idx="3">
                  <c:v>96.69</c:v>
                </c:pt>
                <c:pt idx="4">
                  <c:v>25.1</c:v>
                </c:pt>
              </c:numCache>
            </c:numRef>
          </c:val>
          <c:extLst>
            <c:ext xmlns:c16="http://schemas.microsoft.com/office/drawing/2014/chart" uri="{C3380CC4-5D6E-409C-BE32-E72D297353CC}">
              <c16:uniqueId val="{00000000-6BCB-4690-A03C-F5C67C3F76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104.2</c:v>
                </c:pt>
                <c:pt idx="1">
                  <c:v>121.5</c:v>
                </c:pt>
                <c:pt idx="2">
                  <c:v>124.06</c:v>
                </c:pt>
                <c:pt idx="3">
                  <c:v>111.75</c:v>
                </c:pt>
                <c:pt idx="4">
                  <c:v>163.94</c:v>
                </c:pt>
              </c:numCache>
            </c:numRef>
          </c:val>
          <c:extLst>
            <c:ext xmlns:c16="http://schemas.microsoft.com/office/drawing/2014/chart" uri="{C3380CC4-5D6E-409C-BE32-E72D297353CC}">
              <c16:uniqueId val="{00000001-6BCB-4690-A03C-F5C67C3F76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9.6199999999999992</c:v>
                </c:pt>
                <c:pt idx="1">
                  <c:v>-38.26</c:v>
                </c:pt>
                <c:pt idx="2">
                  <c:v>34.950000000000003</c:v>
                </c:pt>
                <c:pt idx="3">
                  <c:v>10.26</c:v>
                </c:pt>
                <c:pt idx="4">
                  <c:v>-69.31</c:v>
                </c:pt>
              </c:numCache>
            </c:numRef>
          </c:val>
          <c:smooth val="0"/>
          <c:extLst>
            <c:ext xmlns:c16="http://schemas.microsoft.com/office/drawing/2014/chart" uri="{C3380CC4-5D6E-409C-BE32-E72D297353CC}">
              <c16:uniqueId val="{00000002-6BCB-4690-A03C-F5C67C3F76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0E-4CF6-9C3D-287380462E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0E-4CF6-9C3D-287380462E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0E-4CF6-9C3D-287380462E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0E-4CF6-9C3D-287380462E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0.04</c:v>
                </c:pt>
                <c:pt idx="4">
                  <c:v>#N/A</c:v>
                </c:pt>
                <c:pt idx="5">
                  <c:v>0</c:v>
                </c:pt>
                <c:pt idx="6">
                  <c:v>#N/A</c:v>
                </c:pt>
                <c:pt idx="7">
                  <c:v>0</c:v>
                </c:pt>
                <c:pt idx="8">
                  <c:v>#N/A</c:v>
                </c:pt>
                <c:pt idx="9">
                  <c:v>0.01</c:v>
                </c:pt>
              </c:numCache>
            </c:numRef>
          </c:val>
          <c:extLst>
            <c:ext xmlns:c16="http://schemas.microsoft.com/office/drawing/2014/chart" uri="{C3380CC4-5D6E-409C-BE32-E72D297353CC}">
              <c16:uniqueId val="{00000004-C80E-4CF6-9C3D-287380462EA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2.5099999999999998</c:v>
                </c:pt>
                <c:pt idx="2">
                  <c:v>#N/A</c:v>
                </c:pt>
                <c:pt idx="3">
                  <c:v>4.6399999999999997</c:v>
                </c:pt>
                <c:pt idx="4">
                  <c:v>#N/A</c:v>
                </c:pt>
                <c:pt idx="5">
                  <c:v>1.5</c:v>
                </c:pt>
                <c:pt idx="6">
                  <c:v>#N/A</c:v>
                </c:pt>
                <c:pt idx="7">
                  <c:v>2.15</c:v>
                </c:pt>
                <c:pt idx="8">
                  <c:v>#N/A</c:v>
                </c:pt>
                <c:pt idx="9">
                  <c:v>1.28</c:v>
                </c:pt>
              </c:numCache>
            </c:numRef>
          </c:val>
          <c:extLst>
            <c:ext xmlns:c16="http://schemas.microsoft.com/office/drawing/2014/chart" uri="{C3380CC4-5D6E-409C-BE32-E72D297353CC}">
              <c16:uniqueId val="{00000005-C80E-4CF6-9C3D-287380462E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13.16</c:v>
                </c:pt>
                <c:pt idx="2">
                  <c:v>#N/A</c:v>
                </c:pt>
                <c:pt idx="3">
                  <c:v>15.39</c:v>
                </c:pt>
                <c:pt idx="4">
                  <c:v>#N/A</c:v>
                </c:pt>
                <c:pt idx="5">
                  <c:v>18.98</c:v>
                </c:pt>
                <c:pt idx="6">
                  <c:v>#N/A</c:v>
                </c:pt>
                <c:pt idx="7">
                  <c:v>17.600000000000001</c:v>
                </c:pt>
                <c:pt idx="8">
                  <c:v>#N/A</c:v>
                </c:pt>
                <c:pt idx="9">
                  <c:v>2.65</c:v>
                </c:pt>
              </c:numCache>
            </c:numRef>
          </c:val>
          <c:extLst>
            <c:ext xmlns:c16="http://schemas.microsoft.com/office/drawing/2014/chart" uri="{C3380CC4-5D6E-409C-BE32-E72D297353CC}">
              <c16:uniqueId val="{00000006-C80E-4CF6-9C3D-287380462EA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3.51</c:v>
                </c:pt>
                <c:pt idx="4">
                  <c:v>#N/A</c:v>
                </c:pt>
                <c:pt idx="5">
                  <c:v>4.4800000000000004</c:v>
                </c:pt>
                <c:pt idx="6">
                  <c:v>#N/A</c:v>
                </c:pt>
                <c:pt idx="7">
                  <c:v>3.42</c:v>
                </c:pt>
                <c:pt idx="8">
                  <c:v>#N/A</c:v>
                </c:pt>
                <c:pt idx="9">
                  <c:v>3.82</c:v>
                </c:pt>
              </c:numCache>
            </c:numRef>
          </c:val>
          <c:extLst>
            <c:ext xmlns:c16="http://schemas.microsoft.com/office/drawing/2014/chart" uri="{C3380CC4-5D6E-409C-BE32-E72D297353CC}">
              <c16:uniqueId val="{00000007-C80E-4CF6-9C3D-287380462EA9}"/>
            </c:ext>
          </c:extLst>
        </c:ser>
        <c:ser>
          <c:idx val="8"/>
          <c:order val="8"/>
          <c:tx>
            <c:strRef>
              <c:f>データシート!$A$35</c:f>
              <c:strCache>
                <c:ptCount val="1"/>
                <c:pt idx="0">
                  <c:v>住宅用地造成事業特別会計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2.0499999999999998</c:v>
                </c:pt>
                <c:pt idx="2">
                  <c:v>#N/A</c:v>
                </c:pt>
                <c:pt idx="3">
                  <c:v>3.58</c:v>
                </c:pt>
                <c:pt idx="4">
                  <c:v>#N/A</c:v>
                </c:pt>
                <c:pt idx="5">
                  <c:v>8.81</c:v>
                </c:pt>
                <c:pt idx="6">
                  <c:v>#N/A</c:v>
                </c:pt>
                <c:pt idx="7">
                  <c:v>2.81</c:v>
                </c:pt>
                <c:pt idx="8">
                  <c:v>#N/A</c:v>
                </c:pt>
                <c:pt idx="9">
                  <c:v>15.53</c:v>
                </c:pt>
              </c:numCache>
            </c:numRef>
          </c:val>
          <c:extLst>
            <c:ext xmlns:c16="http://schemas.microsoft.com/office/drawing/2014/chart" uri="{C3380CC4-5D6E-409C-BE32-E72D297353CC}">
              <c16:uniqueId val="{00000008-C80E-4CF6-9C3D-287380462E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50.16</c:v>
                </c:pt>
                <c:pt idx="2">
                  <c:v>#N/A</c:v>
                </c:pt>
                <c:pt idx="3">
                  <c:v>8.85</c:v>
                </c:pt>
                <c:pt idx="4">
                  <c:v>#N/A</c:v>
                </c:pt>
                <c:pt idx="5">
                  <c:v>47.95</c:v>
                </c:pt>
                <c:pt idx="6">
                  <c:v>#N/A</c:v>
                </c:pt>
                <c:pt idx="7">
                  <c:v>96.68</c:v>
                </c:pt>
                <c:pt idx="8">
                  <c:v>#N/A</c:v>
                </c:pt>
                <c:pt idx="9">
                  <c:v>25.09</c:v>
                </c:pt>
              </c:numCache>
            </c:numRef>
          </c:val>
          <c:extLst>
            <c:ext xmlns:c16="http://schemas.microsoft.com/office/drawing/2014/chart" uri="{C3380CC4-5D6E-409C-BE32-E72D297353CC}">
              <c16:uniqueId val="{00000009-C80E-4CF6-9C3D-287380462E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357</c:v>
                </c:pt>
                <c:pt idx="5">
                  <c:v>362</c:v>
                </c:pt>
                <c:pt idx="8">
                  <c:v>375</c:v>
                </c:pt>
                <c:pt idx="11">
                  <c:v>388</c:v>
                </c:pt>
                <c:pt idx="14">
                  <c:v>400</c:v>
                </c:pt>
              </c:numCache>
            </c:numRef>
          </c:val>
          <c:extLst>
            <c:ext xmlns:c16="http://schemas.microsoft.com/office/drawing/2014/chart" uri="{C3380CC4-5D6E-409C-BE32-E72D297353CC}">
              <c16:uniqueId val="{00000000-9009-4C1A-A77F-3B5FA49C4F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09-4C1A-A77F-3B5FA49C4F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09-4C1A-A77F-3B5FA49C4F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65</c:v>
                </c:pt>
                <c:pt idx="3">
                  <c:v>58</c:v>
                </c:pt>
                <c:pt idx="6">
                  <c:v>61</c:v>
                </c:pt>
                <c:pt idx="9">
                  <c:v>58</c:v>
                </c:pt>
                <c:pt idx="12">
                  <c:v>47</c:v>
                </c:pt>
              </c:numCache>
            </c:numRef>
          </c:val>
          <c:extLst>
            <c:ext xmlns:c16="http://schemas.microsoft.com/office/drawing/2014/chart" uri="{C3380CC4-5D6E-409C-BE32-E72D297353CC}">
              <c16:uniqueId val="{00000003-9009-4C1A-A77F-3B5FA49C4F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213</c:v>
                </c:pt>
                <c:pt idx="3">
                  <c:v>212</c:v>
                </c:pt>
                <c:pt idx="6">
                  <c:v>217</c:v>
                </c:pt>
                <c:pt idx="9">
                  <c:v>216</c:v>
                </c:pt>
                <c:pt idx="12">
                  <c:v>214</c:v>
                </c:pt>
              </c:numCache>
            </c:numRef>
          </c:val>
          <c:extLst>
            <c:ext xmlns:c16="http://schemas.microsoft.com/office/drawing/2014/chart" uri="{C3380CC4-5D6E-409C-BE32-E72D297353CC}">
              <c16:uniqueId val="{00000004-9009-4C1A-A77F-3B5FA49C4F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09-4C1A-A77F-3B5FA49C4F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09-4C1A-A77F-3B5FA49C4F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238</c:v>
                </c:pt>
                <c:pt idx="3">
                  <c:v>236</c:v>
                </c:pt>
                <c:pt idx="6">
                  <c:v>214</c:v>
                </c:pt>
                <c:pt idx="9">
                  <c:v>189</c:v>
                </c:pt>
                <c:pt idx="12">
                  <c:v>170</c:v>
                </c:pt>
              </c:numCache>
            </c:numRef>
          </c:val>
          <c:extLst>
            <c:ext xmlns:c16="http://schemas.microsoft.com/office/drawing/2014/chart" uri="{C3380CC4-5D6E-409C-BE32-E72D297353CC}">
              <c16:uniqueId val="{00000007-9009-4C1A-A77F-3B5FA49C4F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159</c:v>
                </c:pt>
                <c:pt idx="2">
                  <c:v>#N/A</c:v>
                </c:pt>
                <c:pt idx="3">
                  <c:v>#N/A</c:v>
                </c:pt>
                <c:pt idx="4">
                  <c:v>144</c:v>
                </c:pt>
                <c:pt idx="5">
                  <c:v>#N/A</c:v>
                </c:pt>
                <c:pt idx="6">
                  <c:v>#N/A</c:v>
                </c:pt>
                <c:pt idx="7">
                  <c:v>117</c:v>
                </c:pt>
                <c:pt idx="8">
                  <c:v>#N/A</c:v>
                </c:pt>
                <c:pt idx="9">
                  <c:v>#N/A</c:v>
                </c:pt>
                <c:pt idx="10">
                  <c:v>75</c:v>
                </c:pt>
                <c:pt idx="11">
                  <c:v>#N/A</c:v>
                </c:pt>
                <c:pt idx="12">
                  <c:v>#N/A</c:v>
                </c:pt>
                <c:pt idx="13">
                  <c:v>31</c:v>
                </c:pt>
                <c:pt idx="14">
                  <c:v>#N/A</c:v>
                </c:pt>
              </c:numCache>
            </c:numRef>
          </c:val>
          <c:smooth val="0"/>
          <c:extLst>
            <c:ext xmlns:c16="http://schemas.microsoft.com/office/drawing/2014/chart" uri="{C3380CC4-5D6E-409C-BE32-E72D297353CC}">
              <c16:uniqueId val="{00000008-9009-4C1A-A77F-3B5FA49C4F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4615</c:v>
                </c:pt>
                <c:pt idx="5">
                  <c:v>4660</c:v>
                </c:pt>
                <c:pt idx="8">
                  <c:v>4571</c:v>
                </c:pt>
                <c:pt idx="11">
                  <c:v>4370</c:v>
                </c:pt>
                <c:pt idx="14">
                  <c:v>4209</c:v>
                </c:pt>
              </c:numCache>
            </c:numRef>
          </c:val>
          <c:extLst>
            <c:ext xmlns:c16="http://schemas.microsoft.com/office/drawing/2014/chart" uri="{C3380CC4-5D6E-409C-BE32-E72D297353CC}">
              <c16:uniqueId val="{00000000-EC82-40F6-9AC8-DFE62358E8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21</c:v>
                </c:pt>
                <c:pt idx="11">
                  <c:v>21</c:v>
                </c:pt>
                <c:pt idx="14">
                  <c:v>18</c:v>
                </c:pt>
              </c:numCache>
            </c:numRef>
          </c:val>
          <c:extLst>
            <c:ext xmlns:c16="http://schemas.microsoft.com/office/drawing/2014/chart" uri="{C3380CC4-5D6E-409C-BE32-E72D297353CC}">
              <c16:uniqueId val="{00000001-EC82-40F6-9AC8-DFE62358E8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5278</c:v>
                </c:pt>
                <c:pt idx="5">
                  <c:v>5594</c:v>
                </c:pt>
                <c:pt idx="8">
                  <c:v>6184</c:v>
                </c:pt>
                <c:pt idx="11">
                  <c:v>6324</c:v>
                </c:pt>
                <c:pt idx="14">
                  <c:v>8267</c:v>
                </c:pt>
              </c:numCache>
            </c:numRef>
          </c:val>
          <c:extLst>
            <c:ext xmlns:c16="http://schemas.microsoft.com/office/drawing/2014/chart" uri="{C3380CC4-5D6E-409C-BE32-E72D297353CC}">
              <c16:uniqueId val="{00000002-EC82-40F6-9AC8-DFE62358E8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82-40F6-9AC8-DFE62358E8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82-40F6-9AC8-DFE62358E8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c:v>
                </c:pt>
                <c:pt idx="3">
                  <c:v>9</c:v>
                </c:pt>
                <c:pt idx="6">
                  <c:v>8</c:v>
                </c:pt>
                <c:pt idx="9">
                  <c:v>7</c:v>
                </c:pt>
                <c:pt idx="12">
                  <c:v>5</c:v>
                </c:pt>
              </c:numCache>
            </c:numRef>
          </c:val>
          <c:extLst>
            <c:ext xmlns:c16="http://schemas.microsoft.com/office/drawing/2014/chart" uri="{C3380CC4-5D6E-409C-BE32-E72D297353CC}">
              <c16:uniqueId val="{00000005-EC82-40F6-9AC8-DFE62358E8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488</c:v>
                </c:pt>
                <c:pt idx="3">
                  <c:v>547</c:v>
                </c:pt>
                <c:pt idx="6">
                  <c:v>584</c:v>
                </c:pt>
                <c:pt idx="9">
                  <c:v>841</c:v>
                </c:pt>
                <c:pt idx="12">
                  <c:v>542</c:v>
                </c:pt>
              </c:numCache>
            </c:numRef>
          </c:val>
          <c:extLst>
            <c:ext xmlns:c16="http://schemas.microsoft.com/office/drawing/2014/chart" uri="{C3380CC4-5D6E-409C-BE32-E72D297353CC}">
              <c16:uniqueId val="{00000006-EC82-40F6-9AC8-DFE62358E8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120</c:v>
                </c:pt>
                <c:pt idx="3">
                  <c:v>106</c:v>
                </c:pt>
                <c:pt idx="6">
                  <c:v>94</c:v>
                </c:pt>
                <c:pt idx="9">
                  <c:v>83</c:v>
                </c:pt>
                <c:pt idx="12">
                  <c:v>71</c:v>
                </c:pt>
              </c:numCache>
            </c:numRef>
          </c:val>
          <c:extLst>
            <c:ext xmlns:c16="http://schemas.microsoft.com/office/drawing/2014/chart" uri="{C3380CC4-5D6E-409C-BE32-E72D297353CC}">
              <c16:uniqueId val="{00000007-EC82-40F6-9AC8-DFE62358E8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2149</c:v>
                </c:pt>
                <c:pt idx="3">
                  <c:v>1996</c:v>
                </c:pt>
                <c:pt idx="6">
                  <c:v>2026</c:v>
                </c:pt>
                <c:pt idx="9">
                  <c:v>1842</c:v>
                </c:pt>
                <c:pt idx="12">
                  <c:v>1655</c:v>
                </c:pt>
              </c:numCache>
            </c:numRef>
          </c:val>
          <c:extLst>
            <c:ext xmlns:c16="http://schemas.microsoft.com/office/drawing/2014/chart" uri="{C3380CC4-5D6E-409C-BE32-E72D297353CC}">
              <c16:uniqueId val="{00000008-EC82-40F6-9AC8-DFE62358E8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82-40F6-9AC8-DFE62358E8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1725</c:v>
                </c:pt>
                <c:pt idx="3">
                  <c:v>1510</c:v>
                </c:pt>
                <c:pt idx="6">
                  <c:v>1312</c:v>
                </c:pt>
                <c:pt idx="9">
                  <c:v>1133</c:v>
                </c:pt>
                <c:pt idx="12">
                  <c:v>975</c:v>
                </c:pt>
              </c:numCache>
            </c:numRef>
          </c:val>
          <c:extLst>
            <c:ext xmlns:c16="http://schemas.microsoft.com/office/drawing/2014/chart" uri="{C3380CC4-5D6E-409C-BE32-E72D297353CC}">
              <c16:uniqueId val="{0000000A-EC82-40F6-9AC8-DFE62358E8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82-40F6-9AC8-DFE62358E8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3662</c:v>
                </c:pt>
                <c:pt idx="1">
                  <c:v>3312</c:v>
                </c:pt>
                <c:pt idx="2">
                  <c:v>4831</c:v>
                </c:pt>
              </c:numCache>
            </c:numRef>
          </c:val>
          <c:extLst>
            <c:ext xmlns:c16="http://schemas.microsoft.com/office/drawing/2014/chart" uri="{C3380CC4-5D6E-409C-BE32-E72D297353CC}">
              <c16:uniqueId val="{00000000-3EBC-4513-8619-38672DCAE3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3EBC-4513-8619-38672DCAE3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7228</c:v>
                </c:pt>
                <c:pt idx="1">
                  <c:v>10043</c:v>
                </c:pt>
                <c:pt idx="2">
                  <c:v>10589</c:v>
                </c:pt>
              </c:numCache>
            </c:numRef>
          </c:val>
          <c:extLst>
            <c:ext xmlns:c16="http://schemas.microsoft.com/office/drawing/2014/chart" uri="{C3380CC4-5D6E-409C-BE32-E72D297353CC}">
              <c16:uniqueId val="{00000002-3EBC-4513-8619-38672DCAE3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{745B6BB9-0E7E-469D-8C0E-A104C6A4D054}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1E-4849-A35A-3743DD3CC6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{FB7C9578-EE17-4CC1-AB06-3F0F1B4A354B}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1E-4849-A35A-3743DD3CC6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{47FEAE23-39F3-4845-A5A2-4F38EC82BED7}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1E-4849-A35A-3743DD3CC6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{382207D1-A4CA-40CE-AAF1-9BE1F6CE2B7A}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1E-4849-A35A-3743DD3CC6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{66F9ABA9-D9E7-4DB6-987F-9CD3024DBD48}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1E-4849-A35A-3743DD3CC6C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{78F92487-4685-4709-95EA-5CD0F9625094}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1E-4849-A35A-3743DD3CC6C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{4FCCF5EC-E249-4CBF-9C3E-B288B69CCE85}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1E-4849-A35A-3743DD3CC6C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{908CA400-477E-4A97-B352-3B170E35C6C7}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1E-4849-A35A-3743DD3CC6C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{E4CC390A-545C-4FF2-B0AD-D4389848CE86}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1E-4849-A35A-3743DD3CC6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1E-4849-A35A-3743DD3CC6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{A4F0690F-B58C-4501-A2A4-833E28E40C23}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1E-4849-A35A-3743DD3CC6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{C71EF57B-F5ED-45FE-9BBE-E2A81B39766C}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1E-4849-A35A-3743DD3CC6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{7E7A33B7-6D53-4DD8-AE66-F8F5026F394A}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1E-4849-A35A-3743DD3CC6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{E0CD57C1-ECBE-43E8-8C52-D3F53994DE67}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1E-4849-A35A-3743DD3CC6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{7C48FC20-54DA-45BC-9B98-D5B233DE4E9E}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1E-4849-A35A-3743DD3CC6C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{DA072160-C4CD-48BF-B515-DDE5852C0D05}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1E-4849-A35A-3743DD3CC6C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{0433138C-F648-469A-A685-C863257D2BA9}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1E-4849-A35A-3743DD3CC6C5}"/>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{96F508DB-BD44-4990-B3CF-8BB41F5028AF}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1E-4849-A35A-3743DD3CC6C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{C55AC32D-AFA3-46C6-9F19-DDB27DA09A5B}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1E-4849-A35A-3743DD3CC6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58.4</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D21E-4849-A35A-3743DD3CC6C5}"/>
            </c:ext>
          </c:extLst>
        </c:ser>
        <c:dLbls>
          <c:showLegendKey val="0"/>
          <c:showVal val="1"/>
          <c:showCatName val="0"/>
          <c:showSerName val="0"/>
          <c:showPercent val="0"/>
          <c:showBubbleSize val="0"/>
        </c:dLbls>
        <c:axId val="46179840"/>
        <c:axId val="46181760"/>
      </c:scatterChart>
      <c:valAx>
        <c:axId val="46179840"/>
        <c:scaling>
          <c:orientation val="minMax"/>
          <c:max val="70.099999999999994"/>
          <c:min val="4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{766F64BD-7FED-4BD7-BFD0-942E966EFBFC}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A8-4916-A566-6C5ACB89D0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{66E188A1-DFC4-4936-8CA3-E39CB915AF11}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8-4916-A566-6C5ACB89D0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{0FF37505-0356-4563-8876-214CA5F089C0}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8-4916-A566-6C5ACB89D0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{9D9D84ED-F872-443E-8543-A1CE4221A2E8}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8-4916-A566-6C5ACB89D0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{B1CC1380-C469-44A3-A5A0-34C9EDE1B8F2}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8-4916-A566-6C5ACB89D09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{3AB2FD64-3B98-4BE4-BEDF-E83953E78847}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A8-4916-A566-6C5ACB89D09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{88134C7E-40C7-4F98-B59C-DC494E92C6AD}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A8-4916-A566-6C5ACB89D09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{718E57E4-7CA0-492C-B936-EAB728D33682}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A8-4916-A566-6C5ACB89D09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{638554FD-C55D-4A7C-9CFB-C03CBBF14CFB}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A8-4916-A566-6C5ACB89D0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5.4</c:v>
                </c:pt>
                <c:pt idx="16">
                  <c:v>5.4</c:v>
                </c:pt>
                <c:pt idx="24">
                  <c:v>4.2</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A8-4916-A566-6C5ACB89D0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{015AE4FD-A297-4EB3-B038-2BAB7D49D017}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A8-4916-A566-6C5ACB89D0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{B603CB93-1274-4DF8-B81A-2B2F9E60EB14}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8-4916-A566-6C5ACB89D0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{28AE47DA-6611-4237-A169-704C9F3B0E38}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8-4916-A566-6C5ACB89D0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{70D0CE7D-F99E-4E09-9D3E-EA729A9D4E60}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8-4916-A566-6C5ACB89D0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{BCFB6C4F-9D6D-43FB-88FB-958A96170718}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8-4916-A566-6C5ACB89D09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{97995EED-8614-46F4-A9D6-57C0881E5053}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A8-4916-A566-6C5ACB89D09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{E8090C1C-AF2C-4A4B-97AA-007CCD649D77}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A8-4916-A566-6C5ACB89D09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{480939B1-1DF0-45E7-AEFA-872C54B95969}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A8-4916-A566-6C5ACB89D09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{169D945D-1268-4CB0-A710-8E691C03B10A}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A8-4916-A566-6C5ACB89D0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c:v>
                </c:pt>
                <c:pt idx="24">
                  <c:v>5.6</c:v>
                </c:pt>
                <c:pt idx="32">
                  <c:v>5.3</c:v>
                </c:pt>
              </c:numCache>
            </c:numRef>
          </c:xVal>
          <c:yVal>
            <c:numRef>
              <c:f>公会計指標分析・財政指標組合せ分析表!$BP$77:$DC$77</c:f>
              <c:numCache>
                <c:formatCode>#,##0.0;"▲ "#,##0.0</c:formatCode>
                <c:ptCount val="40"/>
                <c:pt idx="0">
                  <c:v>17.899999999999999</c:v>
                </c:pt>
                <c:pt idx="8">
                  <c:v>0</c:v>
                </c:pt>
                <c:pt idx="16">
                  <c:v>0</c:v>
                </c:pt>
                <c:pt idx="24">
                  <c:v>0</c:v>
                </c:pt>
                <c:pt idx="32">
                  <c:v>0</c:v>
                </c:pt>
              </c:numCache>
            </c:numRef>
          </c:yVal>
          <c:smooth val="0"/>
          <c:extLst>
            <c:ext xmlns:c16="http://schemas.microsoft.com/office/drawing/2014/chart" uri="{C3380CC4-5D6E-409C-BE32-E72D297353CC}">
              <c16:uniqueId val="{00000013-2BA8-4916-A566-6C5ACB89D09D}"/>
            </c:ext>
          </c:extLst>
        </c:ser>
        <c:dLbls>
          <c:showLegendKey val="0"/>
          <c:showVal val="1"/>
          <c:showCatName val="0"/>
          <c:showSerName val="0"/>
          <c:showPercent val="0"/>
          <c:showBubbleSize val="0"/>
        </c:dLbls>
        <c:axId val="84219776"/>
        <c:axId val="84234240"/>
      </c:scatterChart>
      <c:valAx>
        <c:axId val="84219776"/>
        <c:scaling>
          <c:orientation val="minMax"/>
          <c:max val="9.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町債の借入を計画的に削減している為、公債費支出は減少している。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満期一括償還地方債を利用していない。</a:t>
          </a:r>
          <a:endParaRPr lang="en-US"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為、公債費支出は減少している。・組合等の地方債残高の減少による負担見込額は年々減少傾向にある。・震災業務対応の為の任期付職員等の増加により退職手当負担見込額が増加傾向にあったが、退職等の要因によ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は減少傾向となっている。・特別養護老人ホームが返済不能になった場合の債務保証をしているが、同施設において計画的に返済しており、年々数値は減少している。・公共施設等総合管理基金等への積立により、充当可能基金が増加している。</a:t>
          </a:r>
        </a:p>
        <a:p>
          <a:r>
            <a:rPr kumimoji="1" lang="ja-JP" altLang="en-US" sz="1400">
              <a:latin typeface="ＭＳ ゴシック" pitchFamily="49" charset="-128"/>
              <a:ea typeface="ＭＳ ゴシック" pitchFamily="49" charset="-128"/>
            </a:rPr>
            <a:t>以上のことから、将来負担額に対し、充当可能基金を含めた充当可能財源が上回っている。</a:t>
          </a: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退職手当負担見込額の数値を次のとおり訂正する。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誤</a:t>
          </a:r>
          <a:r>
            <a:rPr kumimoji="1" lang="en-US" altLang="ja-JP" sz="1400">
              <a:latin typeface="ＭＳ ゴシック" pitchFamily="49" charset="-128"/>
              <a:ea typeface="ＭＳ ゴシック" pitchFamily="49" charset="-128"/>
            </a:rPr>
            <a:t>)841→(</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)571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誤</a:t>
          </a:r>
          <a:r>
            <a:rPr kumimoji="1" lang="en-US" altLang="ja-JP" sz="1400">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)525</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年度においては、財政調整準備基金の増加が主な要因となり、基金全体の残高は前年度と比較して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廃棄物埋立処分事業地域振興交付金基金：福島県内において生じた特定廃棄物の埋立処分事業の実施に伴う影響を緩和する為に必要な風評対策及び地域振興等に係る幅広い事業に要す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基金：福島復興再生特別措置法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項に規定する帰還環境整備交付金事業等の実施に要する経費に充てる資金を積み立てるもの。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廃棄物埋立処分事業地域振興交付金基金の屋内体育施設整備、新駅整備等による取り崩しを行っている一方、福島再生加速化交付金（帰還環境整備）基金の産業再生エリア整備、農業基盤整備等による積み立てを行っており、その他特定目的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・各基金の統廃合等も検討しながら、目的に応じた適切な運用を行っていく。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年度においては、実質収支額の増加が主な要因となり財政調整準備基金への積立額が増加したことにより、残高は前年度と比較して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よる基金の取り崩し、また、公共施設の維持管理等による単独費の支出増加が予測されるが、不測の災害等に対応する為に必要な基金残高に基づいた下限値を意識しながら、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・地方債については計画的に償還しており、減債基金の残高は利子による増加のみとなっており、ほぼ変動はない。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・現段階で新たに起債を行う予定は無く、今後も地方債の計画的な償還を続けていく。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CB285B-6FEC-4375-95BE-62EFA94CA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6D653A-D8A8-4CB8-A6C3-B4D318991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39280397-B733-4F73-B02A-A9DF998D55D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794EC941-6437-45FE-8D82-49AA9DB397B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64B812AA-EC78-4EF8-BF94-F676D3C1139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E581229-58FA-4A7B-B205-09AA283E043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29FF2E7F-4603-4A58-A56A-6D058DDBE9E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8D96A00A-D924-4B94-BFEA-706A3AE670C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B0E5C5D1-7E7C-4E93-8F21-723E05A49D3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90CA3B1F-EB52-4572-A7F2-411E7125B2A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8BB7F03-B620-45E5-89F2-20F91E78C9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B3B7E338-1ECD-410B-ABC3-9E3E500BA04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5F65A8FA-7613-4AE2-8F20-67299806F7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AEE3FD2C-C2CA-4108-968D-7A9CC930CDA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7FA31CE-F758-4B40-AA9F-C30D59E97A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1EB1B29-2DB5-420C-9C55-BA6A33F4CA6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4ED12499-A4BC-4EDD-8D4F-B40F9433843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8854EF7-FAF9-4063-B113-7ED402CFE79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B902664-5995-4A4B-ABEE-ABBA0BC87E0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377598F-1648-4C42-A6B1-69E76630E2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94AA9DD4-3FF4-4F79-887A-29A9D25661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FC732FB-42D2-4790-AA3B-CDF85CCD162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E85C54BD-185A-436B-BC32-E560C82E90A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EBD974F-C993-48F6-A99C-A9728FFE96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EEF9DECF-DC6E-48E6-8C91-47938AB860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722E7025-17EE-4A13-9825-23785CD8DA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4641472-0D0F-4CE6-9BA1-CF064849CC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2AA4ED5F-1F79-461F-AED5-3CB23AC0062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CD1E1DE-6DEC-47BC-BE2B-9857AB7EEF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217CA71-D972-43A9-BAFA-AF1E190BA84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ADC1CE5-8F35-49F0-8C1D-8F4081E5D5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23586D79-A6B0-4F45-A38B-ADF54E6FBD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10BC67D8-7240-4815-A2F9-6B714927A76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84C59E4E-390A-4A62-9BA7-09C6C4CFD1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D41FE0DD-06CC-4FF9-AEC6-20DFA7D24B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AC301376-1BC1-4508-B4E5-D4A8CA11FF6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4E7F8D73-291B-4FB5-A133-D75099C1FCA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FAB25EA4-A5B3-4DA6-9EAD-3CBD5A2A22C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4F6A3C36-C05E-4166-9E87-D24792424D5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4E031461-EFD6-49BF-8F1D-6244CB0065D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514AD994-1AAD-4F35-8FD4-4118AE7BF3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B741F7B8-7ED5-4623-8D1C-55E5006D075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C61B8B62-CF09-4BC2-8879-2E6A502C6FD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683E1BA-0411-41E2-B0DF-25C967C01B0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27EC9970-BE2A-4A8D-89CE-8AF229566D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18AF4813-412E-43D4-8297-F447E77A6A1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73B97EB4-98FF-4607-85CE-97D18FA5A8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EA312533-F35E-4472-B465-73479E20BB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74F02583-09D6-48CB-A3DE-91BB7D04498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11FF7528-586B-4521-87A2-9E4ADD3016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8755C650-CC87-42E1-8AC7-332D492DDB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45C23E6B-5B31-4DB3-9B93-A8A2B4F02F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東日本大震災及び原子力発電所事故により被災した建物の解体、及び、復旧復興に係る新たな施設の整備により、類似団体と比較すると有形固定資産減価償却率は低い傾向にある。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年度：精査中</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EA6806CA-46D0-4B0F-BB21-5D446DDB7A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11444737-BE41-45F8-BF6F-98B0BAA9B70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853FB8CC-44E4-4686-BEA9-2158B82B07B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5D850E21-71A1-4D1C-980B-22903C594D8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B151E0A0-B42C-44B8-BF8B-A18BF792B99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6D0C6CAB-23D7-4F00-8FE0-84C5797C884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F3D04801-3B55-48E6-B9FB-D8E950CBAFB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5C48DC8-9550-4D75-B8FF-68EEB5E35E3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84E76B20-1316-401B-A563-D83BCE4FC43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576D2FF4-E582-482B-9A7D-622BB3E8D38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F29B3AA5-0604-4CDC-9444-7B9B3FD5A79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89C9C7E3-4B33-4269-91A0-FE6112645A1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1F1AF017-CCA7-49EF-B68D-A9D5B00875B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99B32E74-A311-41DB-8EA5-9F81C000BB4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F55E4407-C035-40BB-B2A0-B72645A2D80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48C13689-B8AD-4700-8FC3-1A9BE7BF2F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5D99E86E-7CC3-48CC-BD11-82090947D45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89D207FE-E666-499F-A528-EBF9083640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2" name="直線コネクタ 71">
          <a:extLst>
            <a:ext uri="{FF2B5EF4-FFF2-40B4-BE49-F238E27FC236}">
              <a16:creationId xmlns:a16="http://schemas.microsoft.com/office/drawing/2014/main" id="{91D1F0A2-1FAD-4089-B8B7-4A7BA120F290}"/>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3" name="有形固定資産減価償却率最小値テキスト">
          <a:extLst>
            <a:ext uri="{FF2B5EF4-FFF2-40B4-BE49-F238E27FC236}">
              <a16:creationId xmlns:a16="http://schemas.microsoft.com/office/drawing/2014/main" id="{40A0701C-1C76-414C-82A3-245D28423F6A}"/>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4" name="直線コネクタ 73">
          <a:extLst>
            <a:ext uri="{FF2B5EF4-FFF2-40B4-BE49-F238E27FC236}">
              <a16:creationId xmlns:a16="http://schemas.microsoft.com/office/drawing/2014/main" id="{BB086BF8-1A50-4A45-B4A4-68142BD3626E}"/>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5" name="有形固定資産減価償却率最大値テキスト">
          <a:extLst>
            <a:ext uri="{FF2B5EF4-FFF2-40B4-BE49-F238E27FC236}">
              <a16:creationId xmlns:a16="http://schemas.microsoft.com/office/drawing/2014/main" id="{59920163-0C31-44BB-81CB-7DFFC4666207}"/>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6" name="直線コネクタ 75">
          <a:extLst>
            <a:ext uri="{FF2B5EF4-FFF2-40B4-BE49-F238E27FC236}">
              <a16:creationId xmlns:a16="http://schemas.microsoft.com/office/drawing/2014/main" id="{F5E1475E-A7CB-4F0C-8672-69044CC482D0}"/>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7" name="有形固定資産減価償却率平均値テキスト">
          <a:extLst>
            <a:ext uri="{FF2B5EF4-FFF2-40B4-BE49-F238E27FC236}">
              <a16:creationId xmlns:a16="http://schemas.microsoft.com/office/drawing/2014/main" id="{D0779C5C-07C9-46DA-A05D-8C513B3D338A}"/>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8" name="フローチャート: 判断 77">
          <a:extLst>
            <a:ext uri="{FF2B5EF4-FFF2-40B4-BE49-F238E27FC236}">
              <a16:creationId xmlns:a16="http://schemas.microsoft.com/office/drawing/2014/main" id="{A97DD533-4E9F-4FCF-9B20-81686A7E589A}"/>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9" name="フローチャート: 判断 78">
          <a:extLst>
            <a:ext uri="{FF2B5EF4-FFF2-40B4-BE49-F238E27FC236}">
              <a16:creationId xmlns:a16="http://schemas.microsoft.com/office/drawing/2014/main" id="{6D20DF0B-00CF-4405-A411-6FF5129FE619}"/>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0" name="フローチャート: 判断 79">
          <a:extLst>
            <a:ext uri="{FF2B5EF4-FFF2-40B4-BE49-F238E27FC236}">
              <a16:creationId xmlns:a16="http://schemas.microsoft.com/office/drawing/2014/main" id="{FBE5AB50-F783-48B3-BF5F-636025BB044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1" name="フローチャート: 判断 80">
          <a:extLst>
            <a:ext uri="{FF2B5EF4-FFF2-40B4-BE49-F238E27FC236}">
              <a16:creationId xmlns:a16="http://schemas.microsoft.com/office/drawing/2014/main" id="{A610B855-3DBF-43EA-87FB-20CC1C1E6854}"/>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EC7756-F138-4294-AB72-D95BED57F01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7B107E9-99CA-4D5B-830C-972C9FBC9F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3013F96-27B2-4C0F-8B27-6B102972A9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BFEB618-6056-48A4-8BD4-19A81C33972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86060D1-15D4-4947-87BF-90FABEA8738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7" name="楕円 86">
          <a:extLst>
            <a:ext uri="{FF2B5EF4-FFF2-40B4-BE49-F238E27FC236}">
              <a16:creationId xmlns:a16="http://schemas.microsoft.com/office/drawing/2014/main" id="{289B671E-3178-4464-9E60-634E4EED0213}"/>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45465</xdr:rowOff>
    </xdr:from>
    <xdr:ext cx="405111" cy="259045"/>
    <xdr:sp macro="" textlink="">
      <xdr:nvSpPr>
        <xdr:cNvPr id="88" name="n_1aveValue有形固定資産減価償却率">
          <a:extLst>
            <a:ext uri="{FF2B5EF4-FFF2-40B4-BE49-F238E27FC236}">
              <a16:creationId xmlns:a16="http://schemas.microsoft.com/office/drawing/2014/main" id="{DA051AB1-097E-4A08-9F65-39D4CBB341F0}"/>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89" name="n_2aveValue有形固定資産減価償却率">
          <a:extLst>
            <a:ext uri="{FF2B5EF4-FFF2-40B4-BE49-F238E27FC236}">
              <a16:creationId xmlns:a16="http://schemas.microsoft.com/office/drawing/2014/main" id="{E89CA57C-B4C2-45D0-8517-3882E15E48F7}"/>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0" name="n_3aveValue有形固定資産減価償却率">
          <a:extLst>
            <a:ext uri="{FF2B5EF4-FFF2-40B4-BE49-F238E27FC236}">
              <a16:creationId xmlns:a16="http://schemas.microsoft.com/office/drawing/2014/main" id="{56BB1212-100A-4A16-9ED1-94C8146433BA}"/>
            </a:ext>
          </a:extLst>
        </xdr:cNvPr>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1" name="n_1mainValue有形固定資産減価償却率">
          <a:extLst>
            <a:ext uri="{FF2B5EF4-FFF2-40B4-BE49-F238E27FC236}">
              <a16:creationId xmlns:a16="http://schemas.microsoft.com/office/drawing/2014/main" id="{872DCFA9-FE2A-414F-9A75-EA2C191892F3}"/>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230C680D-3582-4AD4-BDA2-DB6CA3A8D9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91F2DE49-51AF-48C9-B6E3-0DC61FAF716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AC0B7432-3C41-44E3-B782-50CD2768D57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B69FA338-8CEC-4982-9E6A-F53D0E0B36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D193CB3C-6857-45A1-BF4F-14D62F65377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436E53F6-3D30-4312-89F8-35A30B7143D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61F5F624-CDED-43CB-A3D9-7B8BEE9BE0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AD95A083-52F3-4E9F-96BE-28DEC61637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E51257D4-36D3-4493-8D6A-9138D511F06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A8456D4B-4BD4-4EE1-A615-C6D4C9EA1C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33278D48-08B9-4F0F-AFEC-8F6473824B5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B2FD0D5F-8820-4510-B7FC-1E6ECDE190D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9AE27E9E-68F3-4577-95F2-E9E08EB3CD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D68C2208-FB2A-4E7D-9921-848BBBF03F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37D0B53-1CF6-4F00-8E08-E8E9DA50B7D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BD50B3A-2044-462F-A85E-586E24C44C4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E02CDE98-A917-441B-88A3-77AC007EDB4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33F4D231-5F3A-42BF-9311-E3988075F37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8D4707E0-78F1-424B-80F2-AE01500B996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761133C0-F281-4361-AEAF-FDC0A4EC595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6372D367-EC16-4793-B512-22FF8326BC9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E4C4702D-35EE-425D-B63D-7F9279C79A7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2371BD57-8D9E-42B6-B51A-F02DBD679A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646E915D-59F3-44FB-95A2-8C4788144C1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1B341A5C-A299-4162-B4E0-404F3C755AF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9313928E-B5E1-4D37-AB88-F0D83227FC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3B2BA045-F003-4539-BDD7-ED3BFF65013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4599236B-178C-4A22-9325-F36B6131EB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326D16A9-6F94-4F5A-9778-123B14E8BEE5}"/>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F3439960-D7F4-49B7-B674-A29C188B7C7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B9258CF1-FB23-46EA-91BC-1F2B0108980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3" name="債務償還比率最大値テキスト">
          <a:extLst>
            <a:ext uri="{FF2B5EF4-FFF2-40B4-BE49-F238E27FC236}">
              <a16:creationId xmlns:a16="http://schemas.microsoft.com/office/drawing/2014/main" id="{866676F0-31B6-4716-B7B4-957FABC11F93}"/>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4" name="直線コネクタ 123">
          <a:extLst>
            <a:ext uri="{FF2B5EF4-FFF2-40B4-BE49-F238E27FC236}">
              <a16:creationId xmlns:a16="http://schemas.microsoft.com/office/drawing/2014/main" id="{9860CEB9-AACF-4C10-843F-C9EA8C887652}"/>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25" name="債務償還比率平均値テキスト">
          <a:extLst>
            <a:ext uri="{FF2B5EF4-FFF2-40B4-BE49-F238E27FC236}">
              <a16:creationId xmlns:a16="http://schemas.microsoft.com/office/drawing/2014/main" id="{CA6DC005-0563-4E53-BF7D-8557CF310FB1}"/>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6" name="フローチャート: 判断 125">
          <a:extLst>
            <a:ext uri="{FF2B5EF4-FFF2-40B4-BE49-F238E27FC236}">
              <a16:creationId xmlns:a16="http://schemas.microsoft.com/office/drawing/2014/main" id="{546491D8-8E4A-4B71-8847-65B3FB25FEA6}"/>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27" name="フローチャート: 判断 126">
          <a:extLst>
            <a:ext uri="{FF2B5EF4-FFF2-40B4-BE49-F238E27FC236}">
              <a16:creationId xmlns:a16="http://schemas.microsoft.com/office/drawing/2014/main" id="{76FA09E0-B864-4E2A-BDD9-86360C7955BD}"/>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77F7DD6-69F3-481F-AC85-52F9A17983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47FECC3-A5B9-495F-A00E-5E5EB01576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FFB8073-6E68-4006-9C48-ECDF6AE4B68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5B77642-B8BB-4352-A6F5-D607A63B75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D0F66F8-CB4F-498B-AADA-20A154905C5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33" name="n_1aveValue債務償還比率">
          <a:extLst>
            <a:ext uri="{FF2B5EF4-FFF2-40B4-BE49-F238E27FC236}">
              <a16:creationId xmlns:a16="http://schemas.microsoft.com/office/drawing/2014/main" id="{48717473-2924-4939-9241-F943862F263D}"/>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86A98995-CD35-4027-B2DD-8ADF36ACFA6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A465CC4C-992B-4869-8A16-13B2128A57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FA1915EB-C0AE-4A80-B2F8-467F080FA3D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174EE5C0-58A4-420D-9479-0182C8D0AAA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9F8FA4C9-704E-4E2F-ABCA-C56E4AA7B8F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2A3D39DC-5562-446D-9D8A-2123EDC5CA9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373EC0-C619-4168-86BB-55116F21A9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370F4A-BC0D-4AB2-B7A2-F41081398F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1E0E0D-F033-4DBD-B0DD-61246E5D0F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DA4040-4AA0-45C0-86DD-7894F5B81A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DFAEDD-5B86-48A6-BFBC-8B9ACCB97F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9D3E22-23B6-4C58-BAA1-C2313F3A05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BA1DA5-392C-4931-A27A-C7715F5C40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D8C82F-A6AD-4A27-BB54-0DF4B42631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0143A7-4D52-4B4A-B915-13BD29E3C4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7CEC80-96F6-48DD-A4D8-87502462A1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C0BBA7-5648-4E0F-8AC6-BDBE775A9B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9C7A6B-F357-4452-95A6-F9BAA7C46D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D5B12D-7720-42F5-8000-946C697C8E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F29C66-AAE6-4D05-B7C8-8283DF45C7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491924-2004-44C7-A97C-F2729BE09E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2B4890-2B24-4DF1-9E1C-C869FF7402A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40B834-8775-4B4F-9C50-9D8C8E4100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C7AB4A-8204-4B78-B0EC-2A5BD706A5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F1DA65-1BC4-4435-BBB1-8B212E08AC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DB19DF-B8F3-4451-B1AD-6173632157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CA9A77-6FE1-4DF4-83F1-C23DF7C438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F1FF50-970D-4262-8667-09DF212BC9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204584-E39A-4CF9-9EC8-9D17368522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24328F-38BB-47C3-B9D7-0E0F4AF4BC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E1A48A-0C59-42A6-B1C9-01C0F723B1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6E4682-8C5E-42EB-A06D-02789AB023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6CBAC9-9A71-4A78-83C3-552FF80C0A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C31B41-DB17-4C5B-9C9B-ABE4F3D777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51F8D3-0828-48B2-B98B-02D8E7B2ED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14A572-0BC2-441D-8317-F44B1D0548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81CC5D-5D21-4DFC-AE7B-D10EBB7864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6AD0009-D5A1-4433-915D-9C9EE5A2DD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CC2552-0A70-4E7A-8936-D5919D705E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08BFC98-633E-40CF-BE46-42065199F0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63579A4-B94C-4BE9-98D3-6EA8746B66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A552FA-1912-465D-BB32-AEF86C46DD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26F5CA8-E881-4BA6-9835-A33885C35B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A067818-65B8-4EFC-AE15-96F9193C29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C927506-8EE7-4FF3-A4EC-28D5419158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A50D33A-CBCF-4DBD-806E-E04B1C4E75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E7D2DC5-DC10-4CF0-BFAF-FFD6E6D248E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6DEF156-9025-436D-9D2B-08556968911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E4A08E1-7359-4CBF-B664-DF246E7485D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E5FF253-EC0C-4631-A957-57911D7FEBB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197A43C-7CB5-4554-9823-8613C42FFE9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68C6A78-8691-4E9B-AA60-F8FAB0FD501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7228046-F0B0-4354-A4CD-2EE8526A6FD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F972FB2-5174-47AD-A0A8-D999F0FC282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84C1163-0F68-4A65-A0F8-0B8D713CF86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1A4F4BC-9C64-4E1E-BA3B-9FFA321DCE2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D1C2A49-4189-4B6D-A30F-2A18AC80813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AD68B04-A9AA-4188-B7CD-DE6565ADCB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2B8151D-8D24-492A-9D6F-32A9E3E52BA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98D5955-6084-4D4B-82AF-3865D5D766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F33A999C-D301-4FCA-9BF8-41857DB1128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83C5D9D-A99D-49A3-9911-26F6237A5BEF}"/>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77562D7F-3FD5-498E-A472-86336FFBD70D}"/>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5918CDA8-90FD-4A55-9F5E-898E36EDFC25}"/>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D61A18F4-B491-4695-94C1-C3053F96EFED}"/>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58A16406-2043-45B9-B881-514A1481903C}"/>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119E5C2A-28DA-475D-A601-AF969BBB58A4}"/>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2D6C4D97-73C9-464D-8A5C-9803ECCBC17F}"/>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352EB256-A0CA-4040-854F-8770BFF96D64}"/>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2637DB7C-12A8-4499-A193-BE71B98114A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1C5D41E-7AC0-4E45-90A0-A7B81083B6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04570DD-9213-4655-900C-4FF3AC0C00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93C765-1C12-4A5A-B322-DB08F649EB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28CC83-4B05-4870-BB3D-F55001A697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38345F-5036-4854-80EC-F4A987A4467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1" name="楕円 70">
          <a:extLst>
            <a:ext uri="{FF2B5EF4-FFF2-40B4-BE49-F238E27FC236}">
              <a16:creationId xmlns:a16="http://schemas.microsoft.com/office/drawing/2014/main" id="{8A41258E-F7BF-4050-9D92-B2CA5368B525}"/>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24782</xdr:rowOff>
    </xdr:from>
    <xdr:ext cx="405111" cy="259045"/>
    <xdr:sp macro="" textlink="">
      <xdr:nvSpPr>
        <xdr:cNvPr id="72" name="n_1aveValue【道路】&#10;有形固定資産減価償却率">
          <a:extLst>
            <a:ext uri="{FF2B5EF4-FFF2-40B4-BE49-F238E27FC236}">
              <a16:creationId xmlns:a16="http://schemas.microsoft.com/office/drawing/2014/main" id="{B702370F-553E-43CD-ABA9-98B8A369F295}"/>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3" name="n_2aveValue【道路】&#10;有形固定資産減価償却率">
          <a:extLst>
            <a:ext uri="{FF2B5EF4-FFF2-40B4-BE49-F238E27FC236}">
              <a16:creationId xmlns:a16="http://schemas.microsoft.com/office/drawing/2014/main" id="{82FA21AF-832A-4863-94C3-001EDCFD341B}"/>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4" name="n_3aveValue【道路】&#10;有形固定資産減価償却率">
          <a:extLst>
            <a:ext uri="{FF2B5EF4-FFF2-40B4-BE49-F238E27FC236}">
              <a16:creationId xmlns:a16="http://schemas.microsoft.com/office/drawing/2014/main" id="{41E80DCB-4C66-453C-BBC7-2B26310ABC49}"/>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75" name="n_1mainValue【道路】&#10;有形固定資産減価償却率">
          <a:extLst>
            <a:ext uri="{FF2B5EF4-FFF2-40B4-BE49-F238E27FC236}">
              <a16:creationId xmlns:a16="http://schemas.microsoft.com/office/drawing/2014/main" id="{D053B5DA-29F3-4774-9696-B11B2B8EB210}"/>
            </a:ext>
          </a:extLst>
        </xdr:cNvPr>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141704C4-BE20-4C67-A8DB-7BD25BD4B7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547CFA66-2C46-44F6-973D-4D8A9D82E2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3959C7FB-C66D-472B-9B39-B4D03CC05E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E765700C-856F-470F-9191-9AFFE7CEF4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795D3900-BEA7-4CDA-B339-099AC4049A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A81DB47B-2054-42C7-8E45-568A53AF9E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7C5D9E9E-D863-4CB1-9F7C-4D43952C50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7FA58C3B-82C1-4F13-B1A1-B864F053F6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C32C3469-FA6E-489E-B139-E8A9D6E865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CBD09EC3-6075-447E-A735-C988B42180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DA8C0427-F89C-4DE5-842D-7770DC08D0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DA4D0C7C-ACB9-4BB3-A10C-E036C2FDAD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9043F106-BAEB-4527-AF1C-2471EFA1E4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id="{6EFC0D4E-1B8B-45CE-9B3E-5D2A711BA84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DF9CC9F4-3B56-4F6D-A3B7-4D50F9BDCFD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1" name="テキスト ボックス 90">
          <a:extLst>
            <a:ext uri="{FF2B5EF4-FFF2-40B4-BE49-F238E27FC236}">
              <a16:creationId xmlns:a16="http://schemas.microsoft.com/office/drawing/2014/main" id="{8538179A-4F6C-4E77-A109-6A7D7587D3E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4345D5F2-2CF3-4CD6-8A20-6A4B52A6163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3" name="テキスト ボックス 92">
          <a:extLst>
            <a:ext uri="{FF2B5EF4-FFF2-40B4-BE49-F238E27FC236}">
              <a16:creationId xmlns:a16="http://schemas.microsoft.com/office/drawing/2014/main" id="{5D0FE265-7422-4BF3-8E71-4335DA80AFF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496D6791-53CB-4949-B590-3CBDE764D25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5" name="テキスト ボックス 94">
          <a:extLst>
            <a:ext uri="{FF2B5EF4-FFF2-40B4-BE49-F238E27FC236}">
              <a16:creationId xmlns:a16="http://schemas.microsoft.com/office/drawing/2014/main" id="{60AA4464-4D3E-48AB-99A3-95F496D5859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DE99C279-387F-4757-990C-F2827811DA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512871C6-8116-4A13-89AB-51F4CF6C48E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2DE10635-4FD6-48AA-871A-FCBF4CCFAE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99" name="直線コネクタ 98">
          <a:extLst>
            <a:ext uri="{FF2B5EF4-FFF2-40B4-BE49-F238E27FC236}">
              <a16:creationId xmlns:a16="http://schemas.microsoft.com/office/drawing/2014/main" id="{AB896A91-B093-4C53-A297-9B1C3E791D87}"/>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0" name="【道路】&#10;一人当たり延長最小値テキスト">
          <a:extLst>
            <a:ext uri="{FF2B5EF4-FFF2-40B4-BE49-F238E27FC236}">
              <a16:creationId xmlns:a16="http://schemas.microsoft.com/office/drawing/2014/main" id="{E10B7706-C306-41E7-B593-28E5C4F2F8B1}"/>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1" name="直線コネクタ 100">
          <a:extLst>
            <a:ext uri="{FF2B5EF4-FFF2-40B4-BE49-F238E27FC236}">
              <a16:creationId xmlns:a16="http://schemas.microsoft.com/office/drawing/2014/main" id="{16242507-7D42-466D-BF43-3DE7554D9D18}"/>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2" name="【道路】&#10;一人当たり延長最大値テキスト">
          <a:extLst>
            <a:ext uri="{FF2B5EF4-FFF2-40B4-BE49-F238E27FC236}">
              <a16:creationId xmlns:a16="http://schemas.microsoft.com/office/drawing/2014/main" id="{B1A294DD-671C-4E6E-BEBE-A686DB576A89}"/>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3" name="直線コネクタ 102">
          <a:extLst>
            <a:ext uri="{FF2B5EF4-FFF2-40B4-BE49-F238E27FC236}">
              <a16:creationId xmlns:a16="http://schemas.microsoft.com/office/drawing/2014/main" id="{C719F104-C527-4ABF-B436-1203412F4952}"/>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04" name="【道路】&#10;一人当たり延長平均値テキスト">
          <a:extLst>
            <a:ext uri="{FF2B5EF4-FFF2-40B4-BE49-F238E27FC236}">
              <a16:creationId xmlns:a16="http://schemas.microsoft.com/office/drawing/2014/main" id="{D20BF672-F391-45B0-A635-879BC22F8DAE}"/>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05" name="フローチャート: 判断 104">
          <a:extLst>
            <a:ext uri="{FF2B5EF4-FFF2-40B4-BE49-F238E27FC236}">
              <a16:creationId xmlns:a16="http://schemas.microsoft.com/office/drawing/2014/main" id="{CE8CF86D-16A0-4460-9E19-5278654F9B4D}"/>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06" name="フローチャート: 判断 105">
          <a:extLst>
            <a:ext uri="{FF2B5EF4-FFF2-40B4-BE49-F238E27FC236}">
              <a16:creationId xmlns:a16="http://schemas.microsoft.com/office/drawing/2014/main" id="{AD59C24D-A67B-4633-954D-95EED3BA4ADA}"/>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07" name="フローチャート: 判断 106">
          <a:extLst>
            <a:ext uri="{FF2B5EF4-FFF2-40B4-BE49-F238E27FC236}">
              <a16:creationId xmlns:a16="http://schemas.microsoft.com/office/drawing/2014/main" id="{540E3F99-A5B7-41C1-8B55-9F5B98A56F4D}"/>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08" name="フローチャート: 判断 107">
          <a:extLst>
            <a:ext uri="{FF2B5EF4-FFF2-40B4-BE49-F238E27FC236}">
              <a16:creationId xmlns:a16="http://schemas.microsoft.com/office/drawing/2014/main" id="{B6C7C904-3B6D-4513-925B-7B07F310E438}"/>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8B8F8E4-D4E1-471A-B239-360C5540A8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9D5D1B8-F311-4A16-8F3B-0E9AC03CDB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1C9D344F-95FF-41A8-AF43-98F1565701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FDDDD02-7ADB-4F7F-B706-03F27ABBE0E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EA65397-7315-4013-A229-A97058F958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135592</xdr:rowOff>
    </xdr:from>
    <xdr:to>
      <xdr:col>50</xdr:col>
      <xdr:colOff>165100</xdr:colOff>
      <xdr:row>41</xdr:row>
      <xdr:rowOff>65742</xdr:rowOff>
    </xdr:to>
    <xdr:sp macro="" textlink="">
      <xdr:nvSpPr>
        <xdr:cNvPr id="114" name="楕円 113">
          <a:extLst>
            <a:ext uri="{FF2B5EF4-FFF2-40B4-BE49-F238E27FC236}">
              <a16:creationId xmlns:a16="http://schemas.microsoft.com/office/drawing/2014/main" id="{0CE88671-4C95-4BCA-9E87-2DCD978E7CAB}"/>
            </a:ext>
          </a:extLst>
        </xdr:cNvPr>
        <xdr:cNvSpPr/>
      </xdr:nvSpPr>
      <xdr:spPr>
        <a:xfrm>
          <a:off x="9588500" y="69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40863</xdr:rowOff>
    </xdr:from>
    <xdr:ext cx="534377" cy="259045"/>
    <xdr:sp macro="" textlink="">
      <xdr:nvSpPr>
        <xdr:cNvPr id="115" name="n_1aveValue【道路】&#10;一人当たり延長">
          <a:extLst>
            <a:ext uri="{FF2B5EF4-FFF2-40B4-BE49-F238E27FC236}">
              <a16:creationId xmlns:a16="http://schemas.microsoft.com/office/drawing/2014/main" id="{ECE6A90B-2A18-4AE5-9D1E-858275771730}"/>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16" name="n_2aveValue【道路】&#10;一人当たり延長">
          <a:extLst>
            <a:ext uri="{FF2B5EF4-FFF2-40B4-BE49-F238E27FC236}">
              <a16:creationId xmlns:a16="http://schemas.microsoft.com/office/drawing/2014/main" id="{5D42AB3B-A513-4E5E-A4C9-61FE337ED30B}"/>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17" name="n_3aveValue【道路】&#10;一人当たり延長">
          <a:extLst>
            <a:ext uri="{FF2B5EF4-FFF2-40B4-BE49-F238E27FC236}">
              <a16:creationId xmlns:a16="http://schemas.microsoft.com/office/drawing/2014/main" id="{7F934A04-0720-456C-B9E1-42EA9FBAD92F}"/>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56869</xdr:rowOff>
    </xdr:from>
    <xdr:ext cx="534377" cy="259045"/>
    <xdr:sp macro="" textlink="">
      <xdr:nvSpPr>
        <xdr:cNvPr id="118" name="n_1mainValue【道路】&#10;一人当たり延長">
          <a:extLst>
            <a:ext uri="{FF2B5EF4-FFF2-40B4-BE49-F238E27FC236}">
              <a16:creationId xmlns:a16="http://schemas.microsoft.com/office/drawing/2014/main" id="{7B35E927-42B1-443D-BF9A-C716127D0853}"/>
            </a:ext>
          </a:extLst>
        </xdr:cNvPr>
        <xdr:cNvSpPr txBox="1"/>
      </xdr:nvSpPr>
      <xdr:spPr>
        <a:xfrm>
          <a:off x="9359411" y="70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6A6B0C4C-A8BA-4B26-85E0-78B5A82B5B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20D5EDF7-A9FA-457B-ADC5-8F17519BD4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6C4F679A-4500-486C-9582-E924C057CB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31D9E537-3E75-41C0-B73C-D5DD054A78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DEFF9B06-3B7D-4BAD-A319-4062C4159A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62997524-61F4-4397-A8A4-D74FE16E8C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76856BAE-9431-4FFE-A990-0EC9B1D86D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A10A975E-833B-4C15-9A51-DF5B0D2E63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E0E43A68-FA0F-4200-BCBD-46641CBF27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487112CA-C374-4C55-8924-1A3DF57A22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a:extLst>
            <a:ext uri="{FF2B5EF4-FFF2-40B4-BE49-F238E27FC236}">
              <a16:creationId xmlns:a16="http://schemas.microsoft.com/office/drawing/2014/main" id="{52CD651F-66B8-4D59-B997-B4AA3B0FCBA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a:extLst>
            <a:ext uri="{FF2B5EF4-FFF2-40B4-BE49-F238E27FC236}">
              <a16:creationId xmlns:a16="http://schemas.microsoft.com/office/drawing/2014/main" id="{1A4F8A19-7AEC-4961-8460-24D2001B9D8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a:extLst>
            <a:ext uri="{FF2B5EF4-FFF2-40B4-BE49-F238E27FC236}">
              <a16:creationId xmlns:a16="http://schemas.microsoft.com/office/drawing/2014/main" id="{FE934B22-0E59-4324-BA4C-85CA3419A50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a:extLst>
            <a:ext uri="{FF2B5EF4-FFF2-40B4-BE49-F238E27FC236}">
              <a16:creationId xmlns:a16="http://schemas.microsoft.com/office/drawing/2014/main" id="{EF960C89-31E1-4959-B3C4-798974A4F62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a:extLst>
            <a:ext uri="{FF2B5EF4-FFF2-40B4-BE49-F238E27FC236}">
              <a16:creationId xmlns:a16="http://schemas.microsoft.com/office/drawing/2014/main" id="{44899700-343F-4299-8F8F-E03E4BC7074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a:extLst>
            <a:ext uri="{FF2B5EF4-FFF2-40B4-BE49-F238E27FC236}">
              <a16:creationId xmlns:a16="http://schemas.microsoft.com/office/drawing/2014/main" id="{303A530C-BD7B-499B-870F-17F597A2E35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a:extLst>
            <a:ext uri="{FF2B5EF4-FFF2-40B4-BE49-F238E27FC236}">
              <a16:creationId xmlns:a16="http://schemas.microsoft.com/office/drawing/2014/main" id="{5D8BDC7D-5CBB-49AE-B0AB-EA22B3168FE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a:extLst>
            <a:ext uri="{FF2B5EF4-FFF2-40B4-BE49-F238E27FC236}">
              <a16:creationId xmlns:a16="http://schemas.microsoft.com/office/drawing/2014/main" id="{668E8EB9-8AE6-4DE0-B5C0-AB7C06304AB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a:extLst>
            <a:ext uri="{FF2B5EF4-FFF2-40B4-BE49-F238E27FC236}">
              <a16:creationId xmlns:a16="http://schemas.microsoft.com/office/drawing/2014/main" id="{5F726A4B-D5C7-4775-89AF-7305B136C94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AF4A64FB-F1FE-4688-83E9-393479902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F02F2848-751C-45DB-9AA9-BCB73A46343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5741D52A-F768-4448-B929-6A0825DF11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41" name="直線コネクタ 140">
          <a:extLst>
            <a:ext uri="{FF2B5EF4-FFF2-40B4-BE49-F238E27FC236}">
              <a16:creationId xmlns:a16="http://schemas.microsoft.com/office/drawing/2014/main" id="{3C06EBBB-1F3B-4BCD-8B3E-8A29775831AD}"/>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0F578B17-D5BD-4BE2-B1F8-FF1404757B4F}"/>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43" name="直線コネクタ 142">
          <a:extLst>
            <a:ext uri="{FF2B5EF4-FFF2-40B4-BE49-F238E27FC236}">
              <a16:creationId xmlns:a16="http://schemas.microsoft.com/office/drawing/2014/main" id="{001FF254-F8AD-4F76-8385-0FB3D1F76047}"/>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98DA75B1-BCCA-4616-8826-BC86D56222BE}"/>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45" name="直線コネクタ 144">
          <a:extLst>
            <a:ext uri="{FF2B5EF4-FFF2-40B4-BE49-F238E27FC236}">
              <a16:creationId xmlns:a16="http://schemas.microsoft.com/office/drawing/2014/main" id="{6547DF61-3078-4B27-817D-87DF06C22C79}"/>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9C8E25FF-14B0-43D5-A5C4-2E98F027C3B7}"/>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47" name="フローチャート: 判断 146">
          <a:extLst>
            <a:ext uri="{FF2B5EF4-FFF2-40B4-BE49-F238E27FC236}">
              <a16:creationId xmlns:a16="http://schemas.microsoft.com/office/drawing/2014/main" id="{9B35FD2C-D9FB-4A06-8AC3-02FA919FBC06}"/>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48" name="フローチャート: 判断 147">
          <a:extLst>
            <a:ext uri="{FF2B5EF4-FFF2-40B4-BE49-F238E27FC236}">
              <a16:creationId xmlns:a16="http://schemas.microsoft.com/office/drawing/2014/main" id="{87005CA7-A95A-48C5-A78D-EA9E36D3A7A9}"/>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49" name="フローチャート: 判断 148">
          <a:extLst>
            <a:ext uri="{FF2B5EF4-FFF2-40B4-BE49-F238E27FC236}">
              <a16:creationId xmlns:a16="http://schemas.microsoft.com/office/drawing/2014/main" id="{FE259538-AF31-46F9-B345-FB89A69B3E4B}"/>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50" name="フローチャート: 判断 149">
          <a:extLst>
            <a:ext uri="{FF2B5EF4-FFF2-40B4-BE49-F238E27FC236}">
              <a16:creationId xmlns:a16="http://schemas.microsoft.com/office/drawing/2014/main" id="{CACF8EC2-BBBF-4BE8-B1FA-6671F875FB5A}"/>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DAE91CED-4725-4B88-B72D-C3A913935D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F48D67C9-6194-4B9E-82B2-C42B99F04F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CCA8A9A5-0FE1-4179-976C-E7BED0FB89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80F9D6A-8134-4F94-824A-4877D4E51D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481816D5-D47A-40C9-9A87-CF229875ED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102362</xdr:rowOff>
    </xdr:from>
    <xdr:to>
      <xdr:col>20</xdr:col>
      <xdr:colOff>38100</xdr:colOff>
      <xdr:row>60</xdr:row>
      <xdr:rowOff>32512</xdr:rowOff>
    </xdr:to>
    <xdr:sp macro="" textlink="">
      <xdr:nvSpPr>
        <xdr:cNvPr id="156" name="楕円 155">
          <a:extLst>
            <a:ext uri="{FF2B5EF4-FFF2-40B4-BE49-F238E27FC236}">
              <a16:creationId xmlns:a16="http://schemas.microsoft.com/office/drawing/2014/main" id="{16D45594-373B-4C7E-BC37-393EBBBA1B3A}"/>
            </a:ext>
          </a:extLst>
        </xdr:cNvPr>
        <xdr:cNvSpPr/>
      </xdr:nvSpPr>
      <xdr:spPr>
        <a:xfrm>
          <a:off x="3746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3319</xdr:rowOff>
    </xdr:from>
    <xdr:ext cx="405111" cy="259045"/>
    <xdr:sp macro="" textlink="">
      <xdr:nvSpPr>
        <xdr:cNvPr id="157" name="n_1aveValue【橋りょう・トンネル】&#10;有形固定資産減価償却率">
          <a:extLst>
            <a:ext uri="{FF2B5EF4-FFF2-40B4-BE49-F238E27FC236}">
              <a16:creationId xmlns:a16="http://schemas.microsoft.com/office/drawing/2014/main" id="{DFD24DE7-199A-4B6B-93D6-1C822B8BFA45}"/>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58" name="n_2aveValue【橋りょう・トンネル】&#10;有形固定資産減価償却率">
          <a:extLst>
            <a:ext uri="{FF2B5EF4-FFF2-40B4-BE49-F238E27FC236}">
              <a16:creationId xmlns:a16="http://schemas.microsoft.com/office/drawing/2014/main" id="{907093AF-E58B-4F89-B41F-C29118087554}"/>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59" name="n_3aveValue【橋りょう・トンネル】&#10;有形固定資産減価償却率">
          <a:extLst>
            <a:ext uri="{FF2B5EF4-FFF2-40B4-BE49-F238E27FC236}">
              <a16:creationId xmlns:a16="http://schemas.microsoft.com/office/drawing/2014/main" id="{7DD90340-F0BA-4B7C-9E8B-C8BFF305D427}"/>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23639</xdr:rowOff>
    </xdr:from>
    <xdr:ext cx="405111" cy="259045"/>
    <xdr:sp macro="" textlink="">
      <xdr:nvSpPr>
        <xdr:cNvPr id="160" name="n_1mainValue【橋りょう・トンネル】&#10;有形固定資産減価償却率">
          <a:extLst>
            <a:ext uri="{FF2B5EF4-FFF2-40B4-BE49-F238E27FC236}">
              <a16:creationId xmlns:a16="http://schemas.microsoft.com/office/drawing/2014/main" id="{ABB96003-5838-40ED-905E-F9C9305DE730}"/>
            </a:ext>
          </a:extLst>
        </xdr:cNvPr>
        <xdr:cNvSpPr txBox="1"/>
      </xdr:nvSpPr>
      <xdr:spPr>
        <a:xfrm>
          <a:off x="3582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561A9E3A-CEF3-4EB6-96AD-C95B6062E8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C5254E6D-4BD5-4747-ADA3-6961C4CB37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DCF64ED3-28EE-4E7B-976E-F780A3E600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86864B5B-B628-4863-AEC4-254F7CD480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2771F493-8B74-44AB-9E24-7E4E82B8A9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A05C7F4F-E24F-433D-B3B7-51BDD1B78E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1F696E08-B1CF-4FB2-A43B-6B0A67C8FB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34CDFABE-E621-4A94-AC8E-B0AFBA64ED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2E197693-31F5-47E1-88E8-E6DC51B15D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534AD1ED-F8D7-40C9-BC00-266A59667E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1" name="直線コネクタ 170">
          <a:extLst>
            <a:ext uri="{FF2B5EF4-FFF2-40B4-BE49-F238E27FC236}">
              <a16:creationId xmlns:a16="http://schemas.microsoft.com/office/drawing/2014/main" id="{9756DDEB-F37A-488B-836A-5E9C62F40ED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2" name="テキスト ボックス 171">
          <a:extLst>
            <a:ext uri="{FF2B5EF4-FFF2-40B4-BE49-F238E27FC236}">
              <a16:creationId xmlns:a16="http://schemas.microsoft.com/office/drawing/2014/main" id="{98B6BF9E-9CE7-486A-95AF-81690B5AFC5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3" name="直線コネクタ 172">
          <a:extLst>
            <a:ext uri="{FF2B5EF4-FFF2-40B4-BE49-F238E27FC236}">
              <a16:creationId xmlns:a16="http://schemas.microsoft.com/office/drawing/2014/main" id="{2C7A402A-748A-4AC3-B816-9E2586A6A74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4" name="テキスト ボックス 173">
          <a:extLst>
            <a:ext uri="{FF2B5EF4-FFF2-40B4-BE49-F238E27FC236}">
              <a16:creationId xmlns:a16="http://schemas.microsoft.com/office/drawing/2014/main" id="{4B75A327-2B0E-4E4A-BC92-5E313F402FC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5" name="直線コネクタ 174">
          <a:extLst>
            <a:ext uri="{FF2B5EF4-FFF2-40B4-BE49-F238E27FC236}">
              <a16:creationId xmlns:a16="http://schemas.microsoft.com/office/drawing/2014/main" id="{324900E0-7D56-4745-8F7B-E8F9FDD0FB2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6" name="テキスト ボックス 175">
          <a:extLst>
            <a:ext uri="{FF2B5EF4-FFF2-40B4-BE49-F238E27FC236}">
              <a16:creationId xmlns:a16="http://schemas.microsoft.com/office/drawing/2014/main" id="{B2B411C5-9741-4BC1-BF07-421B0C4EBF9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7" name="直線コネクタ 176">
          <a:extLst>
            <a:ext uri="{FF2B5EF4-FFF2-40B4-BE49-F238E27FC236}">
              <a16:creationId xmlns:a16="http://schemas.microsoft.com/office/drawing/2014/main" id="{38EEE7EB-FF7A-47A7-BE10-56A5B73B02C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8" name="テキスト ボックス 177">
          <a:extLst>
            <a:ext uri="{FF2B5EF4-FFF2-40B4-BE49-F238E27FC236}">
              <a16:creationId xmlns:a16="http://schemas.microsoft.com/office/drawing/2014/main" id="{409414E6-A446-4004-987C-1CE9ACA7E0D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9" name="直線コネクタ 178">
          <a:extLst>
            <a:ext uri="{FF2B5EF4-FFF2-40B4-BE49-F238E27FC236}">
              <a16:creationId xmlns:a16="http://schemas.microsoft.com/office/drawing/2014/main" id="{1206EFD4-3B75-40E6-8D1C-803C1F60C73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0" name="テキスト ボックス 179">
          <a:extLst>
            <a:ext uri="{FF2B5EF4-FFF2-40B4-BE49-F238E27FC236}">
              <a16:creationId xmlns:a16="http://schemas.microsoft.com/office/drawing/2014/main" id="{CD829886-6F99-47E2-9931-606498E3B50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1" name="直線コネクタ 180">
          <a:extLst>
            <a:ext uri="{FF2B5EF4-FFF2-40B4-BE49-F238E27FC236}">
              <a16:creationId xmlns:a16="http://schemas.microsoft.com/office/drawing/2014/main" id="{A058414F-569C-4892-B43D-D7621561D51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82" name="テキスト ボックス 181">
          <a:extLst>
            <a:ext uri="{FF2B5EF4-FFF2-40B4-BE49-F238E27FC236}">
              <a16:creationId xmlns:a16="http://schemas.microsoft.com/office/drawing/2014/main" id="{3E9390D8-59B0-4B17-8606-A6E041AF92E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76926F1E-6C85-432A-99AB-ED9E354B9A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a:extLst>
            <a:ext uri="{FF2B5EF4-FFF2-40B4-BE49-F238E27FC236}">
              <a16:creationId xmlns:a16="http://schemas.microsoft.com/office/drawing/2014/main" id="{2F0CE4A2-8DBB-4A13-8FA6-24BD2680675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9C1B6BD4-855D-47BA-B4FA-E20EFF9AF2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186" name="直線コネクタ 185">
          <a:extLst>
            <a:ext uri="{FF2B5EF4-FFF2-40B4-BE49-F238E27FC236}">
              <a16:creationId xmlns:a16="http://schemas.microsoft.com/office/drawing/2014/main" id="{96AC95D2-9859-43A2-B8DA-32B62E68C3C9}"/>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187" name="【橋りょう・トンネル】&#10;一人当たり有形固定資産（償却資産）額最小値テキスト">
          <a:extLst>
            <a:ext uri="{FF2B5EF4-FFF2-40B4-BE49-F238E27FC236}">
              <a16:creationId xmlns:a16="http://schemas.microsoft.com/office/drawing/2014/main" id="{253275F7-4958-4E16-974B-CA7629C2B46C}"/>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188" name="直線コネクタ 187">
          <a:extLst>
            <a:ext uri="{FF2B5EF4-FFF2-40B4-BE49-F238E27FC236}">
              <a16:creationId xmlns:a16="http://schemas.microsoft.com/office/drawing/2014/main" id="{F2A143E9-D1AE-41F9-BA63-829AB755BEE2}"/>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2DA25BBC-4C26-435B-99E9-039C1EEBD0C5}"/>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190" name="直線コネクタ 189">
          <a:extLst>
            <a:ext uri="{FF2B5EF4-FFF2-40B4-BE49-F238E27FC236}">
              <a16:creationId xmlns:a16="http://schemas.microsoft.com/office/drawing/2014/main" id="{F17C6B81-3ABD-453B-B611-01D46621F686}"/>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43BCCC79-DBC6-48CC-BAD2-D4A03AB57836}"/>
            </a:ext>
          </a:extLst>
        </xdr:cNvPr>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192" name="フローチャート: 判断 191">
          <a:extLst>
            <a:ext uri="{FF2B5EF4-FFF2-40B4-BE49-F238E27FC236}">
              <a16:creationId xmlns:a16="http://schemas.microsoft.com/office/drawing/2014/main" id="{F2FEFB58-65D9-4164-A583-AE5ADF0CDF8A}"/>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193" name="フローチャート: 判断 192">
          <a:extLst>
            <a:ext uri="{FF2B5EF4-FFF2-40B4-BE49-F238E27FC236}">
              <a16:creationId xmlns:a16="http://schemas.microsoft.com/office/drawing/2014/main" id="{1135DDDF-E367-406F-ACB0-01EDA27559B1}"/>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194" name="フローチャート: 判断 193">
          <a:extLst>
            <a:ext uri="{FF2B5EF4-FFF2-40B4-BE49-F238E27FC236}">
              <a16:creationId xmlns:a16="http://schemas.microsoft.com/office/drawing/2014/main" id="{AC89359E-A6FA-48AE-A127-A8DDA30114D2}"/>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195" name="フローチャート: 判断 194">
          <a:extLst>
            <a:ext uri="{FF2B5EF4-FFF2-40B4-BE49-F238E27FC236}">
              <a16:creationId xmlns:a16="http://schemas.microsoft.com/office/drawing/2014/main" id="{2B2686E5-F7BC-4EE0-A394-4DD55CFB7299}"/>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9A5131CA-6376-4B00-B939-170B2860AE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A273A79A-65E1-4277-88AA-D3CAD1FA17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B26CAA4C-A3E9-4959-891F-4AC8D9CC5D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655A1816-CE73-4403-B5BD-229161D2E1B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8E3790FE-66A1-4C43-97A4-B58C777550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77979</xdr:rowOff>
    </xdr:from>
    <xdr:to>
      <xdr:col>50</xdr:col>
      <xdr:colOff>165100</xdr:colOff>
      <xdr:row>65</xdr:row>
      <xdr:rowOff>8129</xdr:rowOff>
    </xdr:to>
    <xdr:sp macro="" textlink="">
      <xdr:nvSpPr>
        <xdr:cNvPr id="201" name="楕円 200">
          <a:extLst>
            <a:ext uri="{FF2B5EF4-FFF2-40B4-BE49-F238E27FC236}">
              <a16:creationId xmlns:a16="http://schemas.microsoft.com/office/drawing/2014/main" id="{8D8FA760-C2C3-4053-BD93-4F67B5E0A62C}"/>
            </a:ext>
          </a:extLst>
        </xdr:cNvPr>
        <xdr:cNvSpPr/>
      </xdr:nvSpPr>
      <xdr:spPr>
        <a:xfrm>
          <a:off x="9588500" y="110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46863</xdr:rowOff>
    </xdr:from>
    <xdr:ext cx="599010" cy="259045"/>
    <xdr:sp macro="" textlink="">
      <xdr:nvSpPr>
        <xdr:cNvPr id="202" name="n_1aveValue【橋りょう・トンネル】&#10;一人当たり有形固定資産（償却資産）額">
          <a:extLst>
            <a:ext uri="{FF2B5EF4-FFF2-40B4-BE49-F238E27FC236}">
              <a16:creationId xmlns:a16="http://schemas.microsoft.com/office/drawing/2014/main" id="{B1B114D2-374A-407B-9350-0C850ECFD3BC}"/>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03" name="n_2aveValue【橋りょう・トンネル】&#10;一人当たり有形固定資産（償却資産）額">
          <a:extLst>
            <a:ext uri="{FF2B5EF4-FFF2-40B4-BE49-F238E27FC236}">
              <a16:creationId xmlns:a16="http://schemas.microsoft.com/office/drawing/2014/main" id="{F3628ECE-B71B-402C-887A-157A33DC3991}"/>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04" name="n_3aveValue【橋りょう・トンネル】&#10;一人当たり有形固定資産（償却資産）額">
          <a:extLst>
            <a:ext uri="{FF2B5EF4-FFF2-40B4-BE49-F238E27FC236}">
              <a16:creationId xmlns:a16="http://schemas.microsoft.com/office/drawing/2014/main" id="{65A8D536-EA4C-4C08-8FDC-F6D9F147C937}"/>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170706</xdr:rowOff>
    </xdr:from>
    <xdr:ext cx="534377" cy="259045"/>
    <xdr:sp macro="" textlink="">
      <xdr:nvSpPr>
        <xdr:cNvPr id="205" name="n_1mainValue【橋りょう・トンネル】&#10;一人当たり有形固定資産（償却資産）額">
          <a:extLst>
            <a:ext uri="{FF2B5EF4-FFF2-40B4-BE49-F238E27FC236}">
              <a16:creationId xmlns:a16="http://schemas.microsoft.com/office/drawing/2014/main" id="{4B8F9204-5BCA-43D9-962F-4EFD650EACF9}"/>
            </a:ext>
          </a:extLst>
        </xdr:cNvPr>
        <xdr:cNvSpPr txBox="1"/>
      </xdr:nvSpPr>
      <xdr:spPr>
        <a:xfrm>
          <a:off x="9359411" y="111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3668AE8B-5933-4685-90AA-D2A4B48F23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B7BC478F-8576-41C0-B32E-AB1D0B0DCE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301AA074-49D6-4BFD-8BA1-F8AFE8F1EF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DFCCE300-991A-40DD-94B5-D0F35B46D6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7429F807-2BAF-469F-81E0-D7FAB94A27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D18F3AB8-69DF-409A-919B-C7DFE8B0D6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A4484891-0992-4706-BFF0-8FE114D317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2C4F0EBE-B412-44EC-9C8E-00AB9AB3B8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C1F384D7-9D62-4CF2-A0E3-8F1EF1A9E2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F1811411-4EE4-4736-8D34-B8AA1274A63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a:extLst>
            <a:ext uri="{FF2B5EF4-FFF2-40B4-BE49-F238E27FC236}">
              <a16:creationId xmlns:a16="http://schemas.microsoft.com/office/drawing/2014/main" id="{1432575A-104F-46DC-81E3-9BA75B2C72E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a:extLst>
            <a:ext uri="{FF2B5EF4-FFF2-40B4-BE49-F238E27FC236}">
              <a16:creationId xmlns:a16="http://schemas.microsoft.com/office/drawing/2014/main" id="{ACE64D59-096C-4E1C-A33A-20F291E9C68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a:extLst>
            <a:ext uri="{FF2B5EF4-FFF2-40B4-BE49-F238E27FC236}">
              <a16:creationId xmlns:a16="http://schemas.microsoft.com/office/drawing/2014/main" id="{6983DBF3-CDFF-495D-8F4A-38EA7A87C78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a:extLst>
            <a:ext uri="{FF2B5EF4-FFF2-40B4-BE49-F238E27FC236}">
              <a16:creationId xmlns:a16="http://schemas.microsoft.com/office/drawing/2014/main" id="{1691F683-0740-4A2D-8849-3BE94AB23A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a:extLst>
            <a:ext uri="{FF2B5EF4-FFF2-40B4-BE49-F238E27FC236}">
              <a16:creationId xmlns:a16="http://schemas.microsoft.com/office/drawing/2014/main" id="{4E9EA873-EF1C-47F5-AA13-AE61FD1DBDA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a:extLst>
            <a:ext uri="{FF2B5EF4-FFF2-40B4-BE49-F238E27FC236}">
              <a16:creationId xmlns:a16="http://schemas.microsoft.com/office/drawing/2014/main" id="{6EA84609-728B-42F1-A68F-63DFEB4FDA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a:extLst>
            <a:ext uri="{FF2B5EF4-FFF2-40B4-BE49-F238E27FC236}">
              <a16:creationId xmlns:a16="http://schemas.microsoft.com/office/drawing/2014/main" id="{46317992-0ACF-465C-96A7-AFB685650C0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a:extLst>
            <a:ext uri="{FF2B5EF4-FFF2-40B4-BE49-F238E27FC236}">
              <a16:creationId xmlns:a16="http://schemas.microsoft.com/office/drawing/2014/main" id="{0B6F8839-723C-4505-8F2B-01CC20DCD8E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a:extLst>
            <a:ext uri="{FF2B5EF4-FFF2-40B4-BE49-F238E27FC236}">
              <a16:creationId xmlns:a16="http://schemas.microsoft.com/office/drawing/2014/main" id="{ED46670B-E158-4877-972B-6151D06FBB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a:extLst>
            <a:ext uri="{FF2B5EF4-FFF2-40B4-BE49-F238E27FC236}">
              <a16:creationId xmlns:a16="http://schemas.microsoft.com/office/drawing/2014/main" id="{62673DB5-7B56-4BAD-8123-CF4D9DE08C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C0BD181C-B271-4A87-AA8D-A14A11892FA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158402E3-5B46-4CB5-A3F1-EED2789473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4EBE85F3-4943-4CA0-A07F-7E5DEE5EA49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48497EC7-9A41-47C9-9D11-FB1645B93B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30" name="直線コネクタ 229">
          <a:extLst>
            <a:ext uri="{FF2B5EF4-FFF2-40B4-BE49-F238E27FC236}">
              <a16:creationId xmlns:a16="http://schemas.microsoft.com/office/drawing/2014/main" id="{561F98E6-83F6-4832-9FB3-02166DD855B3}"/>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1" name="【公営住宅】&#10;有形固定資産減価償却率最小値テキスト">
          <a:extLst>
            <a:ext uri="{FF2B5EF4-FFF2-40B4-BE49-F238E27FC236}">
              <a16:creationId xmlns:a16="http://schemas.microsoft.com/office/drawing/2014/main" id="{F218F09F-574C-4890-971B-7B523EDF0EAD}"/>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2" name="直線コネクタ 231">
          <a:extLst>
            <a:ext uri="{FF2B5EF4-FFF2-40B4-BE49-F238E27FC236}">
              <a16:creationId xmlns:a16="http://schemas.microsoft.com/office/drawing/2014/main" id="{13CE5E48-257C-40BF-99E0-A8D4933926BE}"/>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33" name="【公営住宅】&#10;有形固定資産減価償却率最大値テキスト">
          <a:extLst>
            <a:ext uri="{FF2B5EF4-FFF2-40B4-BE49-F238E27FC236}">
              <a16:creationId xmlns:a16="http://schemas.microsoft.com/office/drawing/2014/main" id="{50A5478F-0C02-41EB-B847-32BA74FA8BF6}"/>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34" name="直線コネクタ 233">
          <a:extLst>
            <a:ext uri="{FF2B5EF4-FFF2-40B4-BE49-F238E27FC236}">
              <a16:creationId xmlns:a16="http://schemas.microsoft.com/office/drawing/2014/main" id="{2C11F1EE-B311-4D28-A3C2-52C4D863EC1C}"/>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9EFF5EEB-DAD6-44C0-A6BF-6C7B76876F9C}"/>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36" name="フローチャート: 判断 235">
          <a:extLst>
            <a:ext uri="{FF2B5EF4-FFF2-40B4-BE49-F238E27FC236}">
              <a16:creationId xmlns:a16="http://schemas.microsoft.com/office/drawing/2014/main" id="{E98A198E-7A20-42C2-9DA3-4E06FCAA71C8}"/>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37" name="フローチャート: 判断 236">
          <a:extLst>
            <a:ext uri="{FF2B5EF4-FFF2-40B4-BE49-F238E27FC236}">
              <a16:creationId xmlns:a16="http://schemas.microsoft.com/office/drawing/2014/main" id="{477DDBA3-5B57-44A0-8466-BEADD75F2FBD}"/>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38" name="フローチャート: 判断 237">
          <a:extLst>
            <a:ext uri="{FF2B5EF4-FFF2-40B4-BE49-F238E27FC236}">
              <a16:creationId xmlns:a16="http://schemas.microsoft.com/office/drawing/2014/main" id="{2361AA89-62A5-49FA-B396-AC97414436D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39" name="フローチャート: 判断 238">
          <a:extLst>
            <a:ext uri="{FF2B5EF4-FFF2-40B4-BE49-F238E27FC236}">
              <a16:creationId xmlns:a16="http://schemas.microsoft.com/office/drawing/2014/main" id="{0881D3D9-94E8-4D99-9E00-1FF6F15BBF69}"/>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DB8A9AA-2466-44FD-81A2-62BA0FABA7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385E6070-9DE8-4D25-A648-61BD404F0E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216D9B6D-D3F2-47AF-9715-3A53FDCB81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EA07E64-41C3-41BC-9064-D9D9E6DE49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FB5EF997-1895-49D0-8DE2-AD82243249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245" name="楕円 244">
          <a:extLst>
            <a:ext uri="{FF2B5EF4-FFF2-40B4-BE49-F238E27FC236}">
              <a16:creationId xmlns:a16="http://schemas.microsoft.com/office/drawing/2014/main" id="{AB8FD06A-E6E3-41B7-8420-0BFA62318369}"/>
            </a:ext>
          </a:extLst>
        </xdr:cNvPr>
        <xdr:cNvSpPr/>
      </xdr:nvSpPr>
      <xdr:spPr>
        <a:xfrm>
          <a:off x="3746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88282</xdr:rowOff>
    </xdr:from>
    <xdr:ext cx="405111" cy="259045"/>
    <xdr:sp macro="" textlink="">
      <xdr:nvSpPr>
        <xdr:cNvPr id="246" name="n_1aveValue【公営住宅】&#10;有形固定資産減価償却率">
          <a:extLst>
            <a:ext uri="{FF2B5EF4-FFF2-40B4-BE49-F238E27FC236}">
              <a16:creationId xmlns:a16="http://schemas.microsoft.com/office/drawing/2014/main" id="{6CD3E0DD-8C9C-49D0-BF58-601127835116}"/>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47" name="n_2aveValue【公営住宅】&#10;有形固定資産減価償却率">
          <a:extLst>
            <a:ext uri="{FF2B5EF4-FFF2-40B4-BE49-F238E27FC236}">
              <a16:creationId xmlns:a16="http://schemas.microsoft.com/office/drawing/2014/main" id="{B9AA3603-E32A-492E-8F73-75F152E79438}"/>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48" name="n_3aveValue【公営住宅】&#10;有形固定資産減価償却率">
          <a:extLst>
            <a:ext uri="{FF2B5EF4-FFF2-40B4-BE49-F238E27FC236}">
              <a16:creationId xmlns:a16="http://schemas.microsoft.com/office/drawing/2014/main" id="{82694888-A14A-4E63-B255-E14462DEAD48}"/>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249" name="n_1mainValue【公営住宅】&#10;有形固定資産減価償却率">
          <a:extLst>
            <a:ext uri="{FF2B5EF4-FFF2-40B4-BE49-F238E27FC236}">
              <a16:creationId xmlns:a16="http://schemas.microsoft.com/office/drawing/2014/main" id="{43AD86FF-57CB-45DC-BD1F-4CF3913A3398}"/>
            </a:ext>
          </a:extLst>
        </xdr:cNvPr>
        <xdr:cNvSpPr txBox="1"/>
      </xdr:nvSpPr>
      <xdr:spPr>
        <a:xfrm>
          <a:off x="35820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13F3ADF4-78B9-40BD-A3A0-3F2125A67A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3BBC1CFE-5BF6-453F-9B93-EECE55E974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F07D492E-0C90-4227-98DA-65295EF8A8E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2E0183D1-0B91-487C-BFFA-05439976F5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3D8729DC-89A8-4202-A2F8-845F2DD049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1B31E428-75F1-44F6-A317-2AD641DE22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D733C57E-6DF0-4601-ACFC-CAA4DC9CB7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67A8A019-38D4-414B-AF0C-00DC2B4E50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8CD3168B-354F-4ECB-B2F1-2053760CFB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1E7F2BE7-75D5-4FC3-8D4E-D91D80C313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478EB5F8-B0F5-45EE-A814-582DB258BB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376CB492-FDD5-4094-90DA-6EB0924798B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53765584-9B33-4797-9A53-92737DA4D58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E5CE0BE1-B9E8-438A-BCD6-9009E636BF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9D9C7E46-D512-4410-8B4C-8CCBFEED918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8043B158-05E7-4129-B758-3692807E2C2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867FB20C-4E31-4164-ADDA-0CAAFF3EEFE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6C5FD1BF-4ED2-44AA-BEFE-8FEFE6B3A32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DD9963F6-DA5D-4CE2-A27A-9FD92AD9E2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9" name="テキスト ボックス 268">
          <a:extLst>
            <a:ext uri="{FF2B5EF4-FFF2-40B4-BE49-F238E27FC236}">
              <a16:creationId xmlns:a16="http://schemas.microsoft.com/office/drawing/2014/main" id="{19DA6A92-95F2-4240-888A-A016EE58CBE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22B363B-0BB9-47E6-9398-AD80C62F25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1" name="テキスト ボックス 270">
          <a:extLst>
            <a:ext uri="{FF2B5EF4-FFF2-40B4-BE49-F238E27FC236}">
              <a16:creationId xmlns:a16="http://schemas.microsoft.com/office/drawing/2014/main" id="{67C5C2C3-2D4C-4B11-8C97-A39CDD58C6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id="{D3CD8FF0-ACDF-4B38-A213-AC560EED77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273" name="直線コネクタ 272">
          <a:extLst>
            <a:ext uri="{FF2B5EF4-FFF2-40B4-BE49-F238E27FC236}">
              <a16:creationId xmlns:a16="http://schemas.microsoft.com/office/drawing/2014/main" id="{0A930B68-F201-4812-8AB1-A17AB587EADB}"/>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274" name="【公営住宅】&#10;一人当たり面積最小値テキスト">
          <a:extLst>
            <a:ext uri="{FF2B5EF4-FFF2-40B4-BE49-F238E27FC236}">
              <a16:creationId xmlns:a16="http://schemas.microsoft.com/office/drawing/2014/main" id="{8EC42E15-9FE7-443C-844F-5A2D2E649D06}"/>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275" name="直線コネクタ 274">
          <a:extLst>
            <a:ext uri="{FF2B5EF4-FFF2-40B4-BE49-F238E27FC236}">
              <a16:creationId xmlns:a16="http://schemas.microsoft.com/office/drawing/2014/main" id="{60115D7D-4CE4-4167-A1D4-C7780FEC2CBA}"/>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276" name="【公営住宅】&#10;一人当たり面積最大値テキスト">
          <a:extLst>
            <a:ext uri="{FF2B5EF4-FFF2-40B4-BE49-F238E27FC236}">
              <a16:creationId xmlns:a16="http://schemas.microsoft.com/office/drawing/2014/main" id="{EBF36F5A-C612-4579-8C7D-1C8075FB556F}"/>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277" name="直線コネクタ 276">
          <a:extLst>
            <a:ext uri="{FF2B5EF4-FFF2-40B4-BE49-F238E27FC236}">
              <a16:creationId xmlns:a16="http://schemas.microsoft.com/office/drawing/2014/main" id="{B8DA7366-CC2B-437F-9BEF-AA96135D0E8A}"/>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278" name="【公営住宅】&#10;一人当たり面積平均値テキスト">
          <a:extLst>
            <a:ext uri="{FF2B5EF4-FFF2-40B4-BE49-F238E27FC236}">
              <a16:creationId xmlns:a16="http://schemas.microsoft.com/office/drawing/2014/main" id="{04F2EF5A-BD3D-46FD-9FD6-E2911FA302F0}"/>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79" name="フローチャート: 判断 278">
          <a:extLst>
            <a:ext uri="{FF2B5EF4-FFF2-40B4-BE49-F238E27FC236}">
              <a16:creationId xmlns:a16="http://schemas.microsoft.com/office/drawing/2014/main" id="{F39C49B8-F815-4066-9091-AE73DAFFA075}"/>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280" name="フローチャート: 判断 279">
          <a:extLst>
            <a:ext uri="{FF2B5EF4-FFF2-40B4-BE49-F238E27FC236}">
              <a16:creationId xmlns:a16="http://schemas.microsoft.com/office/drawing/2014/main" id="{8E58BEDC-CAB0-4398-9C8F-4026E59B3D9F}"/>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281" name="フローチャート: 判断 280">
          <a:extLst>
            <a:ext uri="{FF2B5EF4-FFF2-40B4-BE49-F238E27FC236}">
              <a16:creationId xmlns:a16="http://schemas.microsoft.com/office/drawing/2014/main" id="{F9DAA3DA-FD94-4722-9B34-DDBAE0BF264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282" name="フローチャート: 判断 281">
          <a:extLst>
            <a:ext uri="{FF2B5EF4-FFF2-40B4-BE49-F238E27FC236}">
              <a16:creationId xmlns:a16="http://schemas.microsoft.com/office/drawing/2014/main" id="{F50491B8-2C5F-46A4-97C9-0156F886AE48}"/>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54890BC-C8E1-4A5C-B416-83C125D34A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B19F06D-D3BB-43D7-A31C-1D0DAFEA66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A433A6A-EB78-4B13-A3CB-7595CD1E81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3FDCB85-15B6-42E7-8635-CC81A82BB9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65F9F6B-1B19-40AE-AA6F-1175057017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44958</xdr:rowOff>
    </xdr:from>
    <xdr:to>
      <xdr:col>50</xdr:col>
      <xdr:colOff>165100</xdr:colOff>
      <xdr:row>83</xdr:row>
      <xdr:rowOff>146558</xdr:rowOff>
    </xdr:to>
    <xdr:sp macro="" textlink="">
      <xdr:nvSpPr>
        <xdr:cNvPr id="288" name="楕円 287">
          <a:extLst>
            <a:ext uri="{FF2B5EF4-FFF2-40B4-BE49-F238E27FC236}">
              <a16:creationId xmlns:a16="http://schemas.microsoft.com/office/drawing/2014/main" id="{565CA113-5CB4-4F55-940E-675DBEBE0CCF}"/>
            </a:ext>
          </a:extLst>
        </xdr:cNvPr>
        <xdr:cNvSpPr/>
      </xdr:nvSpPr>
      <xdr:spPr>
        <a:xfrm>
          <a:off x="9588500" y="142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5605</xdr:rowOff>
    </xdr:from>
    <xdr:ext cx="469744" cy="259045"/>
    <xdr:sp macro="" textlink="">
      <xdr:nvSpPr>
        <xdr:cNvPr id="289" name="n_1aveValue【公営住宅】&#10;一人当たり面積">
          <a:extLst>
            <a:ext uri="{FF2B5EF4-FFF2-40B4-BE49-F238E27FC236}">
              <a16:creationId xmlns:a16="http://schemas.microsoft.com/office/drawing/2014/main" id="{185F763E-0417-47E7-A0E0-5658D945F66C}"/>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290" name="n_2aveValue【公営住宅】&#10;一人当たり面積">
          <a:extLst>
            <a:ext uri="{FF2B5EF4-FFF2-40B4-BE49-F238E27FC236}">
              <a16:creationId xmlns:a16="http://schemas.microsoft.com/office/drawing/2014/main" id="{F023AAFE-B2A5-4C30-AA68-1A9FCB2F71D2}"/>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291" name="n_3aveValue【公営住宅】&#10;一人当たり面積">
          <a:extLst>
            <a:ext uri="{FF2B5EF4-FFF2-40B4-BE49-F238E27FC236}">
              <a16:creationId xmlns:a16="http://schemas.microsoft.com/office/drawing/2014/main" id="{67D2B917-126B-4B4F-B641-72300B1CF536}"/>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163085</xdr:rowOff>
    </xdr:from>
    <xdr:ext cx="469744" cy="259045"/>
    <xdr:sp macro="" textlink="">
      <xdr:nvSpPr>
        <xdr:cNvPr id="292" name="n_1mainValue【公営住宅】&#10;一人当たり面積">
          <a:extLst>
            <a:ext uri="{FF2B5EF4-FFF2-40B4-BE49-F238E27FC236}">
              <a16:creationId xmlns:a16="http://schemas.microsoft.com/office/drawing/2014/main" id="{FC4D5E23-1693-4585-850F-D72BCB6E16DA}"/>
            </a:ext>
          </a:extLst>
        </xdr:cNvPr>
        <xdr:cNvSpPr txBox="1"/>
      </xdr:nvSpPr>
      <xdr:spPr>
        <a:xfrm>
          <a:off x="9391727" y="140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1E0CE751-D77F-4E18-BB0B-48E0E41EDA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8213B824-B128-48DB-8740-DE8C5FCD14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80E27BD8-2DA7-4DEE-926C-A7E443AE62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570B92B7-B35A-4C3D-A337-4DFE91E682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4818BF80-3A3D-47ED-B225-2EB641FC51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46038AAA-F83C-4C46-BD86-13FC5ED6E77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B848CEB5-4494-4644-AA98-DF3BC83718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01259569-D685-46AD-8284-27A74FC76B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id="{DA8A999E-DF78-4A54-BF5E-BA06C08DAC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id="{2D54BA14-47BA-4DE1-A942-D851472FB1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id="{11D5C394-62A6-4726-915D-09F52ED6F0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id="{46131910-9AFD-41F5-8EC7-1622FD6AFE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id="{9363DCD5-8E1C-41C5-8E6D-7F949D5489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id="{06938929-504D-4F3F-9C1B-2F1EA3827A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id="{39B9F8F1-2BF1-4408-BFA7-9DD215B4EF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21590A2B-C527-49C2-B222-C91CD6910E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A6DBBD4D-0426-4D0B-A4BD-D0A1159D1E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9D7FC1CE-0F25-44BB-80E5-F460301E97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57612920-AFF6-4D92-979D-C0FCCF6B57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8A2423B5-69F4-4EE8-ACEC-371601537E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3466E22C-F047-4C99-BB6B-D06278C9AF9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3D01941A-E58E-4ADB-83A3-D592915208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000DED32-C103-43CE-8B0B-5054EC37E4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9DC84750-237C-41BD-AAC2-83A45447DC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a:extLst>
            <a:ext uri="{FF2B5EF4-FFF2-40B4-BE49-F238E27FC236}">
              <a16:creationId xmlns:a16="http://schemas.microsoft.com/office/drawing/2014/main" id="{AE42621C-E345-4064-B05A-99B6BB2911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a:extLst>
            <a:ext uri="{FF2B5EF4-FFF2-40B4-BE49-F238E27FC236}">
              <a16:creationId xmlns:a16="http://schemas.microsoft.com/office/drawing/2014/main" id="{80D44FA8-FE43-452C-BE2B-02D9003C72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9" name="直線コネクタ 318">
          <a:extLst>
            <a:ext uri="{FF2B5EF4-FFF2-40B4-BE49-F238E27FC236}">
              <a16:creationId xmlns:a16="http://schemas.microsoft.com/office/drawing/2014/main" id="{0F36FEBC-64D4-4F21-9471-B5A54695E3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0" name="テキスト ボックス 319">
          <a:extLst>
            <a:ext uri="{FF2B5EF4-FFF2-40B4-BE49-F238E27FC236}">
              <a16:creationId xmlns:a16="http://schemas.microsoft.com/office/drawing/2014/main" id="{DD7B3321-C538-43EF-A993-FB9D6EABBBA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1" name="直線コネクタ 320">
          <a:extLst>
            <a:ext uri="{FF2B5EF4-FFF2-40B4-BE49-F238E27FC236}">
              <a16:creationId xmlns:a16="http://schemas.microsoft.com/office/drawing/2014/main" id="{5EFC6829-3CE1-43FE-802E-A513B4160D8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2" name="テキスト ボックス 321">
          <a:extLst>
            <a:ext uri="{FF2B5EF4-FFF2-40B4-BE49-F238E27FC236}">
              <a16:creationId xmlns:a16="http://schemas.microsoft.com/office/drawing/2014/main" id="{9A633B4F-3461-4242-81F3-8900ADEFBC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3" name="直線コネクタ 322">
          <a:extLst>
            <a:ext uri="{FF2B5EF4-FFF2-40B4-BE49-F238E27FC236}">
              <a16:creationId xmlns:a16="http://schemas.microsoft.com/office/drawing/2014/main" id="{98262498-CED7-4218-A68E-36751B3B61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4" name="テキスト ボックス 323">
          <a:extLst>
            <a:ext uri="{FF2B5EF4-FFF2-40B4-BE49-F238E27FC236}">
              <a16:creationId xmlns:a16="http://schemas.microsoft.com/office/drawing/2014/main" id="{80BD28F2-4E72-471A-A796-8DFBFBF7C8F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5" name="直線コネクタ 324">
          <a:extLst>
            <a:ext uri="{FF2B5EF4-FFF2-40B4-BE49-F238E27FC236}">
              <a16:creationId xmlns:a16="http://schemas.microsoft.com/office/drawing/2014/main" id="{C5E98191-9570-46A2-B2C2-6E56992BC0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6" name="テキスト ボックス 325">
          <a:extLst>
            <a:ext uri="{FF2B5EF4-FFF2-40B4-BE49-F238E27FC236}">
              <a16:creationId xmlns:a16="http://schemas.microsoft.com/office/drawing/2014/main" id="{811EBB20-D516-4B76-9AF7-6307056CF12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7" name="直線コネクタ 326">
          <a:extLst>
            <a:ext uri="{FF2B5EF4-FFF2-40B4-BE49-F238E27FC236}">
              <a16:creationId xmlns:a16="http://schemas.microsoft.com/office/drawing/2014/main" id="{EE305D0E-EFD6-45BC-8483-035EC72B9A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8" name="テキスト ボックス 327">
          <a:extLst>
            <a:ext uri="{FF2B5EF4-FFF2-40B4-BE49-F238E27FC236}">
              <a16:creationId xmlns:a16="http://schemas.microsoft.com/office/drawing/2014/main" id="{DCE9286B-9B55-4575-8DD1-8DBBD967B0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9" name="直線コネクタ 328">
          <a:extLst>
            <a:ext uri="{FF2B5EF4-FFF2-40B4-BE49-F238E27FC236}">
              <a16:creationId xmlns:a16="http://schemas.microsoft.com/office/drawing/2014/main" id="{8E4251D4-C5A0-4AD6-80F0-49BCF7DA875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0" name="テキスト ボックス 329">
          <a:extLst>
            <a:ext uri="{FF2B5EF4-FFF2-40B4-BE49-F238E27FC236}">
              <a16:creationId xmlns:a16="http://schemas.microsoft.com/office/drawing/2014/main" id="{C357EB35-0BE3-4F1B-BF1A-2DA2C6A88F6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a:extLst>
            <a:ext uri="{FF2B5EF4-FFF2-40B4-BE49-F238E27FC236}">
              <a16:creationId xmlns:a16="http://schemas.microsoft.com/office/drawing/2014/main" id="{46B01D21-92B0-4A32-B4D3-65CAE24474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a:extLst>
            <a:ext uri="{FF2B5EF4-FFF2-40B4-BE49-F238E27FC236}">
              <a16:creationId xmlns:a16="http://schemas.microsoft.com/office/drawing/2014/main" id="{E42EB5BE-F197-4ADD-969A-43594D6F1F1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a:extLst>
            <a:ext uri="{FF2B5EF4-FFF2-40B4-BE49-F238E27FC236}">
              <a16:creationId xmlns:a16="http://schemas.microsoft.com/office/drawing/2014/main" id="{CFC30B26-2051-49E5-B6CE-75ABC6F9E9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34" name="直線コネクタ 333">
          <a:extLst>
            <a:ext uri="{FF2B5EF4-FFF2-40B4-BE49-F238E27FC236}">
              <a16:creationId xmlns:a16="http://schemas.microsoft.com/office/drawing/2014/main" id="{6BAB3363-306E-466C-AD1D-F1226B53548B}"/>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35" name="【認定こども園・幼稚園・保育所】&#10;有形固定資産減価償却率最小値テキスト">
          <a:extLst>
            <a:ext uri="{FF2B5EF4-FFF2-40B4-BE49-F238E27FC236}">
              <a16:creationId xmlns:a16="http://schemas.microsoft.com/office/drawing/2014/main" id="{F852EEB8-E5EB-492B-BD11-E7CF6A85DC6C}"/>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36" name="直線コネクタ 335">
          <a:extLst>
            <a:ext uri="{FF2B5EF4-FFF2-40B4-BE49-F238E27FC236}">
              <a16:creationId xmlns:a16="http://schemas.microsoft.com/office/drawing/2014/main" id="{4DAF76B3-9AD2-4B14-8A76-07E7BD0B7E2C}"/>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37" name="【認定こども園・幼稚園・保育所】&#10;有形固定資産減価償却率最大値テキスト">
          <a:extLst>
            <a:ext uri="{FF2B5EF4-FFF2-40B4-BE49-F238E27FC236}">
              <a16:creationId xmlns:a16="http://schemas.microsoft.com/office/drawing/2014/main" id="{1E7E350E-BE22-4F9B-8AB5-9D3EDE75B3B1}"/>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38" name="直線コネクタ 337">
          <a:extLst>
            <a:ext uri="{FF2B5EF4-FFF2-40B4-BE49-F238E27FC236}">
              <a16:creationId xmlns:a16="http://schemas.microsoft.com/office/drawing/2014/main" id="{22D071F9-113E-41FF-9CA2-FEA9BE6A7045}"/>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39" name="【認定こども園・幼稚園・保育所】&#10;有形固定資産減価償却率平均値テキスト">
          <a:extLst>
            <a:ext uri="{FF2B5EF4-FFF2-40B4-BE49-F238E27FC236}">
              <a16:creationId xmlns:a16="http://schemas.microsoft.com/office/drawing/2014/main" id="{5D233AE1-6C20-4664-85FB-48878AE2290F}"/>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40" name="フローチャート: 判断 339">
          <a:extLst>
            <a:ext uri="{FF2B5EF4-FFF2-40B4-BE49-F238E27FC236}">
              <a16:creationId xmlns:a16="http://schemas.microsoft.com/office/drawing/2014/main" id="{3A14E968-BB58-491E-BE34-4B16370446E1}"/>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41" name="フローチャート: 判断 340">
          <a:extLst>
            <a:ext uri="{FF2B5EF4-FFF2-40B4-BE49-F238E27FC236}">
              <a16:creationId xmlns:a16="http://schemas.microsoft.com/office/drawing/2014/main" id="{8944052A-D1C5-4FFB-83BC-0518F91C716B}"/>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42" name="フローチャート: 判断 341">
          <a:extLst>
            <a:ext uri="{FF2B5EF4-FFF2-40B4-BE49-F238E27FC236}">
              <a16:creationId xmlns:a16="http://schemas.microsoft.com/office/drawing/2014/main" id="{33AF2560-CBA2-4DF2-86E7-46191299DE6B}"/>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43" name="フローチャート: 判断 342">
          <a:extLst>
            <a:ext uri="{FF2B5EF4-FFF2-40B4-BE49-F238E27FC236}">
              <a16:creationId xmlns:a16="http://schemas.microsoft.com/office/drawing/2014/main" id="{96D588E9-555D-4E92-AD0A-0CC27B10DC25}"/>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60DBD8CE-8E6C-4E8C-8200-E592E95BFF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F3201CD4-7861-4F5B-B58A-6103BDA62C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5604DDC-E8BB-4A08-B66A-DD206AE832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4E134F7B-653B-493C-A39F-F86912079FA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4C2F36A2-F743-44FF-B44C-ACA41F8152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69487</xdr:rowOff>
    </xdr:from>
    <xdr:to>
      <xdr:col>81</xdr:col>
      <xdr:colOff>101600</xdr:colOff>
      <xdr:row>39</xdr:row>
      <xdr:rowOff>171087</xdr:rowOff>
    </xdr:to>
    <xdr:sp macro="" textlink="">
      <xdr:nvSpPr>
        <xdr:cNvPr id="349" name="楕円 348">
          <a:extLst>
            <a:ext uri="{FF2B5EF4-FFF2-40B4-BE49-F238E27FC236}">
              <a16:creationId xmlns:a16="http://schemas.microsoft.com/office/drawing/2014/main" id="{DBCB2923-2FBF-40F1-8C85-D8D5D0B2E462}"/>
            </a:ext>
          </a:extLst>
        </xdr:cNvPr>
        <xdr:cNvSpPr/>
      </xdr:nvSpPr>
      <xdr:spPr>
        <a:xfrm>
          <a:off x="15430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id="{CE250EC6-7C04-4E1E-86C2-5FD313E0D05D}"/>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id="{29CA31C7-2478-482E-93A5-D0B41E9259C2}"/>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52" name="n_3aveValue【認定こども園・幼稚園・保育所】&#10;有形固定資産減価償却率">
          <a:extLst>
            <a:ext uri="{FF2B5EF4-FFF2-40B4-BE49-F238E27FC236}">
              <a16:creationId xmlns:a16="http://schemas.microsoft.com/office/drawing/2014/main" id="{D948463B-55C9-4F81-A7CF-5F8F19F704AA}"/>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162214</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975BF227-3E96-43BB-8887-4FB832261726}"/>
            </a:ext>
          </a:extLst>
        </xdr:cNvPr>
        <xdr:cNvSpPr txBox="1"/>
      </xdr:nvSpPr>
      <xdr:spPr>
        <a:xfrm>
          <a:off x="15266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798E9AB2-66AF-4862-A175-3837159365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C4DE8A9C-8580-471E-900B-3F4E6099E9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CB3A5920-6FC1-4433-AE10-59353BEDD2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E5FD6629-7B77-402C-806F-8EF592A95E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51EB3227-868E-486F-9BB6-9CCD25096E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A8668496-8AEC-4F8F-8517-A667C01FE2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40FA369E-58C8-4E24-A0BD-A4255C9CAB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874DB328-44FA-4729-A638-954BEA793C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4C7CEB63-1FDF-453B-9162-D4E03E96A0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FD6BA030-8CA4-428F-B2C1-B4CD6B1DBF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C10DBB2F-3DCE-499C-9AEC-8BB2D971C24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948EB31E-828E-4EC0-9400-B37CB142640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B1ED1CAE-6A69-49AC-81E3-B958D40CF76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a:extLst>
            <a:ext uri="{FF2B5EF4-FFF2-40B4-BE49-F238E27FC236}">
              <a16:creationId xmlns:a16="http://schemas.microsoft.com/office/drawing/2014/main" id="{0007AD82-A35C-45B8-AAAF-E52BD61EB24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008338BD-8035-4707-A54D-02CA65AC709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a:extLst>
            <a:ext uri="{FF2B5EF4-FFF2-40B4-BE49-F238E27FC236}">
              <a16:creationId xmlns:a16="http://schemas.microsoft.com/office/drawing/2014/main" id="{09A355D9-3166-43A7-B0BC-7377ADEE95F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F10ED19B-AFFA-43A0-B67D-6AA845F018E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a:extLst>
            <a:ext uri="{FF2B5EF4-FFF2-40B4-BE49-F238E27FC236}">
              <a16:creationId xmlns:a16="http://schemas.microsoft.com/office/drawing/2014/main" id="{BAAFABE9-F45D-42B7-8A45-84043D2FBFA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E4F5BB21-51E1-40A4-896F-97DC9723A6C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14306C72-1C7F-46A6-B36E-9E73E8FC6D1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DE8DC5B9-3AD6-4BD3-9D6F-CB200D17BD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8B02FF08-6C3A-48A9-9D71-C2E0B07510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E86768A4-BD86-497E-9B6A-31EAE153F2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377" name="直線コネクタ 376">
          <a:extLst>
            <a:ext uri="{FF2B5EF4-FFF2-40B4-BE49-F238E27FC236}">
              <a16:creationId xmlns:a16="http://schemas.microsoft.com/office/drawing/2014/main" id="{095F2A1E-7EC6-442F-8AD5-058F08E17920}"/>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92B738C5-64B9-40C1-AFC3-252E168EEA6A}"/>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379" name="直線コネクタ 378">
          <a:extLst>
            <a:ext uri="{FF2B5EF4-FFF2-40B4-BE49-F238E27FC236}">
              <a16:creationId xmlns:a16="http://schemas.microsoft.com/office/drawing/2014/main" id="{8396118B-1CA6-40FD-8CF7-B6E669EF94CC}"/>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FB5E8F80-367E-4FD7-B222-E00AE26EFA5C}"/>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1" name="直線コネクタ 380">
          <a:extLst>
            <a:ext uri="{FF2B5EF4-FFF2-40B4-BE49-F238E27FC236}">
              <a16:creationId xmlns:a16="http://schemas.microsoft.com/office/drawing/2014/main" id="{DBE15794-2C89-49E7-B008-643D9DC36A7D}"/>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69681F09-0DB4-4476-91B7-4FA78C8D1D8A}"/>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383" name="フローチャート: 判断 382">
          <a:extLst>
            <a:ext uri="{FF2B5EF4-FFF2-40B4-BE49-F238E27FC236}">
              <a16:creationId xmlns:a16="http://schemas.microsoft.com/office/drawing/2014/main" id="{58228805-FB2B-45B4-B496-4D83CFD81EC4}"/>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384" name="フローチャート: 判断 383">
          <a:extLst>
            <a:ext uri="{FF2B5EF4-FFF2-40B4-BE49-F238E27FC236}">
              <a16:creationId xmlns:a16="http://schemas.microsoft.com/office/drawing/2014/main" id="{08E2671C-1098-42FF-9687-36141C691761}"/>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385" name="フローチャート: 判断 384">
          <a:extLst>
            <a:ext uri="{FF2B5EF4-FFF2-40B4-BE49-F238E27FC236}">
              <a16:creationId xmlns:a16="http://schemas.microsoft.com/office/drawing/2014/main" id="{D36B72E9-E1FB-4B9C-BFE0-327D562A86E6}"/>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386" name="フローチャート: 判断 385">
          <a:extLst>
            <a:ext uri="{FF2B5EF4-FFF2-40B4-BE49-F238E27FC236}">
              <a16:creationId xmlns:a16="http://schemas.microsoft.com/office/drawing/2014/main" id="{4FA6E328-C6F0-4711-A65F-CFD58CBF2EBA}"/>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F70EB79-9155-4FAD-BC2B-949E2962E3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858BF9D-E042-42EB-87C5-9E9E0F843B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465F8D5-02AC-43F2-AF9E-37AB29A31C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C61A297-AD11-4C61-9AF6-A4CE43294A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A4B84EF-3B4D-48DE-87AB-44FA67192CC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392" name="楕円 391">
          <a:extLst>
            <a:ext uri="{FF2B5EF4-FFF2-40B4-BE49-F238E27FC236}">
              <a16:creationId xmlns:a16="http://schemas.microsoft.com/office/drawing/2014/main" id="{C32F76C7-28D1-40DB-B02B-6D523C242FD6}"/>
            </a:ext>
          </a:extLst>
        </xdr:cNvPr>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105427</xdr:rowOff>
    </xdr:from>
    <xdr:ext cx="469744" cy="259045"/>
    <xdr:sp macro="" textlink="">
      <xdr:nvSpPr>
        <xdr:cNvPr id="393" name="n_1aveValue【認定こども園・幼稚園・保育所】&#10;一人当たり面積">
          <a:extLst>
            <a:ext uri="{FF2B5EF4-FFF2-40B4-BE49-F238E27FC236}">
              <a16:creationId xmlns:a16="http://schemas.microsoft.com/office/drawing/2014/main" id="{8B4FF7BD-5F3E-4892-93AC-2D9E8B5F7D0F}"/>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394" name="n_2aveValue【認定こども園・幼稚園・保育所】&#10;一人当たり面積">
          <a:extLst>
            <a:ext uri="{FF2B5EF4-FFF2-40B4-BE49-F238E27FC236}">
              <a16:creationId xmlns:a16="http://schemas.microsoft.com/office/drawing/2014/main" id="{3C8338C7-5A97-459C-BDAA-2A475ACB4C3B}"/>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395" name="n_3aveValue【認定こども園・幼稚園・保育所】&#10;一人当たり面積">
          <a:extLst>
            <a:ext uri="{FF2B5EF4-FFF2-40B4-BE49-F238E27FC236}">
              <a16:creationId xmlns:a16="http://schemas.microsoft.com/office/drawing/2014/main" id="{825368E8-E049-4847-9A93-871BAF71EEC9}"/>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396" name="n_1mainValue【認定こども園・幼稚園・保育所】&#10;一人当たり面積">
          <a:extLst>
            <a:ext uri="{FF2B5EF4-FFF2-40B4-BE49-F238E27FC236}">
              <a16:creationId xmlns:a16="http://schemas.microsoft.com/office/drawing/2014/main" id="{7A304A6E-BB3C-45A3-95B5-25B23F78B971}"/>
            </a:ext>
          </a:extLst>
        </xdr:cNvPr>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85F2306A-B58E-4317-9FF5-FDA3489407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DACA04AB-CB1F-4DCE-B82C-B816060005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2105561D-218C-40EB-AF8B-F73AFDC7C0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BC24916A-F92D-4D26-97CE-4860DF3419E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1B77FF57-D52E-49B4-A0C0-21FCB546CD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2ECD97AA-1A14-4F8A-A783-FE4B60BE4F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354ECC4F-41C7-4B9B-A1E0-1EA22F96C8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3163621-BDFE-461C-95D4-8EDFCD6A63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5A714CFE-7C1E-48D3-99CA-D2D4A92078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F860232-3104-49EF-8B53-3C17AA6BBB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7" name="テキスト ボックス 406">
          <a:extLst>
            <a:ext uri="{FF2B5EF4-FFF2-40B4-BE49-F238E27FC236}">
              <a16:creationId xmlns:a16="http://schemas.microsoft.com/office/drawing/2014/main" id="{0F2D5CFA-5250-4597-8EDB-7CADA73E303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a:extLst>
            <a:ext uri="{FF2B5EF4-FFF2-40B4-BE49-F238E27FC236}">
              <a16:creationId xmlns:a16="http://schemas.microsoft.com/office/drawing/2014/main" id="{5C2CB5CC-25C4-4EA5-96CD-D83594AF94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a:extLst>
            <a:ext uri="{FF2B5EF4-FFF2-40B4-BE49-F238E27FC236}">
              <a16:creationId xmlns:a16="http://schemas.microsoft.com/office/drawing/2014/main" id="{92AD8934-D137-475D-B332-AA959C8F246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a:extLst>
            <a:ext uri="{FF2B5EF4-FFF2-40B4-BE49-F238E27FC236}">
              <a16:creationId xmlns:a16="http://schemas.microsoft.com/office/drawing/2014/main" id="{281CCE51-87E1-4F8B-A0E8-67813C50AF9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a:extLst>
            <a:ext uri="{FF2B5EF4-FFF2-40B4-BE49-F238E27FC236}">
              <a16:creationId xmlns:a16="http://schemas.microsoft.com/office/drawing/2014/main" id="{C9E68BC8-7187-4381-88C6-F40D7B11005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a:extLst>
            <a:ext uri="{FF2B5EF4-FFF2-40B4-BE49-F238E27FC236}">
              <a16:creationId xmlns:a16="http://schemas.microsoft.com/office/drawing/2014/main" id="{525E3BE9-11A1-4DFD-B963-1260186C4C9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a:extLst>
            <a:ext uri="{FF2B5EF4-FFF2-40B4-BE49-F238E27FC236}">
              <a16:creationId xmlns:a16="http://schemas.microsoft.com/office/drawing/2014/main" id="{4C13D1AB-9450-4FCF-BF4A-0836FFCBC30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a:extLst>
            <a:ext uri="{FF2B5EF4-FFF2-40B4-BE49-F238E27FC236}">
              <a16:creationId xmlns:a16="http://schemas.microsoft.com/office/drawing/2014/main" id="{256C45B9-60D5-4680-9EE7-23DEF7492C7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a:extLst>
            <a:ext uri="{FF2B5EF4-FFF2-40B4-BE49-F238E27FC236}">
              <a16:creationId xmlns:a16="http://schemas.microsoft.com/office/drawing/2014/main" id="{400F76BF-37BA-48E1-BA26-DE5651ADD5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a:extLst>
            <a:ext uri="{FF2B5EF4-FFF2-40B4-BE49-F238E27FC236}">
              <a16:creationId xmlns:a16="http://schemas.microsoft.com/office/drawing/2014/main" id="{9E033271-BFAC-42E5-A8E6-26D9F045B5F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7" name="テキスト ボックス 416">
          <a:extLst>
            <a:ext uri="{FF2B5EF4-FFF2-40B4-BE49-F238E27FC236}">
              <a16:creationId xmlns:a16="http://schemas.microsoft.com/office/drawing/2014/main" id="{5A984DA3-A984-451D-AD6B-402139B588C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a:extLst>
            <a:ext uri="{FF2B5EF4-FFF2-40B4-BE49-F238E27FC236}">
              <a16:creationId xmlns:a16="http://schemas.microsoft.com/office/drawing/2014/main" id="{83DA9B4B-E776-4A50-AEB0-E7DC0D9899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a:extLst>
            <a:ext uri="{FF2B5EF4-FFF2-40B4-BE49-F238E27FC236}">
              <a16:creationId xmlns:a16="http://schemas.microsoft.com/office/drawing/2014/main" id="{10FAFD48-39A4-4AA1-A922-D964A8986B4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a:extLst>
            <a:ext uri="{FF2B5EF4-FFF2-40B4-BE49-F238E27FC236}">
              <a16:creationId xmlns:a16="http://schemas.microsoft.com/office/drawing/2014/main" id="{0B7F8A9B-7A49-4D9A-AD37-14DA98DBF4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21" name="直線コネクタ 420">
          <a:extLst>
            <a:ext uri="{FF2B5EF4-FFF2-40B4-BE49-F238E27FC236}">
              <a16:creationId xmlns:a16="http://schemas.microsoft.com/office/drawing/2014/main" id="{BDE7AC19-D0D6-493C-AF87-39666A47AAEE}"/>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22" name="【学校施設】&#10;有形固定資産減価償却率最小値テキスト">
          <a:extLst>
            <a:ext uri="{FF2B5EF4-FFF2-40B4-BE49-F238E27FC236}">
              <a16:creationId xmlns:a16="http://schemas.microsoft.com/office/drawing/2014/main" id="{99919ABF-036A-45B5-8C2C-E0B221A35A9E}"/>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23" name="直線コネクタ 422">
          <a:extLst>
            <a:ext uri="{FF2B5EF4-FFF2-40B4-BE49-F238E27FC236}">
              <a16:creationId xmlns:a16="http://schemas.microsoft.com/office/drawing/2014/main" id="{F0703975-E380-4B20-B4D1-836DEB6C7375}"/>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24" name="【学校施設】&#10;有形固定資産減価償却率最大値テキスト">
          <a:extLst>
            <a:ext uri="{FF2B5EF4-FFF2-40B4-BE49-F238E27FC236}">
              <a16:creationId xmlns:a16="http://schemas.microsoft.com/office/drawing/2014/main" id="{D8013E59-3523-4BCD-A14D-0C2AAD50524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25" name="直線コネクタ 424">
          <a:extLst>
            <a:ext uri="{FF2B5EF4-FFF2-40B4-BE49-F238E27FC236}">
              <a16:creationId xmlns:a16="http://schemas.microsoft.com/office/drawing/2014/main" id="{9FCC2E27-CA0C-460D-8F6F-6A05A431004B}"/>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26" name="【学校施設】&#10;有形固定資産減価償却率平均値テキスト">
          <a:extLst>
            <a:ext uri="{FF2B5EF4-FFF2-40B4-BE49-F238E27FC236}">
              <a16:creationId xmlns:a16="http://schemas.microsoft.com/office/drawing/2014/main" id="{5C76CFE4-CD34-4A3A-A17D-A1A9ED458E41}"/>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27" name="フローチャート: 判断 426">
          <a:extLst>
            <a:ext uri="{FF2B5EF4-FFF2-40B4-BE49-F238E27FC236}">
              <a16:creationId xmlns:a16="http://schemas.microsoft.com/office/drawing/2014/main" id="{0952DB65-A1AC-4D31-9414-084AED841981}"/>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28" name="フローチャート: 判断 427">
          <a:extLst>
            <a:ext uri="{FF2B5EF4-FFF2-40B4-BE49-F238E27FC236}">
              <a16:creationId xmlns:a16="http://schemas.microsoft.com/office/drawing/2014/main" id="{88993A0C-1F9E-407B-B5C1-39B25CFA17A3}"/>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29" name="フローチャート: 判断 428">
          <a:extLst>
            <a:ext uri="{FF2B5EF4-FFF2-40B4-BE49-F238E27FC236}">
              <a16:creationId xmlns:a16="http://schemas.microsoft.com/office/drawing/2014/main" id="{3CC59D40-1DEE-408B-B8E5-FF5A8BA0FD75}"/>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30" name="フローチャート: 判断 429">
          <a:extLst>
            <a:ext uri="{FF2B5EF4-FFF2-40B4-BE49-F238E27FC236}">
              <a16:creationId xmlns:a16="http://schemas.microsoft.com/office/drawing/2014/main" id="{EB889E40-3029-4953-A9A4-8309D0AA6DF7}"/>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E1146E0D-9B50-4075-9461-F5B067514D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722A51C7-C7B7-41FE-9995-681F68C14D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C4F6DB7B-2242-4BA7-9412-03BEC87D84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E0CAF925-041E-453F-A3C5-F1F0A9ECF5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3E9961B7-E721-48ED-9B1F-A1B44461DC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436" name="楕円 435">
          <a:extLst>
            <a:ext uri="{FF2B5EF4-FFF2-40B4-BE49-F238E27FC236}">
              <a16:creationId xmlns:a16="http://schemas.microsoft.com/office/drawing/2014/main" id="{2C975584-6443-4D30-AEC6-493352B0D35A}"/>
            </a:ext>
          </a:extLst>
        </xdr:cNvPr>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437" name="n_1aveValue【学校施設】&#10;有形固定資産減価償却率">
          <a:extLst>
            <a:ext uri="{FF2B5EF4-FFF2-40B4-BE49-F238E27FC236}">
              <a16:creationId xmlns:a16="http://schemas.microsoft.com/office/drawing/2014/main" id="{4D5754DB-6073-467F-8460-1A29144FFC7F}"/>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38" name="n_2aveValue【学校施設】&#10;有形固定資産減価償却率">
          <a:extLst>
            <a:ext uri="{FF2B5EF4-FFF2-40B4-BE49-F238E27FC236}">
              <a16:creationId xmlns:a16="http://schemas.microsoft.com/office/drawing/2014/main" id="{01A50630-95CB-4763-AF36-95E6DCD060CA}"/>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39" name="n_3aveValue【学校施設】&#10;有形固定資産減価償却率">
          <a:extLst>
            <a:ext uri="{FF2B5EF4-FFF2-40B4-BE49-F238E27FC236}">
              <a16:creationId xmlns:a16="http://schemas.microsoft.com/office/drawing/2014/main" id="{3760AAF5-5DD5-46C2-B05A-37295677DF45}"/>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440" name="n_1mainValue【学校施設】&#10;有形固定資産減価償却率">
          <a:extLst>
            <a:ext uri="{FF2B5EF4-FFF2-40B4-BE49-F238E27FC236}">
              <a16:creationId xmlns:a16="http://schemas.microsoft.com/office/drawing/2014/main" id="{3CC2FC59-F659-4D75-BB03-9104AF3B4B9E}"/>
            </a:ext>
          </a:extLst>
        </xdr:cNvPr>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C81C5FE3-53D0-44FB-862A-AE7D0E2FD37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29B0BE6B-50AA-45A4-8875-A22EA3012B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6E0271F0-BC50-4099-8370-A5731D1570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CE1A23FB-5251-46B3-A5F8-CD55628574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DDB6B016-8A5D-4EBE-937B-1AF32965D1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36688A11-48BF-457C-98BD-DEC475CAF0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D728333D-D98A-4B0B-8217-F352319B88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4D71C1BA-EC5E-4EC6-9CFE-E2912E1B38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F6DBF98A-615B-465D-8619-DE08285F70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1655EC41-7587-4850-93E7-2B1F6D68D4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D9B16A9B-18A7-4979-A706-60FF5EB07F7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6D2A3364-89B5-4F01-B230-FD88CC0607A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A60D89CA-4368-4274-A920-EE34A0F953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8F03DFE7-EB6B-49E5-A6ED-E722BEF9974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F6CAB271-9849-4EF4-936C-896DAE12AE2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E7846A42-2E99-43CF-B928-5E17657FAF6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61FF9A08-48A5-41B8-9CA7-71685CCA0EC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10A474B0-E8CF-4B28-B86D-75C67E85543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AE8A7989-76B0-444E-B3F6-DD64E00712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7E3D7B77-AB5B-4F15-938A-179C390D7D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1" name="テキスト ボックス 460">
          <a:extLst>
            <a:ext uri="{FF2B5EF4-FFF2-40B4-BE49-F238E27FC236}">
              <a16:creationId xmlns:a16="http://schemas.microsoft.com/office/drawing/2014/main" id="{F0702AEE-65BF-4E42-80D0-E4C093E0E55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C19689C8-91D8-4C46-878D-BA1E73F125D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3" name="テキスト ボックス 462">
          <a:extLst>
            <a:ext uri="{FF2B5EF4-FFF2-40B4-BE49-F238E27FC236}">
              <a16:creationId xmlns:a16="http://schemas.microsoft.com/office/drawing/2014/main" id="{5AD902B5-D564-4279-B013-DE0C424C309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A5C843C1-3D9A-4008-B6DE-CAFAE5CD74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5" name="テキスト ボックス 464">
          <a:extLst>
            <a:ext uri="{FF2B5EF4-FFF2-40B4-BE49-F238E27FC236}">
              <a16:creationId xmlns:a16="http://schemas.microsoft.com/office/drawing/2014/main" id="{1363CD3A-C160-4FB5-8B8F-97A4AB9FC7A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68BD16C4-1698-4B8B-B5DE-F7B52AED5C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67" name="直線コネクタ 466">
          <a:extLst>
            <a:ext uri="{FF2B5EF4-FFF2-40B4-BE49-F238E27FC236}">
              <a16:creationId xmlns:a16="http://schemas.microsoft.com/office/drawing/2014/main" id="{55A9B40C-722B-4CCB-9978-765ACA70F53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68" name="【学校施設】&#10;一人当たり面積最小値テキスト">
          <a:extLst>
            <a:ext uri="{FF2B5EF4-FFF2-40B4-BE49-F238E27FC236}">
              <a16:creationId xmlns:a16="http://schemas.microsoft.com/office/drawing/2014/main" id="{481402C6-6702-43D1-8DCF-C766C8E6DE5C}"/>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69" name="直線コネクタ 468">
          <a:extLst>
            <a:ext uri="{FF2B5EF4-FFF2-40B4-BE49-F238E27FC236}">
              <a16:creationId xmlns:a16="http://schemas.microsoft.com/office/drawing/2014/main" id="{2356F124-A802-4728-BD49-98C5654D8782}"/>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70" name="【学校施設】&#10;一人当たり面積最大値テキスト">
          <a:extLst>
            <a:ext uri="{FF2B5EF4-FFF2-40B4-BE49-F238E27FC236}">
              <a16:creationId xmlns:a16="http://schemas.microsoft.com/office/drawing/2014/main" id="{E5D129DA-524B-4855-B1F4-945E34D37C1C}"/>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71" name="直線コネクタ 470">
          <a:extLst>
            <a:ext uri="{FF2B5EF4-FFF2-40B4-BE49-F238E27FC236}">
              <a16:creationId xmlns:a16="http://schemas.microsoft.com/office/drawing/2014/main" id="{5234A658-C6E4-4EC8-8DF4-CE116E869246}"/>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472" name="【学校施設】&#10;一人当たり面積平均値テキスト">
          <a:extLst>
            <a:ext uri="{FF2B5EF4-FFF2-40B4-BE49-F238E27FC236}">
              <a16:creationId xmlns:a16="http://schemas.microsoft.com/office/drawing/2014/main" id="{9F6F6EFA-3291-463C-9AF6-4E85DFBF8F0E}"/>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473" name="フローチャート: 判断 472">
          <a:extLst>
            <a:ext uri="{FF2B5EF4-FFF2-40B4-BE49-F238E27FC236}">
              <a16:creationId xmlns:a16="http://schemas.microsoft.com/office/drawing/2014/main" id="{633EABE6-7DE2-4B96-9CBB-DA967038DFA9}"/>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474" name="フローチャート: 判断 473">
          <a:extLst>
            <a:ext uri="{FF2B5EF4-FFF2-40B4-BE49-F238E27FC236}">
              <a16:creationId xmlns:a16="http://schemas.microsoft.com/office/drawing/2014/main" id="{7D644041-02C3-49CD-8658-ACBDF70EA265}"/>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475" name="フローチャート: 判断 474">
          <a:extLst>
            <a:ext uri="{FF2B5EF4-FFF2-40B4-BE49-F238E27FC236}">
              <a16:creationId xmlns:a16="http://schemas.microsoft.com/office/drawing/2014/main" id="{C4F16273-C264-4ACC-BA8B-9D608DE45DFA}"/>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476" name="フローチャート: 判断 475">
          <a:extLst>
            <a:ext uri="{FF2B5EF4-FFF2-40B4-BE49-F238E27FC236}">
              <a16:creationId xmlns:a16="http://schemas.microsoft.com/office/drawing/2014/main" id="{21A41481-F1F5-4D29-868E-78E010D9BB1E}"/>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93314B1-A958-491C-9A58-463A6E1C3B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2DA6AD12-C95F-4DBB-A517-8886574043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102F96A3-89D7-4FBF-8FA6-FF48BB0628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99481F2-D8B7-40C0-A3B0-3AE82C0355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11BD1B5-B9D8-4C79-B7C1-C43F4DDCEA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161798</xdr:rowOff>
    </xdr:from>
    <xdr:to>
      <xdr:col>112</xdr:col>
      <xdr:colOff>38100</xdr:colOff>
      <xdr:row>64</xdr:row>
      <xdr:rowOff>91948</xdr:rowOff>
    </xdr:to>
    <xdr:sp macro="" textlink="">
      <xdr:nvSpPr>
        <xdr:cNvPr id="482" name="楕円 481">
          <a:extLst>
            <a:ext uri="{FF2B5EF4-FFF2-40B4-BE49-F238E27FC236}">
              <a16:creationId xmlns:a16="http://schemas.microsoft.com/office/drawing/2014/main" id="{DBD7130D-BC41-400E-9C4C-7D613F872C0E}"/>
            </a:ext>
          </a:extLst>
        </xdr:cNvPr>
        <xdr:cNvSpPr/>
      </xdr:nvSpPr>
      <xdr:spPr>
        <a:xfrm>
          <a:off x="21272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142112</xdr:rowOff>
    </xdr:from>
    <xdr:ext cx="469744" cy="259045"/>
    <xdr:sp macro="" textlink="">
      <xdr:nvSpPr>
        <xdr:cNvPr id="483" name="n_1aveValue【学校施設】&#10;一人当たり面積">
          <a:extLst>
            <a:ext uri="{FF2B5EF4-FFF2-40B4-BE49-F238E27FC236}">
              <a16:creationId xmlns:a16="http://schemas.microsoft.com/office/drawing/2014/main" id="{4BEB5C63-E7D3-4458-90D8-8533D1AF8DBE}"/>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484" name="n_2aveValue【学校施設】&#10;一人当たり面積">
          <a:extLst>
            <a:ext uri="{FF2B5EF4-FFF2-40B4-BE49-F238E27FC236}">
              <a16:creationId xmlns:a16="http://schemas.microsoft.com/office/drawing/2014/main" id="{15AA9464-7993-4102-814D-7392BAC7B8CD}"/>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485" name="n_3aveValue【学校施設】&#10;一人当たり面積">
          <a:extLst>
            <a:ext uri="{FF2B5EF4-FFF2-40B4-BE49-F238E27FC236}">
              <a16:creationId xmlns:a16="http://schemas.microsoft.com/office/drawing/2014/main" id="{D6DAFDC9-A4C5-4023-97E4-96786E823571}"/>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83075</xdr:rowOff>
    </xdr:from>
    <xdr:ext cx="469744" cy="259045"/>
    <xdr:sp macro="" textlink="">
      <xdr:nvSpPr>
        <xdr:cNvPr id="486" name="n_1mainValue【学校施設】&#10;一人当たり面積">
          <a:extLst>
            <a:ext uri="{FF2B5EF4-FFF2-40B4-BE49-F238E27FC236}">
              <a16:creationId xmlns:a16="http://schemas.microsoft.com/office/drawing/2014/main" id="{178AFA8C-7C03-4908-9D87-D9CA47CE21F5}"/>
            </a:ext>
          </a:extLst>
        </xdr:cNvPr>
        <xdr:cNvSpPr txBox="1"/>
      </xdr:nvSpPr>
      <xdr:spPr>
        <a:xfrm>
          <a:off x="210757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C525A352-C91B-4F71-802B-D84ABB1584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51EA1818-C476-442F-BFD2-7907EB5A31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7ABA4117-95C4-4385-9C40-C6D452084B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3E850FC3-B98E-44BF-88A7-D0EF02A3BC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F1EA92F1-AA32-4F6C-A69F-0B05B56E89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718B8D4-E1EA-49C2-87EC-82DAAF0FBC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E454665-9D3E-47CB-9FCA-FFB8CC496B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F714A14A-F84C-4794-8C5D-F4E8A6F18AA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407583ED-C277-4C32-9771-2A2B8CABB8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13FD498C-2085-4594-A215-98D1732665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AD7AC17F-C82D-4CC5-BCF4-096163C46B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F4149CFB-C9D7-48EE-9194-AC2ED385ED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4D76D532-DDA0-4361-81D6-2BD1C45F8C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857A6281-3757-4B82-9B0E-18D13F08EE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C209B7F8-B5E4-4990-8AEA-33C52C29AD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51779B7E-260C-41F0-B82B-349EB0EBD6A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B0D0CC8-8EFD-46DC-8DE5-50CC29FB80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6FB230AE-0794-47F7-BD1F-80D2B770A5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4C9FD9F0-8B52-4827-87FC-3189C16957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DC359F6E-33FE-46CD-B8AD-F7F7A9F4C8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A8C9B0A1-796F-4BC1-A242-01655E248C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92B344E4-0604-4947-BC0C-8590E43CF1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37D5DA30-FD08-4286-A900-E60D3305AD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19AFA6F8-6486-46E5-B21C-510A7555F6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A31F3855-C654-4AA7-9970-F07578EA51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4C673BE9-7517-4878-905B-8F6B0679D9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a:extLst>
            <a:ext uri="{FF2B5EF4-FFF2-40B4-BE49-F238E27FC236}">
              <a16:creationId xmlns:a16="http://schemas.microsoft.com/office/drawing/2014/main" id="{8E5E15B9-551A-4CFD-8031-7D46287FA54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id="{9F74083B-6FFF-4C23-8C38-995E28EA7C1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a:extLst>
            <a:ext uri="{FF2B5EF4-FFF2-40B4-BE49-F238E27FC236}">
              <a16:creationId xmlns:a16="http://schemas.microsoft.com/office/drawing/2014/main" id="{F5B0A306-ACF5-4FD5-BA3C-744C014FA08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id="{49A1351F-EC29-4D1A-BEE5-9A5B08BB05C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9CF49C1F-C462-4DFD-838F-8724C3C195D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id="{13B17BC4-CDCB-4CB4-AE47-67E389C46EA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D0C69360-8735-4DC6-A3DF-8119E16C723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id="{8FEF7D95-368F-4600-A19A-37CC2EBE0F7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3899C0D5-5689-45F8-9CB2-B37BDB4470A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id="{57E6DD04-7AC8-436D-9BB7-51073A890E8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B3BB945F-D40D-408A-9676-CEC7B065255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A46FE567-7122-42A2-A05A-247C17DC67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B3E82526-910C-4803-983B-F3F6BC46B3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E1C0ACB2-D1D4-4C79-8F10-AF389008ED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27" name="直線コネクタ 526">
          <a:extLst>
            <a:ext uri="{FF2B5EF4-FFF2-40B4-BE49-F238E27FC236}">
              <a16:creationId xmlns:a16="http://schemas.microsoft.com/office/drawing/2014/main" id="{4229F539-D0DC-400C-9089-805BDA745931}"/>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28" name="【公民館】&#10;有形固定資産減価償却率最小値テキスト">
          <a:extLst>
            <a:ext uri="{FF2B5EF4-FFF2-40B4-BE49-F238E27FC236}">
              <a16:creationId xmlns:a16="http://schemas.microsoft.com/office/drawing/2014/main" id="{76990181-4ABA-40CA-9759-19F630357B98}"/>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29" name="直線コネクタ 528">
          <a:extLst>
            <a:ext uri="{FF2B5EF4-FFF2-40B4-BE49-F238E27FC236}">
              <a16:creationId xmlns:a16="http://schemas.microsoft.com/office/drawing/2014/main" id="{7C7DCD1C-8A7D-41F2-A34E-5E89D2E05703}"/>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0" name="【公民館】&#10;有形固定資産減価償却率最大値テキスト">
          <a:extLst>
            <a:ext uri="{FF2B5EF4-FFF2-40B4-BE49-F238E27FC236}">
              <a16:creationId xmlns:a16="http://schemas.microsoft.com/office/drawing/2014/main" id="{C4A575FF-2466-44E2-A426-939772E0DD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1" name="直線コネクタ 530">
          <a:extLst>
            <a:ext uri="{FF2B5EF4-FFF2-40B4-BE49-F238E27FC236}">
              <a16:creationId xmlns:a16="http://schemas.microsoft.com/office/drawing/2014/main" id="{4ABC5B70-7AC4-4844-AF13-143D8B9BFAF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32" name="【公民館】&#10;有形固定資産減価償却率平均値テキスト">
          <a:extLst>
            <a:ext uri="{FF2B5EF4-FFF2-40B4-BE49-F238E27FC236}">
              <a16:creationId xmlns:a16="http://schemas.microsoft.com/office/drawing/2014/main" id="{9D83AADA-867A-4BEC-9F29-DF8FF685E706}"/>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33" name="フローチャート: 判断 532">
          <a:extLst>
            <a:ext uri="{FF2B5EF4-FFF2-40B4-BE49-F238E27FC236}">
              <a16:creationId xmlns:a16="http://schemas.microsoft.com/office/drawing/2014/main" id="{F718D876-992D-4470-9252-66C1A134DE97}"/>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34" name="フローチャート: 判断 533">
          <a:extLst>
            <a:ext uri="{FF2B5EF4-FFF2-40B4-BE49-F238E27FC236}">
              <a16:creationId xmlns:a16="http://schemas.microsoft.com/office/drawing/2014/main" id="{68A3B758-E198-46E8-B03F-53D5634CDC18}"/>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35" name="フローチャート: 判断 534">
          <a:extLst>
            <a:ext uri="{FF2B5EF4-FFF2-40B4-BE49-F238E27FC236}">
              <a16:creationId xmlns:a16="http://schemas.microsoft.com/office/drawing/2014/main" id="{0D5B4CF3-5A28-4B21-8D1E-06EE5503D84A}"/>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36" name="フローチャート: 判断 535">
          <a:extLst>
            <a:ext uri="{FF2B5EF4-FFF2-40B4-BE49-F238E27FC236}">
              <a16:creationId xmlns:a16="http://schemas.microsoft.com/office/drawing/2014/main" id="{B5744D6E-DD19-4F82-882C-D82F36349CC3}"/>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905B3B51-C377-466C-82A2-1596C86EEA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CD07E84-A2DA-4CB4-8156-E1B23577D3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B8118A8B-7655-451D-AB50-B56CD78417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C4231716-7699-4FCF-AB13-71EF37C85C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184351DA-CDF0-430E-98B0-AC704B4B3E6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168275</xdr:rowOff>
    </xdr:from>
    <xdr:to>
      <xdr:col>81</xdr:col>
      <xdr:colOff>101600</xdr:colOff>
      <xdr:row>101</xdr:row>
      <xdr:rowOff>98425</xdr:rowOff>
    </xdr:to>
    <xdr:sp macro="" textlink="">
      <xdr:nvSpPr>
        <xdr:cNvPr id="542" name="楕円 541">
          <a:extLst>
            <a:ext uri="{FF2B5EF4-FFF2-40B4-BE49-F238E27FC236}">
              <a16:creationId xmlns:a16="http://schemas.microsoft.com/office/drawing/2014/main" id="{87620C24-BB87-4B40-8F5A-5A4B2D7913BD}"/>
            </a:ext>
          </a:extLst>
        </xdr:cNvPr>
        <xdr:cNvSpPr/>
      </xdr:nvSpPr>
      <xdr:spPr>
        <a:xfrm>
          <a:off x="15430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167657</xdr:rowOff>
    </xdr:from>
    <xdr:ext cx="405111" cy="259045"/>
    <xdr:sp macro="" textlink="">
      <xdr:nvSpPr>
        <xdr:cNvPr id="543" name="n_1aveValue【公民館】&#10;有形固定資産減価償却率">
          <a:extLst>
            <a:ext uri="{FF2B5EF4-FFF2-40B4-BE49-F238E27FC236}">
              <a16:creationId xmlns:a16="http://schemas.microsoft.com/office/drawing/2014/main" id="{8D59D4F7-AE8C-4B5B-BDA8-EDA9092A845A}"/>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544" name="n_2aveValue【公民館】&#10;有形固定資産減価償却率">
          <a:extLst>
            <a:ext uri="{FF2B5EF4-FFF2-40B4-BE49-F238E27FC236}">
              <a16:creationId xmlns:a16="http://schemas.microsoft.com/office/drawing/2014/main" id="{022F9837-C843-425B-ACC0-79EAF2ED7F52}"/>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545" name="n_3aveValue【公民館】&#10;有形固定資産減価償却率">
          <a:extLst>
            <a:ext uri="{FF2B5EF4-FFF2-40B4-BE49-F238E27FC236}">
              <a16:creationId xmlns:a16="http://schemas.microsoft.com/office/drawing/2014/main" id="{7D66EE95-764E-4974-8CC3-2E16457263FF}"/>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114952</xdr:rowOff>
    </xdr:from>
    <xdr:ext cx="405111" cy="259045"/>
    <xdr:sp macro="" textlink="">
      <xdr:nvSpPr>
        <xdr:cNvPr id="546" name="n_1mainValue【公民館】&#10;有形固定資産減価償却率">
          <a:extLst>
            <a:ext uri="{FF2B5EF4-FFF2-40B4-BE49-F238E27FC236}">
              <a16:creationId xmlns:a16="http://schemas.microsoft.com/office/drawing/2014/main" id="{C0C7654E-E787-4482-90D0-0E4CC5CDA18C}"/>
            </a:ext>
          </a:extLst>
        </xdr:cNvPr>
        <xdr:cNvSpPr txBox="1"/>
      </xdr:nvSpPr>
      <xdr:spPr>
        <a:xfrm>
          <a:off x="15266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26724693-925B-4041-8A3E-9E47F4C66F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3AA49B12-A0D9-4B54-A46D-E690F7DB34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58CB4C4E-AC6B-4C55-943D-160EB757F1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7DD93BCF-9334-4C18-9801-B37618B3E6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35EDD816-09E0-4592-B8F5-CAE0817A68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DAAD17FA-A312-4496-934D-ACC8B4FCFE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F122952B-2643-44C2-AC51-5E75722EC7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68438191-180B-4D8E-9EC5-0A93C41A16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9E429EAD-E632-44DA-8FA4-BA73767CC6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DA12DF9-B5F1-4F31-BA8C-38CBB77F32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a:extLst>
            <a:ext uri="{FF2B5EF4-FFF2-40B4-BE49-F238E27FC236}">
              <a16:creationId xmlns:a16="http://schemas.microsoft.com/office/drawing/2014/main" id="{73E8E127-3A58-4730-9CA8-57771CFBC38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0B7857B1-4DBF-488E-8DF4-A78AB73CD5C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a:extLst>
            <a:ext uri="{FF2B5EF4-FFF2-40B4-BE49-F238E27FC236}">
              <a16:creationId xmlns:a16="http://schemas.microsoft.com/office/drawing/2014/main" id="{46884430-028E-45BD-92CB-4E4C219835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a:extLst>
            <a:ext uri="{FF2B5EF4-FFF2-40B4-BE49-F238E27FC236}">
              <a16:creationId xmlns:a16="http://schemas.microsoft.com/office/drawing/2014/main" id="{CEF4434F-2615-44D3-8E74-60F3B5DF69B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a:extLst>
            <a:ext uri="{FF2B5EF4-FFF2-40B4-BE49-F238E27FC236}">
              <a16:creationId xmlns:a16="http://schemas.microsoft.com/office/drawing/2014/main" id="{B1DA971C-C702-40DA-B183-64D0F97DF27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a:extLst>
            <a:ext uri="{FF2B5EF4-FFF2-40B4-BE49-F238E27FC236}">
              <a16:creationId xmlns:a16="http://schemas.microsoft.com/office/drawing/2014/main" id="{E150B1BA-4DCC-465B-8159-76FD4715DD4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a:extLst>
            <a:ext uri="{FF2B5EF4-FFF2-40B4-BE49-F238E27FC236}">
              <a16:creationId xmlns:a16="http://schemas.microsoft.com/office/drawing/2014/main" id="{FB45FB20-E0DF-4FC9-BBD6-1A02A7C569C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a:extLst>
            <a:ext uri="{FF2B5EF4-FFF2-40B4-BE49-F238E27FC236}">
              <a16:creationId xmlns:a16="http://schemas.microsoft.com/office/drawing/2014/main" id="{E204FD1D-53DD-4BCF-961E-58CBB1EDFB8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a:extLst>
            <a:ext uri="{FF2B5EF4-FFF2-40B4-BE49-F238E27FC236}">
              <a16:creationId xmlns:a16="http://schemas.microsoft.com/office/drawing/2014/main" id="{DC5DC402-A84F-49BF-9383-F393E04D4B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a:extLst>
            <a:ext uri="{FF2B5EF4-FFF2-40B4-BE49-F238E27FC236}">
              <a16:creationId xmlns:a16="http://schemas.microsoft.com/office/drawing/2014/main" id="{72B7C6BB-72D5-4610-B0DC-D8D24D29B32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D56ABBC4-0DB1-4A8C-BED1-82BE127B09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34326F5E-A7EB-4E7B-B517-013A00DC880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a:extLst>
            <a:ext uri="{FF2B5EF4-FFF2-40B4-BE49-F238E27FC236}">
              <a16:creationId xmlns:a16="http://schemas.microsoft.com/office/drawing/2014/main" id="{9FC9E012-F272-4CE3-B310-586552AA54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570" name="直線コネクタ 569">
          <a:extLst>
            <a:ext uri="{FF2B5EF4-FFF2-40B4-BE49-F238E27FC236}">
              <a16:creationId xmlns:a16="http://schemas.microsoft.com/office/drawing/2014/main" id="{A7B35A89-D431-46C8-ABB5-58FAD92E5FC5}"/>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571" name="【公民館】&#10;一人当たり面積最小値テキスト">
          <a:extLst>
            <a:ext uri="{FF2B5EF4-FFF2-40B4-BE49-F238E27FC236}">
              <a16:creationId xmlns:a16="http://schemas.microsoft.com/office/drawing/2014/main" id="{543D83E3-4C86-48BC-9C57-7674628D07C8}"/>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572" name="直線コネクタ 571">
          <a:extLst>
            <a:ext uri="{FF2B5EF4-FFF2-40B4-BE49-F238E27FC236}">
              <a16:creationId xmlns:a16="http://schemas.microsoft.com/office/drawing/2014/main" id="{4590EFF2-D719-476E-9088-02498659C091}"/>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573" name="【公民館】&#10;一人当たり面積最大値テキスト">
          <a:extLst>
            <a:ext uri="{FF2B5EF4-FFF2-40B4-BE49-F238E27FC236}">
              <a16:creationId xmlns:a16="http://schemas.microsoft.com/office/drawing/2014/main" id="{D7915F9B-B49F-4EBC-9CD3-2B11B1FFD07F}"/>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574" name="直線コネクタ 573">
          <a:extLst>
            <a:ext uri="{FF2B5EF4-FFF2-40B4-BE49-F238E27FC236}">
              <a16:creationId xmlns:a16="http://schemas.microsoft.com/office/drawing/2014/main" id="{4671F44B-E13F-4D3A-80F6-ADE259B54E5A}"/>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575" name="【公民館】&#10;一人当たり面積平均値テキスト">
          <a:extLst>
            <a:ext uri="{FF2B5EF4-FFF2-40B4-BE49-F238E27FC236}">
              <a16:creationId xmlns:a16="http://schemas.microsoft.com/office/drawing/2014/main" id="{3BE9CC79-3C49-4DD0-9C32-5AE1A10434F0}"/>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576" name="フローチャート: 判断 575">
          <a:extLst>
            <a:ext uri="{FF2B5EF4-FFF2-40B4-BE49-F238E27FC236}">
              <a16:creationId xmlns:a16="http://schemas.microsoft.com/office/drawing/2014/main" id="{3648761A-1417-412B-A351-42CB5B091DAF}"/>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577" name="フローチャート: 判断 576">
          <a:extLst>
            <a:ext uri="{FF2B5EF4-FFF2-40B4-BE49-F238E27FC236}">
              <a16:creationId xmlns:a16="http://schemas.microsoft.com/office/drawing/2014/main" id="{CE8C5623-0CD7-4B4B-B89E-B0F5ED380007}"/>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578" name="フローチャート: 判断 577">
          <a:extLst>
            <a:ext uri="{FF2B5EF4-FFF2-40B4-BE49-F238E27FC236}">
              <a16:creationId xmlns:a16="http://schemas.microsoft.com/office/drawing/2014/main" id="{696E55EE-2124-424F-BDA8-EBAF1DF6E8C7}"/>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579" name="フローチャート: 判断 578">
          <a:extLst>
            <a:ext uri="{FF2B5EF4-FFF2-40B4-BE49-F238E27FC236}">
              <a16:creationId xmlns:a16="http://schemas.microsoft.com/office/drawing/2014/main" id="{83C1A92A-234B-41B0-8D71-43352BC999D4}"/>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B8A05921-BFCE-4B05-B227-9401C15D98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91FC6D0D-6028-43D0-A515-C600DBA69B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E4A0FA2E-2396-4E39-8F97-1650074E70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4FD5288-F09D-457F-9E84-BF143F3A70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90C827F3-D448-40D7-B54A-700426FDD4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20447</xdr:rowOff>
    </xdr:from>
    <xdr:to>
      <xdr:col>112</xdr:col>
      <xdr:colOff>38100</xdr:colOff>
      <xdr:row>108</xdr:row>
      <xdr:rowOff>122047</xdr:rowOff>
    </xdr:to>
    <xdr:sp macro="" textlink="">
      <xdr:nvSpPr>
        <xdr:cNvPr id="585" name="楕円 584">
          <a:extLst>
            <a:ext uri="{FF2B5EF4-FFF2-40B4-BE49-F238E27FC236}">
              <a16:creationId xmlns:a16="http://schemas.microsoft.com/office/drawing/2014/main" id="{756F13A3-90F1-455B-A62C-FE05B61D145E}"/>
            </a:ext>
          </a:extLst>
        </xdr:cNvPr>
        <xdr:cNvSpPr/>
      </xdr:nvSpPr>
      <xdr:spPr>
        <a:xfrm>
          <a:off x="21272500" y="185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127144</xdr:rowOff>
    </xdr:from>
    <xdr:ext cx="469744" cy="259045"/>
    <xdr:sp macro="" textlink="">
      <xdr:nvSpPr>
        <xdr:cNvPr id="586" name="n_1aveValue【公民館】&#10;一人当たり面積">
          <a:extLst>
            <a:ext uri="{FF2B5EF4-FFF2-40B4-BE49-F238E27FC236}">
              <a16:creationId xmlns:a16="http://schemas.microsoft.com/office/drawing/2014/main" id="{6CDD96F3-FEDB-44DB-BED6-7CA83CAE6D8A}"/>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587" name="n_2aveValue【公民館】&#10;一人当たり面積">
          <a:extLst>
            <a:ext uri="{FF2B5EF4-FFF2-40B4-BE49-F238E27FC236}">
              <a16:creationId xmlns:a16="http://schemas.microsoft.com/office/drawing/2014/main" id="{71F216F2-B876-47C3-A7EE-BF1A5D1FA3BE}"/>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588" name="n_3aveValue【公民館】&#10;一人当たり面積">
          <a:extLst>
            <a:ext uri="{FF2B5EF4-FFF2-40B4-BE49-F238E27FC236}">
              <a16:creationId xmlns:a16="http://schemas.microsoft.com/office/drawing/2014/main" id="{3C65F968-FFFE-4A65-B5A2-F16127229EC3}"/>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113174</xdr:rowOff>
    </xdr:from>
    <xdr:ext cx="469744" cy="259045"/>
    <xdr:sp macro="" textlink="">
      <xdr:nvSpPr>
        <xdr:cNvPr id="589" name="n_1mainValue【公民館】&#10;一人当たり面積">
          <a:extLst>
            <a:ext uri="{FF2B5EF4-FFF2-40B4-BE49-F238E27FC236}">
              <a16:creationId xmlns:a16="http://schemas.microsoft.com/office/drawing/2014/main" id="{B967997D-9F7F-44D1-A110-07C1EACDD111}"/>
            </a:ext>
          </a:extLst>
        </xdr:cNvPr>
        <xdr:cNvSpPr txBox="1"/>
      </xdr:nvSpPr>
      <xdr:spPr>
        <a:xfrm>
          <a:off x="21075727"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7D4D1C2A-A8DC-40E9-8D44-D3AD775740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D6FEF1F9-1D24-419F-979A-5251671761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98368F32-6A54-45B4-9AA3-29D3453B5F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新しい施設であることから、有形固定資産減価償却率は類似団体と比較して低い傾向にある。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東日本大震災に係る災害公営住宅の整備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が進んだこと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有形固定資産減価償却率は類似団体と比較すると低い傾向にあり、一人当たり面積も多くなっている。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新しい施設であり、東日本大震災後に旧校舎を解体したことにより、有形固定資産減価償却率は類似団体と比較すると低い傾向にある。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建築年数の経った施設であることから、有形固定資産減価償却率は類似団体と比較すると傾向に高いある。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C9FBED-9FE3-43B6-AC05-2E14EAEB50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CF25DC-89EC-4E7B-83EB-853E9B8BA7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853B25-8DB9-49AD-8FC6-EB408B7CA1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167FB0-D8DB-4A00-9FF2-233B595B27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66F7A8-ABE2-41CA-AE69-E248C350F9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298A32-F9F6-45EE-BF6F-E9CEE3D7FA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1D849F-1154-49C1-BDCB-262491F941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4553B8-7678-44FC-9998-4947F2D159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C403C4-3B85-4909-AA4A-D253E783FB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E008B1-DCDD-4174-ADB0-DD487A730C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A1BC7E-F6CC-48A5-B39C-BA5BCB5D4D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0ABA45-B0F6-4A05-B17B-F82D8C857F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BCB714-70C6-4716-BA9F-CCB7A4E8E0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80ABD3-F3FD-476B-8F5E-DB73C08D1F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08014E-72CC-4575-9F65-84D3C349DC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5554A7-714E-48B1-9F21-4AF5545FC8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6A375C-5214-4672-8668-788482212E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A8FC01-5B9B-4730-A0C2-1635549E19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99B10A-7B0B-427D-835F-CC9991E6DD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BF1F4E-FE27-4111-A671-D4892F3BF7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E397E1-1B88-4D30-87EB-AAC25F5E36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D28667-AD60-4E24-9900-C618AB41A9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BA2397-38A1-4B21-BCA7-DE433600AF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0ECF9D-06E3-4FE3-B136-234290AF36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B51225-061C-426B-9759-0D8FBEFE78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96CF81-8E73-4C05-98BA-EDEED467AA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48BCB7-4981-4838-8568-9F5D1BF2DC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D3CBC7-713D-4844-BCC4-68A121B9FD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22B48B-485A-4A5F-8E49-2782D48848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333068-83B1-4F21-B5EC-5B30080F81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2DAF4F2-D1EC-4DD3-8918-A71E38F6DA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B184D12-6142-4E33-9EBD-2C76BABAB0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7E11C99-1927-4289-8146-B782A1A45A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36E2485-8645-408A-85D4-DB6428595A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D1E95C3-20E6-4A34-86CD-2FC99FB882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B48DAD4-3B04-48A2-8ED8-A9033DAF2D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2A6398A-572E-4418-8DE1-46052FD132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6A01C25-E0F2-4A2D-8BBC-8F8C96F72B2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95B0779-6292-44E6-9309-226887EE08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ECC5277-8F2C-460F-9188-E301CC2F4D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5867726-B932-4887-876F-B90AFC8BC4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AF5C1E9-38B4-4227-9581-0BE1A4438E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0C6D6F5-A8D1-4C40-AC55-2B32D70CC4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9149F34A-5986-4F7A-9258-C0F2B4E3E2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5DBB760-DB8A-4EAC-B30F-417C17AE1E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47162E3-EC63-4E65-99CF-90B1154A175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66E19FD-FBC5-4770-906C-19DAB7FAC1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9872985-388B-4B72-A447-3DAAB86315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6D29249-3C3E-4581-862B-293981B05D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70022E3-0091-430E-B248-213D9E68C2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D2A6DAA4-02C8-4807-BCF0-9ACFD00853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C22188C-532E-4C84-A133-95F0E1E595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C09ABC9-CB62-4916-AFFE-D8FC4D41B8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2B64448-D6EE-476A-8560-466F7E8271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9F3D9B2-2D04-492C-94D1-2A8665A45C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881A47D-9FDE-4A2A-9DA3-90D8F42D862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7388E293-EAC7-43DA-BFB4-C221AAE82F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FFAB00AD-6524-408B-96DF-A00C4891ED6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17653A45-0891-4796-8693-6473AF07BC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E9CFE43E-72C6-4F52-8AD2-ACE733D64C3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61428BD-FF46-4261-89C7-76CF05E4C0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6EC27180-7AED-43BD-875B-3A83721009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74E3D238-084E-45DC-BF4B-011C86D112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754C640B-E35D-4EE1-84C8-E779AD544A4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112EDF22-819A-44A8-A60F-9BFAFF544A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36E50EA4-8190-4433-B9AE-426C473FAE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87A3C63-A59B-4FB2-9AF4-4C9C57431A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18F7877-BBCB-4927-A216-4BE672E94A1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57BAC49-1969-4573-A169-C86CA459D5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3EA0F882-3F4F-47B0-AEC8-8FA67CAD2FC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5A0631F-EA92-4B51-95B9-A738F09571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992D79BC-ABE7-4A3D-8FCD-49CB7B3CFCC5}"/>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3D605D2D-473C-4E0B-9446-6EF8366B993B}"/>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25D251B8-9F4E-42E0-8A71-0BB871F46A83}"/>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A7319167-1D04-4201-B7AB-F9491BD4AA36}"/>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20330A5E-DFD6-4A22-AFCC-778094B6E54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729AA17-741B-474B-8FD3-49665B62A151}"/>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04CCF2AE-4813-47CA-97AB-019331FF610A}"/>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5DA581F5-CA9B-44AA-AF8E-F21F29784EB4}"/>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a:extLst>
            <a:ext uri="{FF2B5EF4-FFF2-40B4-BE49-F238E27FC236}">
              <a16:creationId xmlns:a16="http://schemas.microsoft.com/office/drawing/2014/main" id="{25D33D55-959C-40FA-BE96-2CE1A4706B15}"/>
            </a:ext>
          </a:extLst>
        </xdr:cNvPr>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7E7B58DD-139E-4466-8CA1-EDEC4562A7BD}"/>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a16="http://schemas.microsoft.com/office/drawing/2014/main" id="{7707B729-109D-4902-9CF3-AE3F65301AD4}"/>
            </a:ext>
          </a:extLst>
        </xdr:cNvPr>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70B00554-A091-4E8D-8EB3-4F4BD884F5D5}"/>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a16="http://schemas.microsoft.com/office/drawing/2014/main" id="{CC0E5EA2-A100-4C9F-BE56-15DFFC5CD1B6}"/>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CE58301-6563-4144-B44A-AE198FD036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8B6AAB-3570-4196-A986-AC8CB29FB6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E95E1A6-D7FD-4B4A-B82E-D0D084B3E76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CA63EFE-7BEA-44C2-A398-2A7DC9AD54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B5970231-208D-4658-89DB-884887B496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91" name="楕円 90">
          <a:extLst>
            <a:ext uri="{FF2B5EF4-FFF2-40B4-BE49-F238E27FC236}">
              <a16:creationId xmlns:a16="http://schemas.microsoft.com/office/drawing/2014/main" id="{41ECFFCB-E8D1-48F3-AA3D-8CF06BE484E9}"/>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108149</xdr:rowOff>
    </xdr:from>
    <xdr:ext cx="469744" cy="259045"/>
    <xdr:sp macro="" textlink="">
      <xdr:nvSpPr>
        <xdr:cNvPr id="92" name="n_1mainValue【体育館・プール】&#10;有形固定資産減価償却率">
          <a:extLst>
            <a:ext uri="{FF2B5EF4-FFF2-40B4-BE49-F238E27FC236}">
              <a16:creationId xmlns:a16="http://schemas.microsoft.com/office/drawing/2014/main" id="{FF8F7B5B-D1A9-4937-B1EC-CD7B76E6F7BF}"/>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C8055C12-6B61-4D5A-ADAD-4078A13F2A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B87967AC-9B2A-44A6-BA7D-421F676FDC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36E44EF0-A96C-44AD-8885-FCE7498FD0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CE2748D4-9FEF-4EDE-A4DF-094AA74F73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A59D792E-AD2D-44F0-87BA-2C896F5520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9318B1BC-3AF0-4FB7-B6CC-EA6C8A37B3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649B17B-B622-48B1-AD86-CDD2F29F269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7E94EF89-96C9-491E-B770-9326E6B3A1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781EE9E3-08BD-4ED8-B13B-95CD7ED23EA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CF320507-3BD5-46BE-8D4D-18A7A51BBA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944AEE28-B2A9-40C8-BC8B-15DD321685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7FCD421D-BDC3-49EC-985F-7E798F03766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4E583249-82BD-45FA-ABAC-728ECF8649A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F93461F1-4340-4F17-B4E0-AC2E2D7BE40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F5DD235F-C4CB-4978-9836-1CE7EB7B4F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D42E10A0-EC5D-41DE-AF36-5BB7B92CC54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E1863E61-F153-4616-8453-713FC807922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D8C73AB8-F721-46D6-B212-9DD18D5C0F1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6B4FA4B4-5481-4378-A17B-9155A53E42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922128C7-C590-40A9-BD71-533C0ED5B2C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E750871A-74C5-4D6C-8D4E-79385AED3C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04B8AB23-71DA-4526-844C-D07B8B69F4A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F28CB40C-E7B8-4ECA-B24C-E2B11A47C0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16" name="直線コネクタ 115">
          <a:extLst>
            <a:ext uri="{FF2B5EF4-FFF2-40B4-BE49-F238E27FC236}">
              <a16:creationId xmlns:a16="http://schemas.microsoft.com/office/drawing/2014/main" id="{FAAE7CA4-5447-46A3-A756-0719649CDA53}"/>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17" name="【体育館・プール】&#10;一人当たり面積最小値テキスト">
          <a:extLst>
            <a:ext uri="{FF2B5EF4-FFF2-40B4-BE49-F238E27FC236}">
              <a16:creationId xmlns:a16="http://schemas.microsoft.com/office/drawing/2014/main" id="{8DF0C756-D381-4D1E-A720-F29AC4F48D9A}"/>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18" name="直線コネクタ 117">
          <a:extLst>
            <a:ext uri="{FF2B5EF4-FFF2-40B4-BE49-F238E27FC236}">
              <a16:creationId xmlns:a16="http://schemas.microsoft.com/office/drawing/2014/main" id="{28D35B9F-822B-4190-AA77-179C9A51215B}"/>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19" name="【体育館・プール】&#10;一人当たり面積最大値テキスト">
          <a:extLst>
            <a:ext uri="{FF2B5EF4-FFF2-40B4-BE49-F238E27FC236}">
              <a16:creationId xmlns:a16="http://schemas.microsoft.com/office/drawing/2014/main" id="{B2A5BC80-0134-4383-8389-3FFA7B73EAC3}"/>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0" name="直線コネクタ 119">
          <a:extLst>
            <a:ext uri="{FF2B5EF4-FFF2-40B4-BE49-F238E27FC236}">
              <a16:creationId xmlns:a16="http://schemas.microsoft.com/office/drawing/2014/main" id="{A8473429-442D-4A9D-A4C6-E601EB27A48A}"/>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1" name="【体育館・プール】&#10;一人当たり面積平均値テキスト">
          <a:extLst>
            <a:ext uri="{FF2B5EF4-FFF2-40B4-BE49-F238E27FC236}">
              <a16:creationId xmlns:a16="http://schemas.microsoft.com/office/drawing/2014/main" id="{EFD402FF-1DE4-4630-87D3-29C74344DD60}"/>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2" name="フローチャート: 判断 121">
          <a:extLst>
            <a:ext uri="{FF2B5EF4-FFF2-40B4-BE49-F238E27FC236}">
              <a16:creationId xmlns:a16="http://schemas.microsoft.com/office/drawing/2014/main" id="{21D165C7-EDAC-4F35-8F90-616C2A4D0577}"/>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3" name="フローチャート: 判断 122">
          <a:extLst>
            <a:ext uri="{FF2B5EF4-FFF2-40B4-BE49-F238E27FC236}">
              <a16:creationId xmlns:a16="http://schemas.microsoft.com/office/drawing/2014/main" id="{1E623F25-D616-4D15-B931-E12D34DC9FF2}"/>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24" name="n_1aveValue【体育館・プール】&#10;一人当たり面積">
          <a:extLst>
            <a:ext uri="{FF2B5EF4-FFF2-40B4-BE49-F238E27FC236}">
              <a16:creationId xmlns:a16="http://schemas.microsoft.com/office/drawing/2014/main" id="{CBFF0F42-5034-4DD4-A626-BE937BCFB93D}"/>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25" name="フローチャート: 判断 124">
          <a:extLst>
            <a:ext uri="{FF2B5EF4-FFF2-40B4-BE49-F238E27FC236}">
              <a16:creationId xmlns:a16="http://schemas.microsoft.com/office/drawing/2014/main" id="{95485D34-4AB1-477D-8EFC-0373E1442444}"/>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26" name="n_2aveValue【体育館・プール】&#10;一人当たり面積">
          <a:extLst>
            <a:ext uri="{FF2B5EF4-FFF2-40B4-BE49-F238E27FC236}">
              <a16:creationId xmlns:a16="http://schemas.microsoft.com/office/drawing/2014/main" id="{15A05A07-6811-4286-AA3E-C4DDC490C28F}"/>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27" name="フローチャート: 判断 126">
          <a:extLst>
            <a:ext uri="{FF2B5EF4-FFF2-40B4-BE49-F238E27FC236}">
              <a16:creationId xmlns:a16="http://schemas.microsoft.com/office/drawing/2014/main" id="{5DDBAC24-43F3-4FC1-981C-0E0018D1D308}"/>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28" name="n_3aveValue【体育館・プール】&#10;一人当たり面積">
          <a:extLst>
            <a:ext uri="{FF2B5EF4-FFF2-40B4-BE49-F238E27FC236}">
              <a16:creationId xmlns:a16="http://schemas.microsoft.com/office/drawing/2014/main" id="{3B70C028-11DD-4272-B699-A678CFB64D39}"/>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D52809AB-078C-4B6D-8F45-870FDB6A7C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B57DD20-DB2B-402A-9B19-A6B335626C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E81B163D-D235-4D93-8A9F-B240135BE0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27B48FB2-F739-47F5-B0F8-99F13449B2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FDD9E9C6-680D-4494-8661-626B5452C0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132461</xdr:rowOff>
    </xdr:from>
    <xdr:to>
      <xdr:col>50</xdr:col>
      <xdr:colOff>165100</xdr:colOff>
      <xdr:row>64</xdr:row>
      <xdr:rowOff>62611</xdr:rowOff>
    </xdr:to>
    <xdr:sp macro="" textlink="">
      <xdr:nvSpPr>
        <xdr:cNvPr id="134" name="楕円 133">
          <a:extLst>
            <a:ext uri="{FF2B5EF4-FFF2-40B4-BE49-F238E27FC236}">
              <a16:creationId xmlns:a16="http://schemas.microsoft.com/office/drawing/2014/main" id="{60FB8111-DA65-4AEB-B29B-D530CE3C19A7}"/>
            </a:ext>
          </a:extLst>
        </xdr:cNvPr>
        <xdr:cNvSpPr/>
      </xdr:nvSpPr>
      <xdr:spPr>
        <a:xfrm>
          <a:off x="9588500" y="10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53738</xdr:rowOff>
    </xdr:from>
    <xdr:ext cx="469744" cy="259045"/>
    <xdr:sp macro="" textlink="">
      <xdr:nvSpPr>
        <xdr:cNvPr id="135" name="n_1mainValue【体育館・プール】&#10;一人当たり面積">
          <a:extLst>
            <a:ext uri="{FF2B5EF4-FFF2-40B4-BE49-F238E27FC236}">
              <a16:creationId xmlns:a16="http://schemas.microsoft.com/office/drawing/2014/main" id="{500B677C-AA60-4EF8-94D7-1A43107D61FE}"/>
            </a:ext>
          </a:extLst>
        </xdr:cNvPr>
        <xdr:cNvSpPr txBox="1"/>
      </xdr:nvSpPr>
      <xdr:spPr>
        <a:xfrm>
          <a:off x="9391727" y="110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a:extLst>
            <a:ext uri="{FF2B5EF4-FFF2-40B4-BE49-F238E27FC236}">
              <a16:creationId xmlns:a16="http://schemas.microsoft.com/office/drawing/2014/main" id="{D66CB47C-04B9-4CAA-8260-55E48689EC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a:extLst>
            <a:ext uri="{FF2B5EF4-FFF2-40B4-BE49-F238E27FC236}">
              <a16:creationId xmlns:a16="http://schemas.microsoft.com/office/drawing/2014/main" id="{7821E4B7-3EA5-4C0F-86A0-C6B213C303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a:extLst>
            <a:ext uri="{FF2B5EF4-FFF2-40B4-BE49-F238E27FC236}">
              <a16:creationId xmlns:a16="http://schemas.microsoft.com/office/drawing/2014/main" id="{BCDEF4E5-6C71-491E-B54C-C4990D1B8D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a:extLst>
            <a:ext uri="{FF2B5EF4-FFF2-40B4-BE49-F238E27FC236}">
              <a16:creationId xmlns:a16="http://schemas.microsoft.com/office/drawing/2014/main" id="{C1CB49AE-F08E-435D-ACDF-21D1833BB7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a:extLst>
            <a:ext uri="{FF2B5EF4-FFF2-40B4-BE49-F238E27FC236}">
              <a16:creationId xmlns:a16="http://schemas.microsoft.com/office/drawing/2014/main" id="{9AA1BD84-0AA2-4D31-A229-C8B2C32E8B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a:extLst>
            <a:ext uri="{FF2B5EF4-FFF2-40B4-BE49-F238E27FC236}">
              <a16:creationId xmlns:a16="http://schemas.microsoft.com/office/drawing/2014/main" id="{5299DA91-0B76-4F64-A29D-788D40FFF2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a:extLst>
            <a:ext uri="{FF2B5EF4-FFF2-40B4-BE49-F238E27FC236}">
              <a16:creationId xmlns:a16="http://schemas.microsoft.com/office/drawing/2014/main" id="{5BCAF59A-5571-4C06-A13C-4A09F3E348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a:extLst>
            <a:ext uri="{FF2B5EF4-FFF2-40B4-BE49-F238E27FC236}">
              <a16:creationId xmlns:a16="http://schemas.microsoft.com/office/drawing/2014/main" id="{B0EC2368-C767-4405-99FD-36BF709B41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4" name="テキスト ボックス 143">
          <a:extLst>
            <a:ext uri="{FF2B5EF4-FFF2-40B4-BE49-F238E27FC236}">
              <a16:creationId xmlns:a16="http://schemas.microsoft.com/office/drawing/2014/main" id="{117415CA-5F56-4B72-91CE-DF199C58749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5" name="直線コネクタ 144">
          <a:extLst>
            <a:ext uri="{FF2B5EF4-FFF2-40B4-BE49-F238E27FC236}">
              <a16:creationId xmlns:a16="http://schemas.microsoft.com/office/drawing/2014/main" id="{2AE4EDEE-5E7A-484B-877F-8F93E77CF8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6" name="直線コネクタ 145">
          <a:extLst>
            <a:ext uri="{FF2B5EF4-FFF2-40B4-BE49-F238E27FC236}">
              <a16:creationId xmlns:a16="http://schemas.microsoft.com/office/drawing/2014/main" id="{96AE5696-384C-4F28-B099-92FFE40F11B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7" name="テキスト ボックス 146">
          <a:extLst>
            <a:ext uri="{FF2B5EF4-FFF2-40B4-BE49-F238E27FC236}">
              <a16:creationId xmlns:a16="http://schemas.microsoft.com/office/drawing/2014/main" id="{8D35C83E-D8CD-447A-90C3-746A9657FC8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8" name="直線コネクタ 147">
          <a:extLst>
            <a:ext uri="{FF2B5EF4-FFF2-40B4-BE49-F238E27FC236}">
              <a16:creationId xmlns:a16="http://schemas.microsoft.com/office/drawing/2014/main" id="{158FC4AD-2697-49EC-A231-0EF742703C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9" name="テキスト ボックス 148">
          <a:extLst>
            <a:ext uri="{FF2B5EF4-FFF2-40B4-BE49-F238E27FC236}">
              <a16:creationId xmlns:a16="http://schemas.microsoft.com/office/drawing/2014/main" id="{02840810-62E5-4030-94CD-FDA733C177B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0" name="直線コネクタ 149">
          <a:extLst>
            <a:ext uri="{FF2B5EF4-FFF2-40B4-BE49-F238E27FC236}">
              <a16:creationId xmlns:a16="http://schemas.microsoft.com/office/drawing/2014/main" id="{3E3ACF5A-C487-4E97-94A4-C797A9FA5E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1" name="テキスト ボックス 150">
          <a:extLst>
            <a:ext uri="{FF2B5EF4-FFF2-40B4-BE49-F238E27FC236}">
              <a16:creationId xmlns:a16="http://schemas.microsoft.com/office/drawing/2014/main" id="{9CEAA1D4-3504-4F0E-B0A8-5DB1F0BD407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2" name="直線コネクタ 151">
          <a:extLst>
            <a:ext uri="{FF2B5EF4-FFF2-40B4-BE49-F238E27FC236}">
              <a16:creationId xmlns:a16="http://schemas.microsoft.com/office/drawing/2014/main" id="{4E13408F-6317-4BBC-8AC0-2465DF65A9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3" name="テキスト ボックス 152">
          <a:extLst>
            <a:ext uri="{FF2B5EF4-FFF2-40B4-BE49-F238E27FC236}">
              <a16:creationId xmlns:a16="http://schemas.microsoft.com/office/drawing/2014/main" id="{3306C4A0-1506-4AEB-9323-C6C75997E87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4" name="直線コネクタ 153">
          <a:extLst>
            <a:ext uri="{FF2B5EF4-FFF2-40B4-BE49-F238E27FC236}">
              <a16:creationId xmlns:a16="http://schemas.microsoft.com/office/drawing/2014/main" id="{FE5008EF-9712-4E7E-BC7D-366B8179B53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5" name="テキスト ボックス 154">
          <a:extLst>
            <a:ext uri="{FF2B5EF4-FFF2-40B4-BE49-F238E27FC236}">
              <a16:creationId xmlns:a16="http://schemas.microsoft.com/office/drawing/2014/main" id="{D9B97249-6D8E-4D71-B747-0C90EFA8BE2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6" name="直線コネクタ 155">
          <a:extLst>
            <a:ext uri="{FF2B5EF4-FFF2-40B4-BE49-F238E27FC236}">
              <a16:creationId xmlns:a16="http://schemas.microsoft.com/office/drawing/2014/main" id="{5B863D04-74B2-4CD4-B707-346FAE653E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7" name="テキスト ボックス 156">
          <a:extLst>
            <a:ext uri="{FF2B5EF4-FFF2-40B4-BE49-F238E27FC236}">
              <a16:creationId xmlns:a16="http://schemas.microsoft.com/office/drawing/2014/main" id="{49F9822A-908F-488F-8306-822B46DCF80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0695D850-AEB5-4FDB-B3D0-5DAFDAB600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41BD357C-7C59-40FA-B4A3-6363FAC4696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a16="http://schemas.microsoft.com/office/drawing/2014/main" id="{8AA408EE-8AC1-41EA-8DC4-3A89457216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61" name="直線コネクタ 160">
          <a:extLst>
            <a:ext uri="{FF2B5EF4-FFF2-40B4-BE49-F238E27FC236}">
              <a16:creationId xmlns:a16="http://schemas.microsoft.com/office/drawing/2014/main" id="{9C5668F8-EF14-4303-B943-7804075B9BC5}"/>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62" name="【福祉施設】&#10;有形固定資産減価償却率最小値テキスト">
          <a:extLst>
            <a:ext uri="{FF2B5EF4-FFF2-40B4-BE49-F238E27FC236}">
              <a16:creationId xmlns:a16="http://schemas.microsoft.com/office/drawing/2014/main" id="{480A6520-D867-4E20-B6CE-3D8FD7385B8C}"/>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63" name="直線コネクタ 162">
          <a:extLst>
            <a:ext uri="{FF2B5EF4-FFF2-40B4-BE49-F238E27FC236}">
              <a16:creationId xmlns:a16="http://schemas.microsoft.com/office/drawing/2014/main" id="{9578FDC3-11FD-49FD-A541-70390B3B788D}"/>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4" name="【福祉施設】&#10;有形固定資産減価償却率最大値テキスト">
          <a:extLst>
            <a:ext uri="{FF2B5EF4-FFF2-40B4-BE49-F238E27FC236}">
              <a16:creationId xmlns:a16="http://schemas.microsoft.com/office/drawing/2014/main" id="{ED98ECD8-9BE4-4837-A959-F1DE6D9B9B2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5" name="直線コネクタ 164">
          <a:extLst>
            <a:ext uri="{FF2B5EF4-FFF2-40B4-BE49-F238E27FC236}">
              <a16:creationId xmlns:a16="http://schemas.microsoft.com/office/drawing/2014/main" id="{9291C80C-DA9B-4676-A425-EDB3268B2B9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66" name="【福祉施設】&#10;有形固定資産減価償却率平均値テキスト">
          <a:extLst>
            <a:ext uri="{FF2B5EF4-FFF2-40B4-BE49-F238E27FC236}">
              <a16:creationId xmlns:a16="http://schemas.microsoft.com/office/drawing/2014/main" id="{279BCAE3-DE58-4922-A9E3-4732BA4BF583}"/>
            </a:ext>
          </a:extLst>
        </xdr:cNvPr>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67" name="フローチャート: 判断 166">
          <a:extLst>
            <a:ext uri="{FF2B5EF4-FFF2-40B4-BE49-F238E27FC236}">
              <a16:creationId xmlns:a16="http://schemas.microsoft.com/office/drawing/2014/main" id="{AFE023FE-0FE5-439D-B02A-2A56428114CF}"/>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68" name="フローチャート: 判断 167">
          <a:extLst>
            <a:ext uri="{FF2B5EF4-FFF2-40B4-BE49-F238E27FC236}">
              <a16:creationId xmlns:a16="http://schemas.microsoft.com/office/drawing/2014/main" id="{2F67A008-CFE5-428D-8277-6F9229D4CDA7}"/>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69" name="n_1aveValue【福祉施設】&#10;有形固定資産減価償却率">
          <a:extLst>
            <a:ext uri="{FF2B5EF4-FFF2-40B4-BE49-F238E27FC236}">
              <a16:creationId xmlns:a16="http://schemas.microsoft.com/office/drawing/2014/main" id="{3D729FC4-6A71-403D-B570-55DBCF8C7F86}"/>
            </a:ext>
          </a:extLst>
        </xdr:cNvPr>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70" name="フローチャート: 判断 169">
          <a:extLst>
            <a:ext uri="{FF2B5EF4-FFF2-40B4-BE49-F238E27FC236}">
              <a16:creationId xmlns:a16="http://schemas.microsoft.com/office/drawing/2014/main" id="{C591153B-EBD2-43C7-82E1-344A29CA92A5}"/>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71" name="n_2aveValue【福祉施設】&#10;有形固定資産減価償却率">
          <a:extLst>
            <a:ext uri="{FF2B5EF4-FFF2-40B4-BE49-F238E27FC236}">
              <a16:creationId xmlns:a16="http://schemas.microsoft.com/office/drawing/2014/main" id="{A4281B8C-4E09-4D5F-9FAC-1D87F8543E30}"/>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72" name="フローチャート: 判断 171">
          <a:extLst>
            <a:ext uri="{FF2B5EF4-FFF2-40B4-BE49-F238E27FC236}">
              <a16:creationId xmlns:a16="http://schemas.microsoft.com/office/drawing/2014/main" id="{F9363136-E29A-4159-9C8F-02984ABDEA29}"/>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73" name="n_3aveValue【福祉施設】&#10;有形固定資産減価償却率">
          <a:extLst>
            <a:ext uri="{FF2B5EF4-FFF2-40B4-BE49-F238E27FC236}">
              <a16:creationId xmlns:a16="http://schemas.microsoft.com/office/drawing/2014/main" id="{EC2D4C45-F4A4-4D73-8265-E28C69FEEF3F}"/>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C365B6B7-B56F-41E8-BED4-1FE8AF1DE5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A3C25246-738B-4BEC-89B2-AE151DDD03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C6917C90-6D55-434A-9096-1E06AB11BAA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58AF0373-B406-4817-B8CE-F989395640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63035D6-0610-4B34-BDAB-5823F3CF38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41184</xdr:rowOff>
    </xdr:from>
    <xdr:to>
      <xdr:col>20</xdr:col>
      <xdr:colOff>38100</xdr:colOff>
      <xdr:row>81</xdr:row>
      <xdr:rowOff>142784</xdr:rowOff>
    </xdr:to>
    <xdr:sp macro="" textlink="">
      <xdr:nvSpPr>
        <xdr:cNvPr id="179" name="楕円 178">
          <a:extLst>
            <a:ext uri="{FF2B5EF4-FFF2-40B4-BE49-F238E27FC236}">
              <a16:creationId xmlns:a16="http://schemas.microsoft.com/office/drawing/2014/main" id="{59C54210-68AF-4CFF-B9C9-A494D0C94377}"/>
            </a:ext>
          </a:extLst>
        </xdr:cNvPr>
        <xdr:cNvSpPr/>
      </xdr:nvSpPr>
      <xdr:spPr>
        <a:xfrm>
          <a:off x="3746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159311</xdr:rowOff>
    </xdr:from>
    <xdr:ext cx="405111" cy="259045"/>
    <xdr:sp macro="" textlink="">
      <xdr:nvSpPr>
        <xdr:cNvPr id="180" name="n_1mainValue【福祉施設】&#10;有形固定資産減価償却率">
          <a:extLst>
            <a:ext uri="{FF2B5EF4-FFF2-40B4-BE49-F238E27FC236}">
              <a16:creationId xmlns:a16="http://schemas.microsoft.com/office/drawing/2014/main" id="{C92BD1E7-8131-4B4A-A8F1-038AA80AC43F}"/>
            </a:ext>
          </a:extLst>
        </xdr:cNvPr>
        <xdr:cNvSpPr txBox="1"/>
      </xdr:nvSpPr>
      <xdr:spPr>
        <a:xfrm>
          <a:off x="3582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32B4964E-7825-4192-B7EA-0992ABE9EB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9416EA1E-9F3F-4012-BF58-5870BC7733E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F345D83F-0617-4368-B2F0-200A83BAC9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258653A8-D082-4FE6-B213-2EC605C8B9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78D36190-69F9-44C4-8019-C1C38BFF79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4F35C698-A933-4E4C-A545-5C56717C9D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A1F91514-2349-4D1E-AA0C-8FD258FC6A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195910D6-E2AE-4E88-90C0-2B17BB6BCD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2C69031F-6330-4941-A903-AB8D8A3C94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A431B571-BDE0-4A93-BBD7-587F9DFE7B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a:extLst>
            <a:ext uri="{FF2B5EF4-FFF2-40B4-BE49-F238E27FC236}">
              <a16:creationId xmlns:a16="http://schemas.microsoft.com/office/drawing/2014/main" id="{33014D65-7863-4410-87B9-2C735557F70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a:extLst>
            <a:ext uri="{FF2B5EF4-FFF2-40B4-BE49-F238E27FC236}">
              <a16:creationId xmlns:a16="http://schemas.microsoft.com/office/drawing/2014/main" id="{1499B2F1-3EF2-46F7-BFE1-28A8B03CC94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a:extLst>
            <a:ext uri="{FF2B5EF4-FFF2-40B4-BE49-F238E27FC236}">
              <a16:creationId xmlns:a16="http://schemas.microsoft.com/office/drawing/2014/main" id="{53B75FB5-AAC3-461C-B6A8-8401D2D62BD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a:extLst>
            <a:ext uri="{FF2B5EF4-FFF2-40B4-BE49-F238E27FC236}">
              <a16:creationId xmlns:a16="http://schemas.microsoft.com/office/drawing/2014/main" id="{2514F1B7-ABE2-47EB-9B61-CE21BF41835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a:extLst>
            <a:ext uri="{FF2B5EF4-FFF2-40B4-BE49-F238E27FC236}">
              <a16:creationId xmlns:a16="http://schemas.microsoft.com/office/drawing/2014/main" id="{28EC7E79-8B93-4CC4-8451-2224B855EF0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a:extLst>
            <a:ext uri="{FF2B5EF4-FFF2-40B4-BE49-F238E27FC236}">
              <a16:creationId xmlns:a16="http://schemas.microsoft.com/office/drawing/2014/main" id="{D0BF536F-A1FB-4A96-811E-0F47199C0F9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a:extLst>
            <a:ext uri="{FF2B5EF4-FFF2-40B4-BE49-F238E27FC236}">
              <a16:creationId xmlns:a16="http://schemas.microsoft.com/office/drawing/2014/main" id="{F8075CBD-B351-42E8-9F4F-E6BC519DFF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a:extLst>
            <a:ext uri="{FF2B5EF4-FFF2-40B4-BE49-F238E27FC236}">
              <a16:creationId xmlns:a16="http://schemas.microsoft.com/office/drawing/2014/main" id="{73353B19-3253-4330-80CA-A12084F14A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a:extLst>
            <a:ext uri="{FF2B5EF4-FFF2-40B4-BE49-F238E27FC236}">
              <a16:creationId xmlns:a16="http://schemas.microsoft.com/office/drawing/2014/main" id="{ABD9B030-7D8A-491F-983D-21502ADE6E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a:extLst>
            <a:ext uri="{FF2B5EF4-FFF2-40B4-BE49-F238E27FC236}">
              <a16:creationId xmlns:a16="http://schemas.microsoft.com/office/drawing/2014/main" id="{261F3936-287C-46C6-A207-25C8CF5CC72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a:extLst>
            <a:ext uri="{FF2B5EF4-FFF2-40B4-BE49-F238E27FC236}">
              <a16:creationId xmlns:a16="http://schemas.microsoft.com/office/drawing/2014/main" id="{4478CA64-513F-4301-95C8-6D4A4D7912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02" name="直線コネクタ 201">
          <a:extLst>
            <a:ext uri="{FF2B5EF4-FFF2-40B4-BE49-F238E27FC236}">
              <a16:creationId xmlns:a16="http://schemas.microsoft.com/office/drawing/2014/main" id="{C25C3DBF-AD87-42CF-9839-3AA6FFD28C41}"/>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03" name="【福祉施設】&#10;一人当たり面積最小値テキスト">
          <a:extLst>
            <a:ext uri="{FF2B5EF4-FFF2-40B4-BE49-F238E27FC236}">
              <a16:creationId xmlns:a16="http://schemas.microsoft.com/office/drawing/2014/main" id="{EEF30CC2-E9FD-4B7B-8001-E876B32E035B}"/>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04" name="直線コネクタ 203">
          <a:extLst>
            <a:ext uri="{FF2B5EF4-FFF2-40B4-BE49-F238E27FC236}">
              <a16:creationId xmlns:a16="http://schemas.microsoft.com/office/drawing/2014/main" id="{E510CA5B-020A-4C02-A565-DE0DE44EA867}"/>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05" name="【福祉施設】&#10;一人当たり面積最大値テキスト">
          <a:extLst>
            <a:ext uri="{FF2B5EF4-FFF2-40B4-BE49-F238E27FC236}">
              <a16:creationId xmlns:a16="http://schemas.microsoft.com/office/drawing/2014/main" id="{C3870C0F-42EB-4E79-B253-0438EED33B13}"/>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06" name="直線コネクタ 205">
          <a:extLst>
            <a:ext uri="{FF2B5EF4-FFF2-40B4-BE49-F238E27FC236}">
              <a16:creationId xmlns:a16="http://schemas.microsoft.com/office/drawing/2014/main" id="{D5F3AA70-E9F4-43D5-99EB-8C60B40B9AD5}"/>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07" name="【福祉施設】&#10;一人当たり面積平均値テキスト">
          <a:extLst>
            <a:ext uri="{FF2B5EF4-FFF2-40B4-BE49-F238E27FC236}">
              <a16:creationId xmlns:a16="http://schemas.microsoft.com/office/drawing/2014/main" id="{B3BF49B1-526D-440C-812A-CCB93864AECD}"/>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08" name="フローチャート: 判断 207">
          <a:extLst>
            <a:ext uri="{FF2B5EF4-FFF2-40B4-BE49-F238E27FC236}">
              <a16:creationId xmlns:a16="http://schemas.microsoft.com/office/drawing/2014/main" id="{6DB37B44-0878-4A23-A126-8A38EE94446B}"/>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09" name="フローチャート: 判断 208">
          <a:extLst>
            <a:ext uri="{FF2B5EF4-FFF2-40B4-BE49-F238E27FC236}">
              <a16:creationId xmlns:a16="http://schemas.microsoft.com/office/drawing/2014/main" id="{7C4F6EA5-D9A1-4D4E-A72C-E8AC8929E225}"/>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10" name="n_1aveValue【福祉施設】&#10;一人当たり面積">
          <a:extLst>
            <a:ext uri="{FF2B5EF4-FFF2-40B4-BE49-F238E27FC236}">
              <a16:creationId xmlns:a16="http://schemas.microsoft.com/office/drawing/2014/main" id="{4409D081-E869-4D3D-B7E0-8EB80ADA8703}"/>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11" name="フローチャート: 判断 210">
          <a:extLst>
            <a:ext uri="{FF2B5EF4-FFF2-40B4-BE49-F238E27FC236}">
              <a16:creationId xmlns:a16="http://schemas.microsoft.com/office/drawing/2014/main" id="{3F56B95C-C1CC-40BB-B579-B8091ABA0938}"/>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12" name="n_2aveValue【福祉施設】&#10;一人当たり面積">
          <a:extLst>
            <a:ext uri="{FF2B5EF4-FFF2-40B4-BE49-F238E27FC236}">
              <a16:creationId xmlns:a16="http://schemas.microsoft.com/office/drawing/2014/main" id="{4A6119F2-7E35-42E9-8920-ED1470EBC286}"/>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13" name="フローチャート: 判断 212">
          <a:extLst>
            <a:ext uri="{FF2B5EF4-FFF2-40B4-BE49-F238E27FC236}">
              <a16:creationId xmlns:a16="http://schemas.microsoft.com/office/drawing/2014/main" id="{A1D793D2-D8FD-488B-A5B2-4684A9435CFB}"/>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14" name="n_3aveValue【福祉施設】&#10;一人当たり面積">
          <a:extLst>
            <a:ext uri="{FF2B5EF4-FFF2-40B4-BE49-F238E27FC236}">
              <a16:creationId xmlns:a16="http://schemas.microsoft.com/office/drawing/2014/main" id="{4988B0E1-E92F-4F69-95E4-46747DE6D43D}"/>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3245A9A6-B8B5-4E7B-8DB9-6767FBA284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C43B4C22-17C0-4C62-A5A7-0D7674F7ED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BC0B508D-8B87-4ACA-B8D2-07DAD0BE42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8C4FB24E-17E7-47B1-8860-84688E2DBB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A3CDAAB9-56C1-4351-A51A-8C99ED012C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135661</xdr:rowOff>
    </xdr:from>
    <xdr:to>
      <xdr:col>50</xdr:col>
      <xdr:colOff>165100</xdr:colOff>
      <xdr:row>86</xdr:row>
      <xdr:rowOff>65811</xdr:rowOff>
    </xdr:to>
    <xdr:sp macro="" textlink="">
      <xdr:nvSpPr>
        <xdr:cNvPr id="220" name="楕円 219">
          <a:extLst>
            <a:ext uri="{FF2B5EF4-FFF2-40B4-BE49-F238E27FC236}">
              <a16:creationId xmlns:a16="http://schemas.microsoft.com/office/drawing/2014/main" id="{B88CD244-F92A-4F1C-A641-01DE9E116254}"/>
            </a:ext>
          </a:extLst>
        </xdr:cNvPr>
        <xdr:cNvSpPr/>
      </xdr:nvSpPr>
      <xdr:spPr>
        <a:xfrm>
          <a:off x="9588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56938</xdr:rowOff>
    </xdr:from>
    <xdr:ext cx="469744" cy="259045"/>
    <xdr:sp macro="" textlink="">
      <xdr:nvSpPr>
        <xdr:cNvPr id="221" name="n_1mainValue【福祉施設】&#10;一人当たり面積">
          <a:extLst>
            <a:ext uri="{FF2B5EF4-FFF2-40B4-BE49-F238E27FC236}">
              <a16:creationId xmlns:a16="http://schemas.microsoft.com/office/drawing/2014/main" id="{68D7272E-FBBF-4588-B772-3CDC6633FF95}"/>
            </a:ext>
          </a:extLst>
        </xdr:cNvPr>
        <xdr:cNvSpPr txBox="1"/>
      </xdr:nvSpPr>
      <xdr:spPr>
        <a:xfrm>
          <a:off x="93917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a:extLst>
            <a:ext uri="{FF2B5EF4-FFF2-40B4-BE49-F238E27FC236}">
              <a16:creationId xmlns:a16="http://schemas.microsoft.com/office/drawing/2014/main" id="{EB4F5261-65F3-486F-9D3F-269033AB28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a:extLst>
            <a:ext uri="{FF2B5EF4-FFF2-40B4-BE49-F238E27FC236}">
              <a16:creationId xmlns:a16="http://schemas.microsoft.com/office/drawing/2014/main" id="{EE45690E-B5F7-4AF6-924E-2175FA0C3A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a:extLst>
            <a:ext uri="{FF2B5EF4-FFF2-40B4-BE49-F238E27FC236}">
              <a16:creationId xmlns:a16="http://schemas.microsoft.com/office/drawing/2014/main" id="{579401EE-6B5A-4451-8AD2-A240808E31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a:extLst>
            <a:ext uri="{FF2B5EF4-FFF2-40B4-BE49-F238E27FC236}">
              <a16:creationId xmlns:a16="http://schemas.microsoft.com/office/drawing/2014/main" id="{4410F7CA-1D56-445F-BCEB-7BB8E84C3E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a:extLst>
            <a:ext uri="{FF2B5EF4-FFF2-40B4-BE49-F238E27FC236}">
              <a16:creationId xmlns:a16="http://schemas.microsoft.com/office/drawing/2014/main" id="{A7EE0F21-0154-49A2-9E64-74DBB2B525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a:extLst>
            <a:ext uri="{FF2B5EF4-FFF2-40B4-BE49-F238E27FC236}">
              <a16:creationId xmlns:a16="http://schemas.microsoft.com/office/drawing/2014/main" id="{FDEA5F3E-310F-4769-B1A6-E097EE53EF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a:extLst>
            <a:ext uri="{FF2B5EF4-FFF2-40B4-BE49-F238E27FC236}">
              <a16:creationId xmlns:a16="http://schemas.microsoft.com/office/drawing/2014/main" id="{A1C5C33D-2A35-43D4-86AB-CFA92E2005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a:extLst>
            <a:ext uri="{FF2B5EF4-FFF2-40B4-BE49-F238E27FC236}">
              <a16:creationId xmlns:a16="http://schemas.microsoft.com/office/drawing/2014/main" id="{E2794187-2FBE-4FF9-B785-B3101BDDDD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0" name="テキスト ボックス 229">
          <a:extLst>
            <a:ext uri="{FF2B5EF4-FFF2-40B4-BE49-F238E27FC236}">
              <a16:creationId xmlns:a16="http://schemas.microsoft.com/office/drawing/2014/main" id="{F10C8A94-3FF7-48FD-A605-ADDC45856C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1" name="直線コネクタ 230">
          <a:extLst>
            <a:ext uri="{FF2B5EF4-FFF2-40B4-BE49-F238E27FC236}">
              <a16:creationId xmlns:a16="http://schemas.microsoft.com/office/drawing/2014/main" id="{C3547B38-B9C8-4957-9A02-A9AAC47C37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2" name="直線コネクタ 231">
          <a:extLst>
            <a:ext uri="{FF2B5EF4-FFF2-40B4-BE49-F238E27FC236}">
              <a16:creationId xmlns:a16="http://schemas.microsoft.com/office/drawing/2014/main" id="{D6A18083-024A-4459-A740-B8BA299198E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3" name="テキスト ボックス 232">
          <a:extLst>
            <a:ext uri="{FF2B5EF4-FFF2-40B4-BE49-F238E27FC236}">
              <a16:creationId xmlns:a16="http://schemas.microsoft.com/office/drawing/2014/main" id="{EA8242F3-24C9-4F82-A367-D9DE7F6A9F8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4" name="直線コネクタ 233">
          <a:extLst>
            <a:ext uri="{FF2B5EF4-FFF2-40B4-BE49-F238E27FC236}">
              <a16:creationId xmlns:a16="http://schemas.microsoft.com/office/drawing/2014/main" id="{91889152-4C69-44D2-BDEF-2D518548E06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5" name="テキスト ボックス 234">
          <a:extLst>
            <a:ext uri="{FF2B5EF4-FFF2-40B4-BE49-F238E27FC236}">
              <a16:creationId xmlns:a16="http://schemas.microsoft.com/office/drawing/2014/main" id="{8AAB6F70-AF04-4063-9D36-467FB274DC0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6" name="直線コネクタ 235">
          <a:extLst>
            <a:ext uri="{FF2B5EF4-FFF2-40B4-BE49-F238E27FC236}">
              <a16:creationId xmlns:a16="http://schemas.microsoft.com/office/drawing/2014/main" id="{6B18C177-185D-414B-AF7F-9BD1BD88323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7" name="テキスト ボックス 236">
          <a:extLst>
            <a:ext uri="{FF2B5EF4-FFF2-40B4-BE49-F238E27FC236}">
              <a16:creationId xmlns:a16="http://schemas.microsoft.com/office/drawing/2014/main" id="{2223FE72-AC17-4A85-828B-02B3B89D4F8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8" name="直線コネクタ 237">
          <a:extLst>
            <a:ext uri="{FF2B5EF4-FFF2-40B4-BE49-F238E27FC236}">
              <a16:creationId xmlns:a16="http://schemas.microsoft.com/office/drawing/2014/main" id="{5061A17D-C0F8-4281-BDCF-C90388BD0D0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9" name="テキスト ボックス 238">
          <a:extLst>
            <a:ext uri="{FF2B5EF4-FFF2-40B4-BE49-F238E27FC236}">
              <a16:creationId xmlns:a16="http://schemas.microsoft.com/office/drawing/2014/main" id="{59496D41-0E5D-46D3-BB62-853426E5734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0" name="直線コネクタ 239">
          <a:extLst>
            <a:ext uri="{FF2B5EF4-FFF2-40B4-BE49-F238E27FC236}">
              <a16:creationId xmlns:a16="http://schemas.microsoft.com/office/drawing/2014/main" id="{79156926-5D3C-4F59-A3B0-65C98E4E7C5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1" name="テキスト ボックス 240">
          <a:extLst>
            <a:ext uri="{FF2B5EF4-FFF2-40B4-BE49-F238E27FC236}">
              <a16:creationId xmlns:a16="http://schemas.microsoft.com/office/drawing/2014/main" id="{CC500AE2-CD8B-44C1-B5D7-643E068EEDA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2" name="直線コネクタ 241">
          <a:extLst>
            <a:ext uri="{FF2B5EF4-FFF2-40B4-BE49-F238E27FC236}">
              <a16:creationId xmlns:a16="http://schemas.microsoft.com/office/drawing/2014/main" id="{E0C3C82A-B0C4-4EA3-A27B-FD9452D2D85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3" name="テキスト ボックス 242">
          <a:extLst>
            <a:ext uri="{FF2B5EF4-FFF2-40B4-BE49-F238E27FC236}">
              <a16:creationId xmlns:a16="http://schemas.microsoft.com/office/drawing/2014/main" id="{A394389C-999D-4B5F-BFFC-142C2633944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a:extLst>
            <a:ext uri="{FF2B5EF4-FFF2-40B4-BE49-F238E27FC236}">
              <a16:creationId xmlns:a16="http://schemas.microsoft.com/office/drawing/2014/main" id="{19E8A670-FEF2-494E-9A79-AFB2A15C7F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a:extLst>
            <a:ext uri="{FF2B5EF4-FFF2-40B4-BE49-F238E27FC236}">
              <a16:creationId xmlns:a16="http://schemas.microsoft.com/office/drawing/2014/main" id="{6FD79B17-1F4D-4F9A-B426-0E353AE668F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a:extLst>
            <a:ext uri="{FF2B5EF4-FFF2-40B4-BE49-F238E27FC236}">
              <a16:creationId xmlns:a16="http://schemas.microsoft.com/office/drawing/2014/main" id="{F939BAA0-256D-4457-9592-2B008E7EBF2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47" name="直線コネクタ 246">
          <a:extLst>
            <a:ext uri="{FF2B5EF4-FFF2-40B4-BE49-F238E27FC236}">
              <a16:creationId xmlns:a16="http://schemas.microsoft.com/office/drawing/2014/main" id="{6F3B7B82-975A-410A-A03B-4A059DD7A691}"/>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48" name="【市民会館】&#10;有形固定資産減価償却率最小値テキスト">
          <a:extLst>
            <a:ext uri="{FF2B5EF4-FFF2-40B4-BE49-F238E27FC236}">
              <a16:creationId xmlns:a16="http://schemas.microsoft.com/office/drawing/2014/main" id="{E3D24B3C-8583-47FA-9958-B6F6147FDAFE}"/>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49" name="直線コネクタ 248">
          <a:extLst>
            <a:ext uri="{FF2B5EF4-FFF2-40B4-BE49-F238E27FC236}">
              <a16:creationId xmlns:a16="http://schemas.microsoft.com/office/drawing/2014/main" id="{A41B9246-7E85-4809-A379-D4246584E1A6}"/>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50" name="【市民会館】&#10;有形固定資産減価償却率最大値テキスト">
          <a:extLst>
            <a:ext uri="{FF2B5EF4-FFF2-40B4-BE49-F238E27FC236}">
              <a16:creationId xmlns:a16="http://schemas.microsoft.com/office/drawing/2014/main" id="{C81919CB-DAB4-4F15-A91E-4660F5235136}"/>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51" name="直線コネクタ 250">
          <a:extLst>
            <a:ext uri="{FF2B5EF4-FFF2-40B4-BE49-F238E27FC236}">
              <a16:creationId xmlns:a16="http://schemas.microsoft.com/office/drawing/2014/main" id="{0D71E968-D335-425F-82B3-A37C273332F7}"/>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52" name="【市民会館】&#10;有形固定資産減価償却率平均値テキスト">
          <a:extLst>
            <a:ext uri="{FF2B5EF4-FFF2-40B4-BE49-F238E27FC236}">
              <a16:creationId xmlns:a16="http://schemas.microsoft.com/office/drawing/2014/main" id="{85978214-EC8C-4DCA-AB1E-E994ABFA40EF}"/>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53" name="フローチャート: 判断 252">
          <a:extLst>
            <a:ext uri="{FF2B5EF4-FFF2-40B4-BE49-F238E27FC236}">
              <a16:creationId xmlns:a16="http://schemas.microsoft.com/office/drawing/2014/main" id="{CF15B5C9-C2D7-43E9-9288-F5B95559A783}"/>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54" name="フローチャート: 判断 253">
          <a:extLst>
            <a:ext uri="{FF2B5EF4-FFF2-40B4-BE49-F238E27FC236}">
              <a16:creationId xmlns:a16="http://schemas.microsoft.com/office/drawing/2014/main" id="{F75BA32F-1052-4EF0-9FDC-52121BCD35FD}"/>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55" name="n_1aveValue【市民会館】&#10;有形固定資産減価償却率">
          <a:extLst>
            <a:ext uri="{FF2B5EF4-FFF2-40B4-BE49-F238E27FC236}">
              <a16:creationId xmlns:a16="http://schemas.microsoft.com/office/drawing/2014/main" id="{6AD6E60B-811F-4EB8-AAD2-EA282EB12C4B}"/>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56" name="フローチャート: 判断 255">
          <a:extLst>
            <a:ext uri="{FF2B5EF4-FFF2-40B4-BE49-F238E27FC236}">
              <a16:creationId xmlns:a16="http://schemas.microsoft.com/office/drawing/2014/main" id="{076A39F3-E9E7-410B-9D24-E9E5B1BED662}"/>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57" name="n_2aveValue【市民会館】&#10;有形固定資産減価償却率">
          <a:extLst>
            <a:ext uri="{FF2B5EF4-FFF2-40B4-BE49-F238E27FC236}">
              <a16:creationId xmlns:a16="http://schemas.microsoft.com/office/drawing/2014/main" id="{B6534773-E9A2-4321-8DB8-E5AE23F7B916}"/>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58" name="フローチャート: 判断 257">
          <a:extLst>
            <a:ext uri="{FF2B5EF4-FFF2-40B4-BE49-F238E27FC236}">
              <a16:creationId xmlns:a16="http://schemas.microsoft.com/office/drawing/2014/main" id="{106F4C32-6C6E-49A8-A9AB-EFA87500DC96}"/>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259" name="n_3aveValue【市民会館】&#10;有形固定資産減価償却率">
          <a:extLst>
            <a:ext uri="{FF2B5EF4-FFF2-40B4-BE49-F238E27FC236}">
              <a16:creationId xmlns:a16="http://schemas.microsoft.com/office/drawing/2014/main" id="{CF8D2907-782B-45FB-89CB-B8C4EF59FE93}"/>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FF18D1F1-7F00-4D14-8B22-4599D58E26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E89F088D-093F-4458-A4E5-07FF9B110C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4D0BC864-7211-44DC-B2E9-A7F65E0A13E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39E34F14-2490-437C-B082-5870C70CEF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A574DB89-2150-4ED5-A120-33ED5A7EF3D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265" name="楕円 264">
          <a:extLst>
            <a:ext uri="{FF2B5EF4-FFF2-40B4-BE49-F238E27FC236}">
              <a16:creationId xmlns:a16="http://schemas.microsoft.com/office/drawing/2014/main" id="{8B5464D0-44BD-42B6-8D86-9744CA7916A9}"/>
            </a:ext>
          </a:extLst>
        </xdr:cNvPr>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118127</xdr:rowOff>
    </xdr:from>
    <xdr:ext cx="405111" cy="259045"/>
    <xdr:sp macro="" textlink="">
      <xdr:nvSpPr>
        <xdr:cNvPr id="266" name="n_1mainValue【市民会館】&#10;有形固定資産減価償却率">
          <a:extLst>
            <a:ext uri="{FF2B5EF4-FFF2-40B4-BE49-F238E27FC236}">
              <a16:creationId xmlns:a16="http://schemas.microsoft.com/office/drawing/2014/main" id="{DA40702F-02CC-41CE-85C7-0FD0C9A95959}"/>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C4B75C47-64C0-42D3-A871-9703D9AFEF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539498F8-6B82-4AC8-8F5F-1C75CAB7FA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87194557-4234-4693-870B-505789F751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9FA680C4-47AB-4B54-A2B1-5637F27E6B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9F60EBA8-E63C-40D4-8970-0998AAF073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74FA9B0A-7628-4B2F-87E2-9C945DF331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94E0118C-7150-4229-99F4-6FCBEC671C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CB11A13E-C308-4525-A10D-89AD87E86D0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a:extLst>
            <a:ext uri="{FF2B5EF4-FFF2-40B4-BE49-F238E27FC236}">
              <a16:creationId xmlns:a16="http://schemas.microsoft.com/office/drawing/2014/main" id="{7F5BB191-D6E3-474E-894E-383ECF6F807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a:extLst>
            <a:ext uri="{FF2B5EF4-FFF2-40B4-BE49-F238E27FC236}">
              <a16:creationId xmlns:a16="http://schemas.microsoft.com/office/drawing/2014/main" id="{A3352E88-53B9-4AC8-8640-BC71B4821B5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7" name="直線コネクタ 276">
          <a:extLst>
            <a:ext uri="{FF2B5EF4-FFF2-40B4-BE49-F238E27FC236}">
              <a16:creationId xmlns:a16="http://schemas.microsoft.com/office/drawing/2014/main" id="{B4C92B1D-BBDD-4E15-B8AC-40ED2C6C1AD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8" name="テキスト ボックス 277">
          <a:extLst>
            <a:ext uri="{FF2B5EF4-FFF2-40B4-BE49-F238E27FC236}">
              <a16:creationId xmlns:a16="http://schemas.microsoft.com/office/drawing/2014/main" id="{D2253E22-5E34-443B-B5A5-AF092DEDC6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9" name="直線コネクタ 278">
          <a:extLst>
            <a:ext uri="{FF2B5EF4-FFF2-40B4-BE49-F238E27FC236}">
              <a16:creationId xmlns:a16="http://schemas.microsoft.com/office/drawing/2014/main" id="{EDD309F4-EFA8-46C3-9EA2-6EDD6645B1D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0" name="テキスト ボックス 279">
          <a:extLst>
            <a:ext uri="{FF2B5EF4-FFF2-40B4-BE49-F238E27FC236}">
              <a16:creationId xmlns:a16="http://schemas.microsoft.com/office/drawing/2014/main" id="{7D0C08FB-519A-448D-8A8F-84A7002A246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1" name="直線コネクタ 280">
          <a:extLst>
            <a:ext uri="{FF2B5EF4-FFF2-40B4-BE49-F238E27FC236}">
              <a16:creationId xmlns:a16="http://schemas.microsoft.com/office/drawing/2014/main" id="{CD86073C-11B6-4F7E-821D-1F368CADF78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2" name="テキスト ボックス 281">
          <a:extLst>
            <a:ext uri="{FF2B5EF4-FFF2-40B4-BE49-F238E27FC236}">
              <a16:creationId xmlns:a16="http://schemas.microsoft.com/office/drawing/2014/main" id="{C81AD57A-06D9-400F-87E1-AF0EFAD9625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3" name="直線コネクタ 282">
          <a:extLst>
            <a:ext uri="{FF2B5EF4-FFF2-40B4-BE49-F238E27FC236}">
              <a16:creationId xmlns:a16="http://schemas.microsoft.com/office/drawing/2014/main" id="{2B6DCE74-DD14-45AC-AA31-F91064B72BA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4" name="テキスト ボックス 283">
          <a:extLst>
            <a:ext uri="{FF2B5EF4-FFF2-40B4-BE49-F238E27FC236}">
              <a16:creationId xmlns:a16="http://schemas.microsoft.com/office/drawing/2014/main" id="{562A2A12-8A78-432D-B023-FEB375923C7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5" name="直線コネクタ 284">
          <a:extLst>
            <a:ext uri="{FF2B5EF4-FFF2-40B4-BE49-F238E27FC236}">
              <a16:creationId xmlns:a16="http://schemas.microsoft.com/office/drawing/2014/main" id="{D895925B-3E31-4FF0-8F0A-56F2B6410F0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6" name="テキスト ボックス 285">
          <a:extLst>
            <a:ext uri="{FF2B5EF4-FFF2-40B4-BE49-F238E27FC236}">
              <a16:creationId xmlns:a16="http://schemas.microsoft.com/office/drawing/2014/main" id="{DEE571DB-897E-488B-85F2-CF93B0BFB78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a:extLst>
            <a:ext uri="{FF2B5EF4-FFF2-40B4-BE49-F238E27FC236}">
              <a16:creationId xmlns:a16="http://schemas.microsoft.com/office/drawing/2014/main" id="{D5A4DF42-3EDC-4E5A-BCBA-984C666FE3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a:extLst>
            <a:ext uri="{FF2B5EF4-FFF2-40B4-BE49-F238E27FC236}">
              <a16:creationId xmlns:a16="http://schemas.microsoft.com/office/drawing/2014/main" id="{B4C12C41-6B0C-4310-BB98-34EC3BE4E12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a:extLst>
            <a:ext uri="{FF2B5EF4-FFF2-40B4-BE49-F238E27FC236}">
              <a16:creationId xmlns:a16="http://schemas.microsoft.com/office/drawing/2014/main" id="{62BBFCD0-6D50-4EE0-8497-39735DBD98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290" name="直線コネクタ 289">
          <a:extLst>
            <a:ext uri="{FF2B5EF4-FFF2-40B4-BE49-F238E27FC236}">
              <a16:creationId xmlns:a16="http://schemas.microsoft.com/office/drawing/2014/main" id="{044B386D-B23C-40CC-A765-DBD80E5EE079}"/>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91" name="【市民会館】&#10;一人当たり面積最小値テキスト">
          <a:extLst>
            <a:ext uri="{FF2B5EF4-FFF2-40B4-BE49-F238E27FC236}">
              <a16:creationId xmlns:a16="http://schemas.microsoft.com/office/drawing/2014/main" id="{BA8844AF-4D9B-41F1-8C89-17D3985F8C37}"/>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92" name="直線コネクタ 291">
          <a:extLst>
            <a:ext uri="{FF2B5EF4-FFF2-40B4-BE49-F238E27FC236}">
              <a16:creationId xmlns:a16="http://schemas.microsoft.com/office/drawing/2014/main" id="{BEA1CD6D-8359-40DE-A4F2-C3BF5B9D207C}"/>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293" name="【市民会館】&#10;一人当たり面積最大値テキスト">
          <a:extLst>
            <a:ext uri="{FF2B5EF4-FFF2-40B4-BE49-F238E27FC236}">
              <a16:creationId xmlns:a16="http://schemas.microsoft.com/office/drawing/2014/main" id="{576A7476-F1EF-4E21-B9C4-D79CB52B3695}"/>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294" name="直線コネクタ 293">
          <a:extLst>
            <a:ext uri="{FF2B5EF4-FFF2-40B4-BE49-F238E27FC236}">
              <a16:creationId xmlns:a16="http://schemas.microsoft.com/office/drawing/2014/main" id="{1287E661-E6A1-4227-877C-F8A22267F2E5}"/>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295" name="【市民会館】&#10;一人当たり面積平均値テキスト">
          <a:extLst>
            <a:ext uri="{FF2B5EF4-FFF2-40B4-BE49-F238E27FC236}">
              <a16:creationId xmlns:a16="http://schemas.microsoft.com/office/drawing/2014/main" id="{454D109C-836A-46FA-8B3F-45DB24995D4E}"/>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296" name="フローチャート: 判断 295">
          <a:extLst>
            <a:ext uri="{FF2B5EF4-FFF2-40B4-BE49-F238E27FC236}">
              <a16:creationId xmlns:a16="http://schemas.microsoft.com/office/drawing/2014/main" id="{FA252C1D-132A-4C8B-9257-C1DDF4558C86}"/>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297" name="フローチャート: 判断 296">
          <a:extLst>
            <a:ext uri="{FF2B5EF4-FFF2-40B4-BE49-F238E27FC236}">
              <a16:creationId xmlns:a16="http://schemas.microsoft.com/office/drawing/2014/main" id="{9D0E7173-01E9-484B-883D-4B00A4877FDA}"/>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298" name="n_1aveValue【市民会館】&#10;一人当たり面積">
          <a:extLst>
            <a:ext uri="{FF2B5EF4-FFF2-40B4-BE49-F238E27FC236}">
              <a16:creationId xmlns:a16="http://schemas.microsoft.com/office/drawing/2014/main" id="{7C9CC5D9-C56C-431B-AC17-1A6FA84F9DD0}"/>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299" name="フローチャート: 判断 298">
          <a:extLst>
            <a:ext uri="{FF2B5EF4-FFF2-40B4-BE49-F238E27FC236}">
              <a16:creationId xmlns:a16="http://schemas.microsoft.com/office/drawing/2014/main" id="{5EA7E252-23D5-403C-85CC-79C8DCD56E88}"/>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00" name="n_2aveValue【市民会館】&#10;一人当たり面積">
          <a:extLst>
            <a:ext uri="{FF2B5EF4-FFF2-40B4-BE49-F238E27FC236}">
              <a16:creationId xmlns:a16="http://schemas.microsoft.com/office/drawing/2014/main" id="{DA81326E-52A8-40FB-B7BB-F961F58AEE97}"/>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01" name="フローチャート: 判断 300">
          <a:extLst>
            <a:ext uri="{FF2B5EF4-FFF2-40B4-BE49-F238E27FC236}">
              <a16:creationId xmlns:a16="http://schemas.microsoft.com/office/drawing/2014/main" id="{B3FE2A6A-7C0D-4DD7-8653-300880B46D91}"/>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02" name="n_3aveValue【市民会館】&#10;一人当たり面積">
          <a:extLst>
            <a:ext uri="{FF2B5EF4-FFF2-40B4-BE49-F238E27FC236}">
              <a16:creationId xmlns:a16="http://schemas.microsoft.com/office/drawing/2014/main" id="{165E8F05-56BA-4C11-A9E7-DC97EFBC374B}"/>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D3654452-3A08-48F6-AD21-75CFB555A92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225FA328-5087-42E6-B2DB-98733F4FA30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8A4632D0-3AE1-4C8D-882E-7CEF90AE12D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5903ADB7-5645-43F6-B74D-EF542A8EF3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AAAAE492-B295-4FA9-8150-8B619B4E8BE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39115</xdr:rowOff>
    </xdr:from>
    <xdr:to>
      <xdr:col>50</xdr:col>
      <xdr:colOff>165100</xdr:colOff>
      <xdr:row>107</xdr:row>
      <xdr:rowOff>140715</xdr:rowOff>
    </xdr:to>
    <xdr:sp macro="" textlink="">
      <xdr:nvSpPr>
        <xdr:cNvPr id="308" name="楕円 307">
          <a:extLst>
            <a:ext uri="{FF2B5EF4-FFF2-40B4-BE49-F238E27FC236}">
              <a16:creationId xmlns:a16="http://schemas.microsoft.com/office/drawing/2014/main" id="{B7334263-3701-41F1-A99C-3A0E969FB367}"/>
            </a:ext>
          </a:extLst>
        </xdr:cNvPr>
        <xdr:cNvSpPr/>
      </xdr:nvSpPr>
      <xdr:spPr>
        <a:xfrm>
          <a:off x="9588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131842</xdr:rowOff>
    </xdr:from>
    <xdr:ext cx="469744" cy="259045"/>
    <xdr:sp macro="" textlink="">
      <xdr:nvSpPr>
        <xdr:cNvPr id="309" name="n_1mainValue【市民会館】&#10;一人当たり面積">
          <a:extLst>
            <a:ext uri="{FF2B5EF4-FFF2-40B4-BE49-F238E27FC236}">
              <a16:creationId xmlns:a16="http://schemas.microsoft.com/office/drawing/2014/main" id="{493EBA84-0B67-4681-A162-3565966E7F4B}"/>
            </a:ext>
          </a:extLst>
        </xdr:cNvPr>
        <xdr:cNvSpPr txBox="1"/>
      </xdr:nvSpPr>
      <xdr:spPr>
        <a:xfrm>
          <a:off x="9391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id="{E2640142-1DEA-4A19-BFBD-31C4FAA6A4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id="{A5254A2D-EFCF-4CF7-ADD8-8B342930BE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id="{4FEAB194-7655-4B05-B290-F61F1FF563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id="{780345E2-9E0C-4C03-964A-ADCDB8A5E8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id="{265CB480-AEC2-43C6-9C61-AEEB1DA31C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id="{74CF9C0F-B7A6-4807-8287-02E6E39521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id="{190C7FFA-4043-4F6C-A278-E1B7357CC0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id="{CA00084A-8858-44DA-96E4-B22CDEE1D4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id="{5C798E1D-A238-4903-8834-57D5B9A36A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id="{572E89C8-57D4-45FC-A002-20A5C159F4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a:extLst>
            <a:ext uri="{FF2B5EF4-FFF2-40B4-BE49-F238E27FC236}">
              <a16:creationId xmlns:a16="http://schemas.microsoft.com/office/drawing/2014/main" id="{1298F531-6B68-458D-91D4-35403CE52A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a:extLst>
            <a:ext uri="{FF2B5EF4-FFF2-40B4-BE49-F238E27FC236}">
              <a16:creationId xmlns:a16="http://schemas.microsoft.com/office/drawing/2014/main" id="{8330FD8E-0965-44C5-82ED-1E739BA0827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a:extLst>
            <a:ext uri="{FF2B5EF4-FFF2-40B4-BE49-F238E27FC236}">
              <a16:creationId xmlns:a16="http://schemas.microsoft.com/office/drawing/2014/main" id="{C027571E-D189-4CE8-945C-A9717A6FD9B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a:extLst>
            <a:ext uri="{FF2B5EF4-FFF2-40B4-BE49-F238E27FC236}">
              <a16:creationId xmlns:a16="http://schemas.microsoft.com/office/drawing/2014/main" id="{B9CE0279-907B-4F29-83EB-F64D99C549A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a:extLst>
            <a:ext uri="{FF2B5EF4-FFF2-40B4-BE49-F238E27FC236}">
              <a16:creationId xmlns:a16="http://schemas.microsoft.com/office/drawing/2014/main" id="{88647459-94E8-48AF-BBC1-BD1A2F75DCF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a:extLst>
            <a:ext uri="{FF2B5EF4-FFF2-40B4-BE49-F238E27FC236}">
              <a16:creationId xmlns:a16="http://schemas.microsoft.com/office/drawing/2014/main" id="{56E0EA59-9FC0-43D4-BB99-C64E4E356F6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a:extLst>
            <a:ext uri="{FF2B5EF4-FFF2-40B4-BE49-F238E27FC236}">
              <a16:creationId xmlns:a16="http://schemas.microsoft.com/office/drawing/2014/main" id="{5A1D9D0B-6BAB-44BC-96BB-279CD964BA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a:extLst>
            <a:ext uri="{FF2B5EF4-FFF2-40B4-BE49-F238E27FC236}">
              <a16:creationId xmlns:a16="http://schemas.microsoft.com/office/drawing/2014/main" id="{7A61346D-E8D8-498D-B553-83C6838496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a:extLst>
            <a:ext uri="{FF2B5EF4-FFF2-40B4-BE49-F238E27FC236}">
              <a16:creationId xmlns:a16="http://schemas.microsoft.com/office/drawing/2014/main" id="{F3E7E224-1F7F-4962-A46F-D6FEDD44CB9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a:extLst>
            <a:ext uri="{FF2B5EF4-FFF2-40B4-BE49-F238E27FC236}">
              <a16:creationId xmlns:a16="http://schemas.microsoft.com/office/drawing/2014/main" id="{A0869C06-49B1-4F60-8467-9649F85E49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a:extLst>
            <a:ext uri="{FF2B5EF4-FFF2-40B4-BE49-F238E27FC236}">
              <a16:creationId xmlns:a16="http://schemas.microsoft.com/office/drawing/2014/main" id="{59F5A9A2-CD05-41D2-9BCD-33BA4C2A8BB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id="{A7E45840-3CD9-4D65-9296-46857258DAC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a:extLst>
            <a:ext uri="{FF2B5EF4-FFF2-40B4-BE49-F238E27FC236}">
              <a16:creationId xmlns:a16="http://schemas.microsoft.com/office/drawing/2014/main" id="{5FD7F011-5FE3-42D6-BE3A-BFD8C101EB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9F2BF116-C8F3-475C-BC0D-47210D21D7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a:extLst>
            <a:ext uri="{FF2B5EF4-FFF2-40B4-BE49-F238E27FC236}">
              <a16:creationId xmlns:a16="http://schemas.microsoft.com/office/drawing/2014/main" id="{2DEC8E34-7C8E-430B-A6E3-D10FC06594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35" name="直線コネクタ 334">
          <a:extLst>
            <a:ext uri="{FF2B5EF4-FFF2-40B4-BE49-F238E27FC236}">
              <a16:creationId xmlns:a16="http://schemas.microsoft.com/office/drawing/2014/main" id="{43DC92B0-D841-49C4-B6AF-BAF17641AB2D}"/>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36" name="【一般廃棄物処理施設】&#10;有形固定資産減価償却率最小値テキスト">
          <a:extLst>
            <a:ext uri="{FF2B5EF4-FFF2-40B4-BE49-F238E27FC236}">
              <a16:creationId xmlns:a16="http://schemas.microsoft.com/office/drawing/2014/main" id="{CCE7E3A5-A2A5-45A9-A9C1-ACA78CCAE517}"/>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37" name="直線コネクタ 336">
          <a:extLst>
            <a:ext uri="{FF2B5EF4-FFF2-40B4-BE49-F238E27FC236}">
              <a16:creationId xmlns:a16="http://schemas.microsoft.com/office/drawing/2014/main" id="{A7C6297D-7EE6-45E1-91C7-92DF356BBAD8}"/>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38" name="【一般廃棄物処理施設】&#10;有形固定資産減価償却率最大値テキスト">
          <a:extLst>
            <a:ext uri="{FF2B5EF4-FFF2-40B4-BE49-F238E27FC236}">
              <a16:creationId xmlns:a16="http://schemas.microsoft.com/office/drawing/2014/main" id="{C090F113-9E85-4F81-9EF0-FD28F2D56210}"/>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39" name="直線コネクタ 338">
          <a:extLst>
            <a:ext uri="{FF2B5EF4-FFF2-40B4-BE49-F238E27FC236}">
              <a16:creationId xmlns:a16="http://schemas.microsoft.com/office/drawing/2014/main" id="{C26F7725-8B03-4177-BD90-79532F9F536C}"/>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340" name="【一般廃棄物処理施設】&#10;有形固定資産減価償却率平均値テキスト">
          <a:extLst>
            <a:ext uri="{FF2B5EF4-FFF2-40B4-BE49-F238E27FC236}">
              <a16:creationId xmlns:a16="http://schemas.microsoft.com/office/drawing/2014/main" id="{433EA499-ED23-4175-98B6-044E1511CB02}"/>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41" name="フローチャート: 判断 340">
          <a:extLst>
            <a:ext uri="{FF2B5EF4-FFF2-40B4-BE49-F238E27FC236}">
              <a16:creationId xmlns:a16="http://schemas.microsoft.com/office/drawing/2014/main" id="{882475E3-FE5B-4973-BDC5-AAB197468C9E}"/>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42" name="フローチャート: 判断 341">
          <a:extLst>
            <a:ext uri="{FF2B5EF4-FFF2-40B4-BE49-F238E27FC236}">
              <a16:creationId xmlns:a16="http://schemas.microsoft.com/office/drawing/2014/main" id="{6107E19A-56EF-45DF-9C85-7210C41B1D57}"/>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906AD38-13F1-45A2-9894-383CF2D891CB}"/>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44" name="フローチャート: 判断 343">
          <a:extLst>
            <a:ext uri="{FF2B5EF4-FFF2-40B4-BE49-F238E27FC236}">
              <a16:creationId xmlns:a16="http://schemas.microsoft.com/office/drawing/2014/main" id="{8C161845-7429-4F15-BC3E-3606D8AEB6F5}"/>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F68CBABE-6E95-4AE3-8E1A-9157F4E2CF4A}"/>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46" name="フローチャート: 判断 345">
          <a:extLst>
            <a:ext uri="{FF2B5EF4-FFF2-40B4-BE49-F238E27FC236}">
              <a16:creationId xmlns:a16="http://schemas.microsoft.com/office/drawing/2014/main" id="{2FCC6434-6919-4DAC-9829-C491E79D182E}"/>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097A72E0-0BCA-464A-BBFC-1CD7B354733A}"/>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35FAEAD9-71F8-4177-BA95-8B23030B80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120FEBD0-501F-49BE-B7E4-00A6C30D9A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E70DE790-A9A1-40EA-8FF0-C08FF86A401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23B866E7-5F18-4348-A326-0A5AB8F884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941355B0-4B09-4634-9DCA-6E1CB3B1B5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41728</xdr:rowOff>
    </xdr:from>
    <xdr:to>
      <xdr:col>81</xdr:col>
      <xdr:colOff>101600</xdr:colOff>
      <xdr:row>36</xdr:row>
      <xdr:rowOff>143328</xdr:rowOff>
    </xdr:to>
    <xdr:sp macro="" textlink="">
      <xdr:nvSpPr>
        <xdr:cNvPr id="353" name="楕円 352">
          <a:extLst>
            <a:ext uri="{FF2B5EF4-FFF2-40B4-BE49-F238E27FC236}">
              <a16:creationId xmlns:a16="http://schemas.microsoft.com/office/drawing/2014/main" id="{BC1D8590-DE57-4E85-ADC4-31698A4ECF75}"/>
            </a:ext>
          </a:extLst>
        </xdr:cNvPr>
        <xdr:cNvSpPr/>
      </xdr:nvSpPr>
      <xdr:spPr>
        <a:xfrm>
          <a:off x="15430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159855</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954387C0-20A1-4ED7-A892-D0E9DEFA469C}"/>
            </a:ext>
          </a:extLst>
        </xdr:cNvPr>
        <xdr:cNvSpPr txBox="1"/>
      </xdr:nvSpPr>
      <xdr:spPr>
        <a:xfrm>
          <a:off x="152660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FC05909C-EF1D-414F-BE36-0E4DE2C952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EDBB0B2F-519C-4D09-9C39-FC8975F459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34A510C9-1507-4DC9-93FF-228BF837B4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99DBEAD8-E441-4CE1-A043-25BA95831D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9AD01B0B-711C-4597-A2E6-5F504E4D46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CF9B56B9-DCCA-4E48-B353-C9F0674398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3866455F-4E30-434B-9D17-436BB0D691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886CC0EF-2B8F-4589-849D-F43F226CC3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6DEED359-F6A5-4DB6-B87A-E85B96E979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FBC1CE0D-9C64-4E2E-A0CD-1AA0DA2F3C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5237F142-BBD5-4B69-B7AF-FBEA0D79DD7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3E47E853-90C3-4552-A0DB-303BF794C7A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AAE2E5B8-708F-42C9-8E73-85C9746C2FE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8979FE4E-A893-478F-9E7E-DA92686AD73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EE1FEECA-4742-42D3-9495-CA67C6AD19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B79C571D-A1E6-4207-8247-760B5776223E}"/>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3A191B5D-63B6-4D62-9CE1-15BB00AF27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AEA82713-3DCF-466D-97AA-ABB309634835}"/>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10DEB209-1A63-4AB4-8A1A-5C5A62A815C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AF0C7D78-B2F9-4551-9003-0DE0C01A894C}"/>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45B2CB17-398B-416D-A86E-7634D19C40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E6BEF71C-821F-40FA-8053-25B58E4F755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796B20BA-27BF-4283-8F19-1C31513186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78" name="直線コネクタ 377">
          <a:extLst>
            <a:ext uri="{FF2B5EF4-FFF2-40B4-BE49-F238E27FC236}">
              <a16:creationId xmlns:a16="http://schemas.microsoft.com/office/drawing/2014/main" id="{5ABBDFED-B32F-4A8A-A5B6-8E5716FE419E}"/>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id="{9E60A9A1-5F70-43F4-90A8-B18971CB0A88}"/>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80" name="直線コネクタ 379">
          <a:extLst>
            <a:ext uri="{FF2B5EF4-FFF2-40B4-BE49-F238E27FC236}">
              <a16:creationId xmlns:a16="http://schemas.microsoft.com/office/drawing/2014/main" id="{D68C511E-B6B4-4CEA-BCD4-16094A235978}"/>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64E29CD9-45DF-47BD-B1F8-27CC39497A85}"/>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82" name="直線コネクタ 381">
          <a:extLst>
            <a:ext uri="{FF2B5EF4-FFF2-40B4-BE49-F238E27FC236}">
              <a16:creationId xmlns:a16="http://schemas.microsoft.com/office/drawing/2014/main" id="{B58CD841-11FD-4229-8EBA-DEFBC8261DED}"/>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CEF5B18E-FB6F-44AB-8A26-44464D623C34}"/>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84" name="フローチャート: 判断 383">
          <a:extLst>
            <a:ext uri="{FF2B5EF4-FFF2-40B4-BE49-F238E27FC236}">
              <a16:creationId xmlns:a16="http://schemas.microsoft.com/office/drawing/2014/main" id="{1B318E9F-A6BB-4DF0-81E5-789F1668E926}"/>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85" name="フローチャート: 判断 384">
          <a:extLst>
            <a:ext uri="{FF2B5EF4-FFF2-40B4-BE49-F238E27FC236}">
              <a16:creationId xmlns:a16="http://schemas.microsoft.com/office/drawing/2014/main" id="{4F8FE0AB-60BB-422D-811F-ED8689BF7B78}"/>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386" name="n_1aveValue【一般廃棄物処理施設】&#10;一人当たり有形固定資産（償却資産）額">
          <a:extLst>
            <a:ext uri="{FF2B5EF4-FFF2-40B4-BE49-F238E27FC236}">
              <a16:creationId xmlns:a16="http://schemas.microsoft.com/office/drawing/2014/main" id="{B77F5285-C697-4D47-9404-725850AE87FD}"/>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87" name="フローチャート: 判断 386">
          <a:extLst>
            <a:ext uri="{FF2B5EF4-FFF2-40B4-BE49-F238E27FC236}">
              <a16:creationId xmlns:a16="http://schemas.microsoft.com/office/drawing/2014/main" id="{EBD6E167-B592-46CD-AF48-819D20DBF346}"/>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E50221E1-7E06-47F6-84C6-51F56CAC1D02}"/>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89" name="フローチャート: 判断 388">
          <a:extLst>
            <a:ext uri="{FF2B5EF4-FFF2-40B4-BE49-F238E27FC236}">
              <a16:creationId xmlns:a16="http://schemas.microsoft.com/office/drawing/2014/main" id="{6DB0A5F7-5525-4CC9-810A-D9288F4ED822}"/>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90" name="n_3aveValue【一般廃棄物処理施設】&#10;一人当たり有形固定資産（償却資産）額">
          <a:extLst>
            <a:ext uri="{FF2B5EF4-FFF2-40B4-BE49-F238E27FC236}">
              <a16:creationId xmlns:a16="http://schemas.microsoft.com/office/drawing/2014/main" id="{B7D517C9-4341-48DE-929A-D238786584CB}"/>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9B6269D-74E8-473E-96A6-7F5C6A9C90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BBCE459-72C1-4EBE-B263-F99FD6D211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3EECAEE8-4104-4D1D-B6E6-8BC9F5103A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73CC9B5-DB15-49F3-87A0-F1525967E4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F8BBCD7B-628F-4B98-9ACD-BC4F3EC9F9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77909</xdr:rowOff>
    </xdr:from>
    <xdr:to>
      <xdr:col>112</xdr:col>
      <xdr:colOff>38100</xdr:colOff>
      <xdr:row>42</xdr:row>
      <xdr:rowOff>8059</xdr:rowOff>
    </xdr:to>
    <xdr:sp macro="" textlink="">
      <xdr:nvSpPr>
        <xdr:cNvPr id="396" name="楕円 395">
          <a:extLst>
            <a:ext uri="{FF2B5EF4-FFF2-40B4-BE49-F238E27FC236}">
              <a16:creationId xmlns:a16="http://schemas.microsoft.com/office/drawing/2014/main" id="{DD3AABB9-AB79-41AD-A0CC-EEFE93D1E5E1}"/>
            </a:ext>
          </a:extLst>
        </xdr:cNvPr>
        <xdr:cNvSpPr/>
      </xdr:nvSpPr>
      <xdr:spPr>
        <a:xfrm>
          <a:off x="21272500" y="71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170636</xdr:rowOff>
    </xdr:from>
    <xdr:ext cx="599010" cy="259045"/>
    <xdr:sp macro="" textlink="">
      <xdr:nvSpPr>
        <xdr:cNvPr id="397" name="n_1mainValue【一般廃棄物処理施設】&#10;一人当たり有形固定資産（償却資産）額">
          <a:extLst>
            <a:ext uri="{FF2B5EF4-FFF2-40B4-BE49-F238E27FC236}">
              <a16:creationId xmlns:a16="http://schemas.microsoft.com/office/drawing/2014/main" id="{2F63CBAA-E446-490D-8D97-55A7CC946C5F}"/>
            </a:ext>
          </a:extLst>
        </xdr:cNvPr>
        <xdr:cNvSpPr txBox="1"/>
      </xdr:nvSpPr>
      <xdr:spPr>
        <a:xfrm>
          <a:off x="21011095" y="720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64C9A2C4-DE9A-4E51-A029-40AE72A037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DEF4670F-6E3F-4B2B-8C4B-5BA8113D13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7B695ADE-01A7-472F-8F0D-A7218D4EDA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44E24071-B6A0-4102-A262-0ED65740EB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42AA8169-CFD4-4543-AE0C-DE2D5F04BA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9C1AA69C-DF22-4B30-927C-B123197983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96447715-C8AE-42D3-AD09-94C419DA0F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2531B6CA-4ED5-4999-B873-95FD8CBA8DC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FC12BE6A-E650-4153-A408-46B93FADD54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613AD99C-91EC-4CE4-BBDA-942B973EDA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011DDE1F-18C1-4414-9033-40DC4517ED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3FDFF212-F011-46E5-9473-271363B784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C36CB373-BC25-45A9-82EF-F21BF7B695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4BAF6200-3ECC-4632-93CA-E6BC9F8761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94EC4B04-6124-4F9A-8027-161EC2E6ED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87001B76-EEB7-49C2-9404-44BFD530AFB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15B81488-4CAC-4F2D-9B79-616C475CAB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C31CB01C-7A46-450A-91B9-FBE076F59B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85D7BFBF-D9A6-45CD-9F13-5656E8F2D9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E08D8521-663F-42F1-9C41-0D9988DEAA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0DF4A141-0760-47D8-A941-268B528349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B2A11860-CB4B-4693-82D4-2DCCA33E0D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5D3AA9E9-0668-4101-9EB9-F2A1F2F801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124822F2-D42E-419C-AA6F-10BA529DC7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ED919AF2-E731-4FDD-91AF-3A0DAA7165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373F5024-6A52-445F-81D0-1A1A58E2C6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a:extLst>
            <a:ext uri="{FF2B5EF4-FFF2-40B4-BE49-F238E27FC236}">
              <a16:creationId xmlns:a16="http://schemas.microsoft.com/office/drawing/2014/main" id="{413CE3D7-5935-4321-9E8A-B0E7C4180A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5" name="テキスト ボックス 424">
          <a:extLst>
            <a:ext uri="{FF2B5EF4-FFF2-40B4-BE49-F238E27FC236}">
              <a16:creationId xmlns:a16="http://schemas.microsoft.com/office/drawing/2014/main" id="{ECB17D9C-4FC3-453E-8A00-3ADD5BCAD7E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a:extLst>
            <a:ext uri="{FF2B5EF4-FFF2-40B4-BE49-F238E27FC236}">
              <a16:creationId xmlns:a16="http://schemas.microsoft.com/office/drawing/2014/main" id="{E144F8AF-9097-4A96-9C3C-2EB93B49C6C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a:extLst>
            <a:ext uri="{FF2B5EF4-FFF2-40B4-BE49-F238E27FC236}">
              <a16:creationId xmlns:a16="http://schemas.microsoft.com/office/drawing/2014/main" id="{91083AC2-7FAA-4996-8BBD-8E7BD3948B5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a:extLst>
            <a:ext uri="{FF2B5EF4-FFF2-40B4-BE49-F238E27FC236}">
              <a16:creationId xmlns:a16="http://schemas.microsoft.com/office/drawing/2014/main" id="{704BDFCB-F2AA-4CED-A9C4-29023FC096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a:extLst>
            <a:ext uri="{FF2B5EF4-FFF2-40B4-BE49-F238E27FC236}">
              <a16:creationId xmlns:a16="http://schemas.microsoft.com/office/drawing/2014/main" id="{F70CD553-5D42-4C7D-92CE-D3637297C6B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a:extLst>
            <a:ext uri="{FF2B5EF4-FFF2-40B4-BE49-F238E27FC236}">
              <a16:creationId xmlns:a16="http://schemas.microsoft.com/office/drawing/2014/main" id="{87E9F554-6B19-49DC-B60A-0B7AF00CB4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a:extLst>
            <a:ext uri="{FF2B5EF4-FFF2-40B4-BE49-F238E27FC236}">
              <a16:creationId xmlns:a16="http://schemas.microsoft.com/office/drawing/2014/main" id="{E53735A2-9932-47F6-BDFA-A98A258F72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a:extLst>
            <a:ext uri="{FF2B5EF4-FFF2-40B4-BE49-F238E27FC236}">
              <a16:creationId xmlns:a16="http://schemas.microsoft.com/office/drawing/2014/main" id="{8E00BFF5-F318-44BC-944D-DA86F7212C5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a:extLst>
            <a:ext uri="{FF2B5EF4-FFF2-40B4-BE49-F238E27FC236}">
              <a16:creationId xmlns:a16="http://schemas.microsoft.com/office/drawing/2014/main" id="{EAB235E9-4578-4176-93E2-001976CB95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a:extLst>
            <a:ext uri="{FF2B5EF4-FFF2-40B4-BE49-F238E27FC236}">
              <a16:creationId xmlns:a16="http://schemas.microsoft.com/office/drawing/2014/main" id="{4E2802A4-2295-481C-AB13-8F115660630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5" name="テキスト ボックス 434">
          <a:extLst>
            <a:ext uri="{FF2B5EF4-FFF2-40B4-BE49-F238E27FC236}">
              <a16:creationId xmlns:a16="http://schemas.microsoft.com/office/drawing/2014/main" id="{1E1C94CC-73B0-4B0C-8189-7DDE701B0EA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A39B9A75-9D88-4A0D-ACC3-5C20DE3AF0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a:extLst>
            <a:ext uri="{FF2B5EF4-FFF2-40B4-BE49-F238E27FC236}">
              <a16:creationId xmlns:a16="http://schemas.microsoft.com/office/drawing/2014/main" id="{DB1AD8CF-BC61-4F74-9339-2C72A0FA1DD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6C8D8385-72AF-4783-B108-A2DD50FA15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39" name="直線コネクタ 438">
          <a:extLst>
            <a:ext uri="{FF2B5EF4-FFF2-40B4-BE49-F238E27FC236}">
              <a16:creationId xmlns:a16="http://schemas.microsoft.com/office/drawing/2014/main" id="{585D6D88-4A6D-4ADF-A36D-C1C9DD151C14}"/>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40" name="【消防施設】&#10;有形固定資産減価償却率最小値テキスト">
          <a:extLst>
            <a:ext uri="{FF2B5EF4-FFF2-40B4-BE49-F238E27FC236}">
              <a16:creationId xmlns:a16="http://schemas.microsoft.com/office/drawing/2014/main" id="{23934BC7-E691-48AD-A86A-F4509F070373}"/>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41" name="直線コネクタ 440">
          <a:extLst>
            <a:ext uri="{FF2B5EF4-FFF2-40B4-BE49-F238E27FC236}">
              <a16:creationId xmlns:a16="http://schemas.microsoft.com/office/drawing/2014/main" id="{D31EA56C-2AEF-47A3-A365-AE94A3EBB727}"/>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2" name="【消防施設】&#10;有形固定資産減価償却率最大値テキスト">
          <a:extLst>
            <a:ext uri="{FF2B5EF4-FFF2-40B4-BE49-F238E27FC236}">
              <a16:creationId xmlns:a16="http://schemas.microsoft.com/office/drawing/2014/main" id="{25E33586-BA5E-4767-B482-1F4BFDBD0C2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3" name="直線コネクタ 442">
          <a:extLst>
            <a:ext uri="{FF2B5EF4-FFF2-40B4-BE49-F238E27FC236}">
              <a16:creationId xmlns:a16="http://schemas.microsoft.com/office/drawing/2014/main" id="{58614677-603F-46D9-BAE2-B21B571F2F2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F8CB4C7C-A67D-4023-9E77-BE605782CE94}"/>
            </a:ext>
          </a:extLst>
        </xdr:cNvPr>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45" name="フローチャート: 判断 444">
          <a:extLst>
            <a:ext uri="{FF2B5EF4-FFF2-40B4-BE49-F238E27FC236}">
              <a16:creationId xmlns:a16="http://schemas.microsoft.com/office/drawing/2014/main" id="{5F42C13C-7FAD-49E8-9521-584D8D00F68B}"/>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46" name="フローチャート: 判断 445">
          <a:extLst>
            <a:ext uri="{FF2B5EF4-FFF2-40B4-BE49-F238E27FC236}">
              <a16:creationId xmlns:a16="http://schemas.microsoft.com/office/drawing/2014/main" id="{05C90347-0C45-4CA6-928D-4C4D822E7D93}"/>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447" name="n_1aveValue【消防施設】&#10;有形固定資産減価償却率">
          <a:extLst>
            <a:ext uri="{FF2B5EF4-FFF2-40B4-BE49-F238E27FC236}">
              <a16:creationId xmlns:a16="http://schemas.microsoft.com/office/drawing/2014/main" id="{59BB7C9B-F230-45C3-9BA4-8F56C0C839F6}"/>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48" name="フローチャート: 判断 447">
          <a:extLst>
            <a:ext uri="{FF2B5EF4-FFF2-40B4-BE49-F238E27FC236}">
              <a16:creationId xmlns:a16="http://schemas.microsoft.com/office/drawing/2014/main" id="{E79A92F0-AF95-4348-8CFF-FDEA0047C356}"/>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449" name="n_2aveValue【消防施設】&#10;有形固定資産減価償却率">
          <a:extLst>
            <a:ext uri="{FF2B5EF4-FFF2-40B4-BE49-F238E27FC236}">
              <a16:creationId xmlns:a16="http://schemas.microsoft.com/office/drawing/2014/main" id="{EF7FDB91-0EB8-4390-B31F-AF7CEC73EE44}"/>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50" name="フローチャート: 判断 449">
          <a:extLst>
            <a:ext uri="{FF2B5EF4-FFF2-40B4-BE49-F238E27FC236}">
              <a16:creationId xmlns:a16="http://schemas.microsoft.com/office/drawing/2014/main" id="{3776E208-F493-4A8F-A13C-2044017F9634}"/>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451" name="n_3aveValue【消防施設】&#10;有形固定資産減価償却率">
          <a:extLst>
            <a:ext uri="{FF2B5EF4-FFF2-40B4-BE49-F238E27FC236}">
              <a16:creationId xmlns:a16="http://schemas.microsoft.com/office/drawing/2014/main" id="{C614C042-1919-4ACE-B3B5-0338031C301E}"/>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FB4C7E20-0690-4CB2-9286-C8E902F043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51CA5865-5417-4D61-956E-4A08388399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98CADBF1-E47A-4806-B5C8-4E8FAE6869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5E96206F-DFB4-4BDC-9DB9-9E449633BC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F10002D2-82F2-42AD-86D6-9E92C598E4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457" name="楕円 456">
          <a:extLst>
            <a:ext uri="{FF2B5EF4-FFF2-40B4-BE49-F238E27FC236}">
              <a16:creationId xmlns:a16="http://schemas.microsoft.com/office/drawing/2014/main" id="{9A2F22D4-E711-4349-876F-CEDC407F9182}"/>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66964</xdr:rowOff>
    </xdr:from>
    <xdr:ext cx="405111" cy="259045"/>
    <xdr:sp macro="" textlink="">
      <xdr:nvSpPr>
        <xdr:cNvPr id="458" name="n_1mainValue【消防施設】&#10;有形固定資産減価償却率">
          <a:extLst>
            <a:ext uri="{FF2B5EF4-FFF2-40B4-BE49-F238E27FC236}">
              <a16:creationId xmlns:a16="http://schemas.microsoft.com/office/drawing/2014/main" id="{3CC86422-E22D-43F6-A1AE-2F2CA2CD37C0}"/>
            </a:ext>
          </a:extLst>
        </xdr:cNvPr>
        <xdr:cNvSpPr txBox="1"/>
      </xdr:nvSpPr>
      <xdr:spPr>
        <a:xfrm>
          <a:off x="15266044"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a:extLst>
            <a:ext uri="{FF2B5EF4-FFF2-40B4-BE49-F238E27FC236}">
              <a16:creationId xmlns:a16="http://schemas.microsoft.com/office/drawing/2014/main" id="{C8D7901C-0737-4D87-B841-10C5A3953B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a:extLst>
            <a:ext uri="{FF2B5EF4-FFF2-40B4-BE49-F238E27FC236}">
              <a16:creationId xmlns:a16="http://schemas.microsoft.com/office/drawing/2014/main" id="{697917F5-F40A-4F10-9F6D-5A308935F1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a:extLst>
            <a:ext uri="{FF2B5EF4-FFF2-40B4-BE49-F238E27FC236}">
              <a16:creationId xmlns:a16="http://schemas.microsoft.com/office/drawing/2014/main" id="{2BCA5133-CE55-4373-A883-C8459E6715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a:extLst>
            <a:ext uri="{FF2B5EF4-FFF2-40B4-BE49-F238E27FC236}">
              <a16:creationId xmlns:a16="http://schemas.microsoft.com/office/drawing/2014/main" id="{8145E387-E62F-4E60-BE4A-D3D71ABA49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a:extLst>
            <a:ext uri="{FF2B5EF4-FFF2-40B4-BE49-F238E27FC236}">
              <a16:creationId xmlns:a16="http://schemas.microsoft.com/office/drawing/2014/main" id="{E4281378-B8E6-4299-A3FF-B7C76D3194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a:extLst>
            <a:ext uri="{FF2B5EF4-FFF2-40B4-BE49-F238E27FC236}">
              <a16:creationId xmlns:a16="http://schemas.microsoft.com/office/drawing/2014/main" id="{9A4E9B67-619B-4014-97B7-85CFC2C03A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a:extLst>
            <a:ext uri="{FF2B5EF4-FFF2-40B4-BE49-F238E27FC236}">
              <a16:creationId xmlns:a16="http://schemas.microsoft.com/office/drawing/2014/main" id="{944F398D-33ED-4761-9C0E-25E9B575AF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a:extLst>
            <a:ext uri="{FF2B5EF4-FFF2-40B4-BE49-F238E27FC236}">
              <a16:creationId xmlns:a16="http://schemas.microsoft.com/office/drawing/2014/main" id="{3D0EEF5B-9946-4C04-87F5-DE42C3697CE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a:extLst>
            <a:ext uri="{FF2B5EF4-FFF2-40B4-BE49-F238E27FC236}">
              <a16:creationId xmlns:a16="http://schemas.microsoft.com/office/drawing/2014/main" id="{943A9A74-A843-4389-828B-19958B5203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a:extLst>
            <a:ext uri="{FF2B5EF4-FFF2-40B4-BE49-F238E27FC236}">
              <a16:creationId xmlns:a16="http://schemas.microsoft.com/office/drawing/2014/main" id="{6B1A5C77-4AFF-4981-8289-C41E970895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9" name="直線コネクタ 468">
          <a:extLst>
            <a:ext uri="{FF2B5EF4-FFF2-40B4-BE49-F238E27FC236}">
              <a16:creationId xmlns:a16="http://schemas.microsoft.com/office/drawing/2014/main" id="{7674BCA8-0032-42C7-996D-00FD80E783C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0" name="テキスト ボックス 469">
          <a:extLst>
            <a:ext uri="{FF2B5EF4-FFF2-40B4-BE49-F238E27FC236}">
              <a16:creationId xmlns:a16="http://schemas.microsoft.com/office/drawing/2014/main" id="{C914169B-A298-43F1-A317-068CFFADA9B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1" name="直線コネクタ 470">
          <a:extLst>
            <a:ext uri="{FF2B5EF4-FFF2-40B4-BE49-F238E27FC236}">
              <a16:creationId xmlns:a16="http://schemas.microsoft.com/office/drawing/2014/main" id="{D10217B5-59C6-4C13-BBD6-6625E7F0C3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2" name="テキスト ボックス 471">
          <a:extLst>
            <a:ext uri="{FF2B5EF4-FFF2-40B4-BE49-F238E27FC236}">
              <a16:creationId xmlns:a16="http://schemas.microsoft.com/office/drawing/2014/main" id="{C5B415AA-C037-48A3-B19B-A4313421741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3" name="直線コネクタ 472">
          <a:extLst>
            <a:ext uri="{FF2B5EF4-FFF2-40B4-BE49-F238E27FC236}">
              <a16:creationId xmlns:a16="http://schemas.microsoft.com/office/drawing/2014/main" id="{B9CE929E-50CA-49C9-AABD-E39F9E74574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4" name="テキスト ボックス 473">
          <a:extLst>
            <a:ext uri="{FF2B5EF4-FFF2-40B4-BE49-F238E27FC236}">
              <a16:creationId xmlns:a16="http://schemas.microsoft.com/office/drawing/2014/main" id="{5C045AE3-221C-47CA-9F2E-6F2D949E0CF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5" name="直線コネクタ 474">
          <a:extLst>
            <a:ext uri="{FF2B5EF4-FFF2-40B4-BE49-F238E27FC236}">
              <a16:creationId xmlns:a16="http://schemas.microsoft.com/office/drawing/2014/main" id="{53F5B68E-7A43-4EF5-A6E4-FE7342A6B62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6" name="テキスト ボックス 475">
          <a:extLst>
            <a:ext uri="{FF2B5EF4-FFF2-40B4-BE49-F238E27FC236}">
              <a16:creationId xmlns:a16="http://schemas.microsoft.com/office/drawing/2014/main" id="{3E4BEE8D-D30D-4437-9F3B-6A5BD5B7AF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7" name="直線コネクタ 476">
          <a:extLst>
            <a:ext uri="{FF2B5EF4-FFF2-40B4-BE49-F238E27FC236}">
              <a16:creationId xmlns:a16="http://schemas.microsoft.com/office/drawing/2014/main" id="{E620CF77-820A-4A37-97F6-77C5F74CD51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8" name="テキスト ボックス 477">
          <a:extLst>
            <a:ext uri="{FF2B5EF4-FFF2-40B4-BE49-F238E27FC236}">
              <a16:creationId xmlns:a16="http://schemas.microsoft.com/office/drawing/2014/main" id="{5AD945A0-AADA-4C9C-9C58-23D6F18C02B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FD21493D-6C08-408F-8804-3DF82C7EAE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80" name="テキスト ボックス 479">
          <a:extLst>
            <a:ext uri="{FF2B5EF4-FFF2-40B4-BE49-F238E27FC236}">
              <a16:creationId xmlns:a16="http://schemas.microsoft.com/office/drawing/2014/main" id="{42013D23-6306-4158-AEDB-53E5D2263CC1}"/>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15BAC50B-1BA3-458E-9725-240B9F324A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82" name="直線コネクタ 481">
          <a:extLst>
            <a:ext uri="{FF2B5EF4-FFF2-40B4-BE49-F238E27FC236}">
              <a16:creationId xmlns:a16="http://schemas.microsoft.com/office/drawing/2014/main" id="{0909889B-68B6-4F57-80FE-79ADEF049594}"/>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83" name="【消防施設】&#10;一人当たり面積最小値テキスト">
          <a:extLst>
            <a:ext uri="{FF2B5EF4-FFF2-40B4-BE49-F238E27FC236}">
              <a16:creationId xmlns:a16="http://schemas.microsoft.com/office/drawing/2014/main" id="{1670B7B7-9498-40E1-A55A-2617B53F0C96}"/>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84" name="直線コネクタ 483">
          <a:extLst>
            <a:ext uri="{FF2B5EF4-FFF2-40B4-BE49-F238E27FC236}">
              <a16:creationId xmlns:a16="http://schemas.microsoft.com/office/drawing/2014/main" id="{CA9D265F-914F-4B6B-8C44-B94118ABBA7B}"/>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85" name="【消防施設】&#10;一人当たり面積最大値テキスト">
          <a:extLst>
            <a:ext uri="{FF2B5EF4-FFF2-40B4-BE49-F238E27FC236}">
              <a16:creationId xmlns:a16="http://schemas.microsoft.com/office/drawing/2014/main" id="{04B6CC32-D148-411B-A5F6-048171FCAD95}"/>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86" name="直線コネクタ 485">
          <a:extLst>
            <a:ext uri="{FF2B5EF4-FFF2-40B4-BE49-F238E27FC236}">
              <a16:creationId xmlns:a16="http://schemas.microsoft.com/office/drawing/2014/main" id="{2DFF7D68-64A8-4DFC-B07E-9876E8775285}"/>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103649</xdr:rowOff>
    </xdr:from>
    <xdr:ext cx="469744" cy="259045"/>
    <xdr:sp macro="" textlink="">
      <xdr:nvSpPr>
        <xdr:cNvPr id="487" name="【消防施設】&#10;一人当たり面積平均値テキスト">
          <a:extLst>
            <a:ext uri="{FF2B5EF4-FFF2-40B4-BE49-F238E27FC236}">
              <a16:creationId xmlns:a16="http://schemas.microsoft.com/office/drawing/2014/main" id="{619AC0A5-F11F-4539-9762-0E33A7DE055A}"/>
            </a:ext>
          </a:extLst>
        </xdr:cNvPr>
        <xdr:cNvSpPr txBox="1"/>
      </xdr:nvSpPr>
      <xdr:spPr>
        <a:xfrm>
          <a:off x="22199600" y="1467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88" name="フローチャート: 判断 487">
          <a:extLst>
            <a:ext uri="{FF2B5EF4-FFF2-40B4-BE49-F238E27FC236}">
              <a16:creationId xmlns:a16="http://schemas.microsoft.com/office/drawing/2014/main" id="{0A962463-7F47-4CB8-BFCB-98B0C030CA0F}"/>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89" name="フローチャート: 判断 488">
          <a:extLst>
            <a:ext uri="{FF2B5EF4-FFF2-40B4-BE49-F238E27FC236}">
              <a16:creationId xmlns:a16="http://schemas.microsoft.com/office/drawing/2014/main" id="{488F6818-D772-41D9-B79E-16D7BC71C486}"/>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490" name="n_1aveValue【消防施設】&#10;一人当たり面積">
          <a:extLst>
            <a:ext uri="{FF2B5EF4-FFF2-40B4-BE49-F238E27FC236}">
              <a16:creationId xmlns:a16="http://schemas.microsoft.com/office/drawing/2014/main" id="{DE92935E-9E92-4F67-B2CF-262A67B66FDC}"/>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91" name="フローチャート: 判断 490">
          <a:extLst>
            <a:ext uri="{FF2B5EF4-FFF2-40B4-BE49-F238E27FC236}">
              <a16:creationId xmlns:a16="http://schemas.microsoft.com/office/drawing/2014/main" id="{8B544533-3D3C-416D-B911-89F261918ADC}"/>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492" name="n_2aveValue【消防施設】&#10;一人当たり面積">
          <a:extLst>
            <a:ext uri="{FF2B5EF4-FFF2-40B4-BE49-F238E27FC236}">
              <a16:creationId xmlns:a16="http://schemas.microsoft.com/office/drawing/2014/main" id="{F21C19D3-C738-4692-AB8C-79EC787C409D}"/>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493" name="フローチャート: 判断 492">
          <a:extLst>
            <a:ext uri="{FF2B5EF4-FFF2-40B4-BE49-F238E27FC236}">
              <a16:creationId xmlns:a16="http://schemas.microsoft.com/office/drawing/2014/main" id="{21CFACB5-38B5-4A5F-94BB-04A8A12AAE4D}"/>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494" name="n_3aveValue【消防施設】&#10;一人当たり面積">
          <a:extLst>
            <a:ext uri="{FF2B5EF4-FFF2-40B4-BE49-F238E27FC236}">
              <a16:creationId xmlns:a16="http://schemas.microsoft.com/office/drawing/2014/main" id="{37AC36FE-85EF-47CF-9B1B-3B73592E25EA}"/>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C76F0480-97A2-4AE8-B4BF-F6FCAA9D519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94896D99-C458-40FF-96F1-6999215FC4C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4DB0FCB2-7B28-429A-9E0B-7A6F9ED1B44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F849967D-24F1-4A89-AA19-4DD67A904A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F5ED6CBE-0349-4EAB-B11D-5B2EF0F3CD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29972</xdr:rowOff>
    </xdr:from>
    <xdr:to>
      <xdr:col>112</xdr:col>
      <xdr:colOff>38100</xdr:colOff>
      <xdr:row>86</xdr:row>
      <xdr:rowOff>131572</xdr:rowOff>
    </xdr:to>
    <xdr:sp macro="" textlink="">
      <xdr:nvSpPr>
        <xdr:cNvPr id="500" name="楕円 499">
          <a:extLst>
            <a:ext uri="{FF2B5EF4-FFF2-40B4-BE49-F238E27FC236}">
              <a16:creationId xmlns:a16="http://schemas.microsoft.com/office/drawing/2014/main" id="{31FC04B5-8702-4E10-A39F-4901814CC720}"/>
            </a:ext>
          </a:extLst>
        </xdr:cNvPr>
        <xdr:cNvSpPr/>
      </xdr:nvSpPr>
      <xdr:spPr>
        <a:xfrm>
          <a:off x="21272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122699</xdr:rowOff>
    </xdr:from>
    <xdr:ext cx="469744" cy="259045"/>
    <xdr:sp macro="" textlink="">
      <xdr:nvSpPr>
        <xdr:cNvPr id="501" name="n_1mainValue【消防施設】&#10;一人当たり面積">
          <a:extLst>
            <a:ext uri="{FF2B5EF4-FFF2-40B4-BE49-F238E27FC236}">
              <a16:creationId xmlns:a16="http://schemas.microsoft.com/office/drawing/2014/main" id="{7D847625-7520-4D04-A34D-3A08988CC927}"/>
            </a:ext>
          </a:extLst>
        </xdr:cNvPr>
        <xdr:cNvSpPr txBox="1"/>
      </xdr:nvSpPr>
      <xdr:spPr>
        <a:xfrm>
          <a:off x="210757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81738C41-6AA7-42EF-9FAC-C28E71987F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23D226AD-75B4-4E6C-AD81-8FC8EB2CF3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4DB94AAD-1664-4878-998E-031E0EA562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659E7E2B-565A-43B9-A516-BE8D00F5CE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6B1A7DB8-4A33-41BF-9253-E97DDB71F0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9D1ADD05-A06D-4A63-91D8-94425FBF0D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A4BFC931-910C-4A03-927D-2DA856ED81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52625FD0-EA6C-4D58-9D8D-1001D2C6F0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a:extLst>
            <a:ext uri="{FF2B5EF4-FFF2-40B4-BE49-F238E27FC236}">
              <a16:creationId xmlns:a16="http://schemas.microsoft.com/office/drawing/2014/main" id="{835B8D9F-1B68-4677-944A-88E21183F2F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a:extLst>
            <a:ext uri="{FF2B5EF4-FFF2-40B4-BE49-F238E27FC236}">
              <a16:creationId xmlns:a16="http://schemas.microsoft.com/office/drawing/2014/main" id="{2B28F4AF-9C3C-4C15-B44A-1ED1CBE22F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a:extLst>
            <a:ext uri="{FF2B5EF4-FFF2-40B4-BE49-F238E27FC236}">
              <a16:creationId xmlns:a16="http://schemas.microsoft.com/office/drawing/2014/main" id="{80611E06-D061-40C9-9E65-65A766F3E7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a:extLst>
            <a:ext uri="{FF2B5EF4-FFF2-40B4-BE49-F238E27FC236}">
              <a16:creationId xmlns:a16="http://schemas.microsoft.com/office/drawing/2014/main" id="{F1F6A7A4-65AC-4FC2-99D8-931AD9EC7BC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a:extLst>
            <a:ext uri="{FF2B5EF4-FFF2-40B4-BE49-F238E27FC236}">
              <a16:creationId xmlns:a16="http://schemas.microsoft.com/office/drawing/2014/main" id="{4062BFDE-8955-4FDD-80F9-9BDA0FE7640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a:extLst>
            <a:ext uri="{FF2B5EF4-FFF2-40B4-BE49-F238E27FC236}">
              <a16:creationId xmlns:a16="http://schemas.microsoft.com/office/drawing/2014/main" id="{9773958C-46B2-4D36-BBD5-A46111DED52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a:extLst>
            <a:ext uri="{FF2B5EF4-FFF2-40B4-BE49-F238E27FC236}">
              <a16:creationId xmlns:a16="http://schemas.microsoft.com/office/drawing/2014/main" id="{85A62666-7CE0-424D-B4D4-8950EA9E49E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a:extLst>
            <a:ext uri="{FF2B5EF4-FFF2-40B4-BE49-F238E27FC236}">
              <a16:creationId xmlns:a16="http://schemas.microsoft.com/office/drawing/2014/main" id="{115B010E-7314-40A5-8A67-0D88D4B44A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a:extLst>
            <a:ext uri="{FF2B5EF4-FFF2-40B4-BE49-F238E27FC236}">
              <a16:creationId xmlns:a16="http://schemas.microsoft.com/office/drawing/2014/main" id="{7FBACCD8-9707-4B1A-81D8-F144CF91BD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a:extLst>
            <a:ext uri="{FF2B5EF4-FFF2-40B4-BE49-F238E27FC236}">
              <a16:creationId xmlns:a16="http://schemas.microsoft.com/office/drawing/2014/main" id="{CA70AF75-81D3-4DF6-9426-5E73F32E70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a:extLst>
            <a:ext uri="{FF2B5EF4-FFF2-40B4-BE49-F238E27FC236}">
              <a16:creationId xmlns:a16="http://schemas.microsoft.com/office/drawing/2014/main" id="{4665C872-AEF6-4E2A-8089-C51122BE708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a:extLst>
            <a:ext uri="{FF2B5EF4-FFF2-40B4-BE49-F238E27FC236}">
              <a16:creationId xmlns:a16="http://schemas.microsoft.com/office/drawing/2014/main" id="{1A3B095D-A952-4016-805F-3DB385DA649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a:extLst>
            <a:ext uri="{FF2B5EF4-FFF2-40B4-BE49-F238E27FC236}">
              <a16:creationId xmlns:a16="http://schemas.microsoft.com/office/drawing/2014/main" id="{393354EE-DF21-464A-AF57-DCA3BD1554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a:extLst>
            <a:ext uri="{FF2B5EF4-FFF2-40B4-BE49-F238E27FC236}">
              <a16:creationId xmlns:a16="http://schemas.microsoft.com/office/drawing/2014/main" id="{D1B65795-B506-4C37-9245-C83F14ABEAC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C37AB9AB-832C-4228-82AF-DDD5F455E3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63AFE832-497E-4749-8AA3-80394BCF4F2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a:extLst>
            <a:ext uri="{FF2B5EF4-FFF2-40B4-BE49-F238E27FC236}">
              <a16:creationId xmlns:a16="http://schemas.microsoft.com/office/drawing/2014/main" id="{070F7D8F-BD0E-41C2-B0A6-432C26A3CD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27" name="直線コネクタ 526">
          <a:extLst>
            <a:ext uri="{FF2B5EF4-FFF2-40B4-BE49-F238E27FC236}">
              <a16:creationId xmlns:a16="http://schemas.microsoft.com/office/drawing/2014/main" id="{7F510505-05A3-488A-B24D-5978AC9D16D8}"/>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28" name="【庁舎】&#10;有形固定資産減価償却率最小値テキスト">
          <a:extLst>
            <a:ext uri="{FF2B5EF4-FFF2-40B4-BE49-F238E27FC236}">
              <a16:creationId xmlns:a16="http://schemas.microsoft.com/office/drawing/2014/main" id="{9B0F45CA-E79F-44D3-A320-372DAF942621}"/>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29" name="直線コネクタ 528">
          <a:extLst>
            <a:ext uri="{FF2B5EF4-FFF2-40B4-BE49-F238E27FC236}">
              <a16:creationId xmlns:a16="http://schemas.microsoft.com/office/drawing/2014/main" id="{6898EF88-0553-4920-9AE4-43C74C8715B8}"/>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30" name="【庁舎】&#10;有形固定資産減価償却率最大値テキスト">
          <a:extLst>
            <a:ext uri="{FF2B5EF4-FFF2-40B4-BE49-F238E27FC236}">
              <a16:creationId xmlns:a16="http://schemas.microsoft.com/office/drawing/2014/main" id="{14C12CCE-6E66-4C5E-95D6-C7C56F7E532E}"/>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31" name="直線コネクタ 530">
          <a:extLst>
            <a:ext uri="{FF2B5EF4-FFF2-40B4-BE49-F238E27FC236}">
              <a16:creationId xmlns:a16="http://schemas.microsoft.com/office/drawing/2014/main" id="{F9189FD1-B776-4A59-B633-0FE65BBE3428}"/>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32" name="【庁舎】&#10;有形固定資産減価償却率平均値テキスト">
          <a:extLst>
            <a:ext uri="{FF2B5EF4-FFF2-40B4-BE49-F238E27FC236}">
              <a16:creationId xmlns:a16="http://schemas.microsoft.com/office/drawing/2014/main" id="{AF39291F-6B46-4B78-B7D1-C764293F435D}"/>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3" name="フローチャート: 判断 532">
          <a:extLst>
            <a:ext uri="{FF2B5EF4-FFF2-40B4-BE49-F238E27FC236}">
              <a16:creationId xmlns:a16="http://schemas.microsoft.com/office/drawing/2014/main" id="{46E15877-4A0A-4D8A-A4A6-0E4DFF0E056D}"/>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34" name="フローチャート: 判断 533">
          <a:extLst>
            <a:ext uri="{FF2B5EF4-FFF2-40B4-BE49-F238E27FC236}">
              <a16:creationId xmlns:a16="http://schemas.microsoft.com/office/drawing/2014/main" id="{5E6D7010-F839-46DF-AF54-69D30C36BE9B}"/>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535" name="n_1aveValue【庁舎】&#10;有形固定資産減価償却率">
          <a:extLst>
            <a:ext uri="{FF2B5EF4-FFF2-40B4-BE49-F238E27FC236}">
              <a16:creationId xmlns:a16="http://schemas.microsoft.com/office/drawing/2014/main" id="{695A6F46-8844-4685-833B-228B6DE4852E}"/>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36" name="フローチャート: 判断 535">
          <a:extLst>
            <a:ext uri="{FF2B5EF4-FFF2-40B4-BE49-F238E27FC236}">
              <a16:creationId xmlns:a16="http://schemas.microsoft.com/office/drawing/2014/main" id="{A9028629-E06F-4E1B-A3A2-FAA2F534D0B4}"/>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37" name="n_2aveValue【庁舎】&#10;有形固定資産減価償却率">
          <a:extLst>
            <a:ext uri="{FF2B5EF4-FFF2-40B4-BE49-F238E27FC236}">
              <a16:creationId xmlns:a16="http://schemas.microsoft.com/office/drawing/2014/main" id="{548E2BC4-201B-44CB-8A37-6C8509EA6CDE}"/>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38" name="フローチャート: 判断 537">
          <a:extLst>
            <a:ext uri="{FF2B5EF4-FFF2-40B4-BE49-F238E27FC236}">
              <a16:creationId xmlns:a16="http://schemas.microsoft.com/office/drawing/2014/main" id="{5493DC0D-3FEB-4F81-9027-0BAF6290C061}"/>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39" name="n_3aveValue【庁舎】&#10;有形固定資産減価償却率">
          <a:extLst>
            <a:ext uri="{FF2B5EF4-FFF2-40B4-BE49-F238E27FC236}">
              <a16:creationId xmlns:a16="http://schemas.microsoft.com/office/drawing/2014/main" id="{BDD25061-86D5-44C5-BF47-99AB5DCAC534}"/>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E9EB4B7F-E5D3-4E90-8CDA-C823DFE6DE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82744009-A587-4FFF-A21F-704C97D605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93B0E2A-4D8C-470F-A0E3-0373FA1364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E1AF06C2-6694-4511-9157-80813B7A25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6DB8CA1-5899-4E19-8DC7-940D46C0D2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545" name="楕円 544">
          <a:extLst>
            <a:ext uri="{FF2B5EF4-FFF2-40B4-BE49-F238E27FC236}">
              <a16:creationId xmlns:a16="http://schemas.microsoft.com/office/drawing/2014/main" id="{CE2EC0D3-5745-4311-8147-733C17174568}"/>
            </a:ext>
          </a:extLst>
        </xdr:cNvPr>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53720</xdr:rowOff>
    </xdr:from>
    <xdr:ext cx="405111" cy="259045"/>
    <xdr:sp macro="" textlink="">
      <xdr:nvSpPr>
        <xdr:cNvPr id="546" name="n_1mainValue【庁舎】&#10;有形固定資産減価償却率">
          <a:extLst>
            <a:ext uri="{FF2B5EF4-FFF2-40B4-BE49-F238E27FC236}">
              <a16:creationId xmlns:a16="http://schemas.microsoft.com/office/drawing/2014/main" id="{EB198E78-0D9E-43C2-A3C0-99093D48F97A}"/>
            </a:ext>
          </a:extLst>
        </xdr:cNvPr>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B8870274-BA9C-4F93-8C9B-BABE0A8019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3C1DFC68-FAD3-46FC-9611-0C241A7C6C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AD839922-9331-45F7-96E5-FF83575638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31AD279C-656D-43DE-AD98-F4110AF16B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4F5A6CA5-7D4B-4159-ACAB-8EAA426EDA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CC595E02-3779-4317-8F09-B41FDF31A95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A5253151-425E-4EE8-B626-302E2EAA36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24626C48-CE81-4B56-BD87-38C329DB9A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56093F5B-0F4F-4AA0-935D-643F3F72C3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93AACEA6-5DC9-4173-87E2-807D4D121E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7" name="直線コネクタ 556">
          <a:extLst>
            <a:ext uri="{FF2B5EF4-FFF2-40B4-BE49-F238E27FC236}">
              <a16:creationId xmlns:a16="http://schemas.microsoft.com/office/drawing/2014/main" id="{5BA5577C-010B-42B5-BA00-8966D184775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8" name="テキスト ボックス 557">
          <a:extLst>
            <a:ext uri="{FF2B5EF4-FFF2-40B4-BE49-F238E27FC236}">
              <a16:creationId xmlns:a16="http://schemas.microsoft.com/office/drawing/2014/main" id="{41EF8D87-96E3-4EAC-AE2F-28216CA0A65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9" name="直線コネクタ 558">
          <a:extLst>
            <a:ext uri="{FF2B5EF4-FFF2-40B4-BE49-F238E27FC236}">
              <a16:creationId xmlns:a16="http://schemas.microsoft.com/office/drawing/2014/main" id="{94E4271E-9E9B-41E2-9C06-DA4168BE398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0" name="テキスト ボックス 559">
          <a:extLst>
            <a:ext uri="{FF2B5EF4-FFF2-40B4-BE49-F238E27FC236}">
              <a16:creationId xmlns:a16="http://schemas.microsoft.com/office/drawing/2014/main" id="{724FFAC0-A0A8-45DD-8DC8-D1D406F7393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1" name="直線コネクタ 560">
          <a:extLst>
            <a:ext uri="{FF2B5EF4-FFF2-40B4-BE49-F238E27FC236}">
              <a16:creationId xmlns:a16="http://schemas.microsoft.com/office/drawing/2014/main" id="{57D6144C-BB40-4D5D-BD24-66F0DACF127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2" name="テキスト ボックス 561">
          <a:extLst>
            <a:ext uri="{FF2B5EF4-FFF2-40B4-BE49-F238E27FC236}">
              <a16:creationId xmlns:a16="http://schemas.microsoft.com/office/drawing/2014/main" id="{D4284165-A5A7-445D-B089-924C2B77910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3" name="直線コネクタ 562">
          <a:extLst>
            <a:ext uri="{FF2B5EF4-FFF2-40B4-BE49-F238E27FC236}">
              <a16:creationId xmlns:a16="http://schemas.microsoft.com/office/drawing/2014/main" id="{AC827D25-6395-49FE-9DB4-089F5118477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4" name="テキスト ボックス 563">
          <a:extLst>
            <a:ext uri="{FF2B5EF4-FFF2-40B4-BE49-F238E27FC236}">
              <a16:creationId xmlns:a16="http://schemas.microsoft.com/office/drawing/2014/main" id="{F2D4F5EB-6A8F-456D-8CCE-90CCEE24B46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id="{36A5F677-3CB7-4F56-BF88-1D1785F03E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C4BEB1D1-8487-4384-8DC7-3C7C2F7C8A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a:extLst>
            <a:ext uri="{FF2B5EF4-FFF2-40B4-BE49-F238E27FC236}">
              <a16:creationId xmlns:a16="http://schemas.microsoft.com/office/drawing/2014/main" id="{7C8EBDB9-150B-46EE-908E-60B041AF62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68" name="直線コネクタ 567">
          <a:extLst>
            <a:ext uri="{FF2B5EF4-FFF2-40B4-BE49-F238E27FC236}">
              <a16:creationId xmlns:a16="http://schemas.microsoft.com/office/drawing/2014/main" id="{220FE986-99EC-49C8-AB80-82B68EDF94F4}"/>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69" name="【庁舎】&#10;一人当たり面積最小値テキスト">
          <a:extLst>
            <a:ext uri="{FF2B5EF4-FFF2-40B4-BE49-F238E27FC236}">
              <a16:creationId xmlns:a16="http://schemas.microsoft.com/office/drawing/2014/main" id="{5A180F3E-C443-4A8E-BF50-00178696B051}"/>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70" name="直線コネクタ 569">
          <a:extLst>
            <a:ext uri="{FF2B5EF4-FFF2-40B4-BE49-F238E27FC236}">
              <a16:creationId xmlns:a16="http://schemas.microsoft.com/office/drawing/2014/main" id="{24371237-D6FC-4975-A208-6DFFA4FC40A4}"/>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71" name="【庁舎】&#10;一人当たり面積最大値テキスト">
          <a:extLst>
            <a:ext uri="{FF2B5EF4-FFF2-40B4-BE49-F238E27FC236}">
              <a16:creationId xmlns:a16="http://schemas.microsoft.com/office/drawing/2014/main" id="{AA6ED110-A940-4849-84B8-76A20B874B0C}"/>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72" name="直線コネクタ 571">
          <a:extLst>
            <a:ext uri="{FF2B5EF4-FFF2-40B4-BE49-F238E27FC236}">
              <a16:creationId xmlns:a16="http://schemas.microsoft.com/office/drawing/2014/main" id="{6079B125-704B-44A7-9A5F-3EDE7D8F3701}"/>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73" name="【庁舎】&#10;一人当たり面積平均値テキスト">
          <a:extLst>
            <a:ext uri="{FF2B5EF4-FFF2-40B4-BE49-F238E27FC236}">
              <a16:creationId xmlns:a16="http://schemas.microsoft.com/office/drawing/2014/main" id="{0641A4A3-D25C-4D4B-A614-D31C4F7272DA}"/>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74" name="フローチャート: 判断 573">
          <a:extLst>
            <a:ext uri="{FF2B5EF4-FFF2-40B4-BE49-F238E27FC236}">
              <a16:creationId xmlns:a16="http://schemas.microsoft.com/office/drawing/2014/main" id="{14C8AF70-DFCF-4272-8DD0-44E0E5B66065}"/>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75" name="フローチャート: 判断 574">
          <a:extLst>
            <a:ext uri="{FF2B5EF4-FFF2-40B4-BE49-F238E27FC236}">
              <a16:creationId xmlns:a16="http://schemas.microsoft.com/office/drawing/2014/main" id="{7721FA76-6341-497B-A0F7-0D1D0663EC28}"/>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576" name="n_1aveValue【庁舎】&#10;一人当たり面積">
          <a:extLst>
            <a:ext uri="{FF2B5EF4-FFF2-40B4-BE49-F238E27FC236}">
              <a16:creationId xmlns:a16="http://schemas.microsoft.com/office/drawing/2014/main" id="{BE6504FF-5CBA-47BE-A49B-A1D8A9655008}"/>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77" name="フローチャート: 判断 576">
          <a:extLst>
            <a:ext uri="{FF2B5EF4-FFF2-40B4-BE49-F238E27FC236}">
              <a16:creationId xmlns:a16="http://schemas.microsoft.com/office/drawing/2014/main" id="{1B7A54F1-CBF0-42CC-9244-E1B5FFF6E9CC}"/>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578" name="n_2aveValue【庁舎】&#10;一人当たり面積">
          <a:extLst>
            <a:ext uri="{FF2B5EF4-FFF2-40B4-BE49-F238E27FC236}">
              <a16:creationId xmlns:a16="http://schemas.microsoft.com/office/drawing/2014/main" id="{C2ECB48D-38A8-4A06-B424-405B346AF128}"/>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79" name="フローチャート: 判断 578">
          <a:extLst>
            <a:ext uri="{FF2B5EF4-FFF2-40B4-BE49-F238E27FC236}">
              <a16:creationId xmlns:a16="http://schemas.microsoft.com/office/drawing/2014/main" id="{5E3DB694-776E-49C1-ADEE-6D077FFD3C72}"/>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580" name="n_3aveValue【庁舎】&#10;一人当たり面積">
          <a:extLst>
            <a:ext uri="{FF2B5EF4-FFF2-40B4-BE49-F238E27FC236}">
              <a16:creationId xmlns:a16="http://schemas.microsoft.com/office/drawing/2014/main" id="{3FC3753A-C368-4FDB-965F-C9F7D3349C75}"/>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4D4E7F1-2331-496F-8516-3CBCD2DE1D7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5B5D3AE-2982-410E-B3C3-48B20111A15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92E32607-176C-434D-8F3E-633C11079F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219D6C85-5E1B-4CEB-8068-E73B8ACE00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25EF35F8-78CF-47CB-A3B8-5BF73B77EA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76606</xdr:rowOff>
    </xdr:from>
    <xdr:to>
      <xdr:col>112</xdr:col>
      <xdr:colOff>38100</xdr:colOff>
      <xdr:row>108</xdr:row>
      <xdr:rowOff>6756</xdr:rowOff>
    </xdr:to>
    <xdr:sp macro="" textlink="">
      <xdr:nvSpPr>
        <xdr:cNvPr id="586" name="楕円 585">
          <a:extLst>
            <a:ext uri="{FF2B5EF4-FFF2-40B4-BE49-F238E27FC236}">
              <a16:creationId xmlns:a16="http://schemas.microsoft.com/office/drawing/2014/main" id="{F06A7663-28E2-49FD-A204-AE3089E1594B}"/>
            </a:ext>
          </a:extLst>
        </xdr:cNvPr>
        <xdr:cNvSpPr/>
      </xdr:nvSpPr>
      <xdr:spPr>
        <a:xfrm>
          <a:off x="21272500" y="18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169333</xdr:rowOff>
    </xdr:from>
    <xdr:ext cx="469744" cy="259045"/>
    <xdr:sp macro="" textlink="">
      <xdr:nvSpPr>
        <xdr:cNvPr id="587" name="n_1mainValue【庁舎】&#10;一人当たり面積">
          <a:extLst>
            <a:ext uri="{FF2B5EF4-FFF2-40B4-BE49-F238E27FC236}">
              <a16:creationId xmlns:a16="http://schemas.microsoft.com/office/drawing/2014/main" id="{649C3781-649E-4B2C-B73F-B0F7E86B260B}"/>
            </a:ext>
          </a:extLst>
        </xdr:cNvPr>
        <xdr:cNvSpPr txBox="1"/>
      </xdr:nvSpPr>
      <xdr:spPr>
        <a:xfrm>
          <a:off x="21075727" y="185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a:extLst>
            <a:ext uri="{FF2B5EF4-FFF2-40B4-BE49-F238E27FC236}">
              <a16:creationId xmlns:a16="http://schemas.microsoft.com/office/drawing/2014/main" id="{589C86FA-1E24-4681-B58B-B6EBACB3E4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a:extLst>
            <a:ext uri="{FF2B5EF4-FFF2-40B4-BE49-F238E27FC236}">
              <a16:creationId xmlns:a16="http://schemas.microsoft.com/office/drawing/2014/main" id="{0EE7A28A-E9CC-4A94-AE21-AD12214218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a:extLst>
            <a:ext uri="{FF2B5EF4-FFF2-40B4-BE49-F238E27FC236}">
              <a16:creationId xmlns:a16="http://schemas.microsoft.com/office/drawing/2014/main" id="{6A854E09-2284-4261-833F-CE4CAF37FE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築年数の経った施設であり、有形固定資産減価償却率は高くなっている。また、東日本大震災により被災した体育館を解体したことにより、一人当たりの面積は少なくなっているが、新たに屋内体育施設を整備したことにより、有形固定資産減価償却率、一人当たりの面積ともに回復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比較的建築年数の経った施設であり、有形固定資産減価償却率は類似団体と比較すると高い傾向にある。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・大規模事業所（原子力発電所）の立地により類似団体と比較すると、平均を上回る税収となっているが、その他の全体的な税収入が減少する等の要因により基準財政収入額が減少したことにより、平成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年度より普通交付税の交付団体となっている。また、震災以降、財政力指数は年々減少傾向にあり、税の減免により基準財政収入額も年々減少傾向にあったが、平成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年度から減免終了等に伴い、基準財政収入額が増加したこと等が要因となり、財政力指数は上昇傾向にあり、前年度と比較して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46038</xdr:rowOff>
    </xdr:from>
    <xdr:to>
      <xdr:col>23</xdr:col>
      <xdr:colOff>133350</xdr:colOff>
      <xdr:row>41</xdr:row>
      <xdr:rowOff>58103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0754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58103</xdr:rowOff>
    </xdr:from>
    <xdr:to>
      <xdr:col>19</xdr:col>
      <xdr:colOff>133350</xdr:colOff>
      <xdr:row>41</xdr:row>
      <xdr:rowOff>70168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087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64135</xdr:rowOff>
    </xdr:from>
    <xdr:to>
      <xdr:col>15</xdr:col>
      <xdr:colOff>82550</xdr:colOff>
      <xdr:row>41</xdr:row>
      <xdr:rowOff>70168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09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40005</xdr:rowOff>
    </xdr:from>
    <xdr:to>
      <xdr:col>11</xdr:col>
      <xdr:colOff>31750</xdr:colOff>
      <xdr:row>41</xdr:row>
      <xdr:rowOff>64135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06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101282</xdr:rowOff>
    </xdr:from>
    <xdr:to>
      <xdr:col>7</xdr:col>
      <xdr:colOff>31750</xdr:colOff>
      <xdr:row>43</xdr:row>
      <xdr:rowOff>31432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16209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166688</xdr:rowOff>
    </xdr:from>
    <xdr:to>
      <xdr:col>23</xdr:col>
      <xdr:colOff>184150</xdr:colOff>
      <xdr:row>41</xdr:row>
      <xdr:rowOff>96838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11765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7303</xdr:rowOff>
    </xdr:from>
    <xdr:to>
      <xdr:col>19</xdr:col>
      <xdr:colOff>184150</xdr:colOff>
      <xdr:row>41</xdr:row>
      <xdr:rowOff>108903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119080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19368</xdr:rowOff>
    </xdr:from>
    <xdr:to>
      <xdr:col>15</xdr:col>
      <xdr:colOff>133350</xdr:colOff>
      <xdr:row>41</xdr:row>
      <xdr:rowOff>120968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131145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13335</xdr:rowOff>
    </xdr:from>
    <xdr:to>
      <xdr:col>11</xdr:col>
      <xdr:colOff>82550</xdr:colOff>
      <xdr:row>41</xdr:row>
      <xdr:rowOff>114935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125112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160655</xdr:rowOff>
    </xdr:from>
    <xdr:to>
      <xdr:col>7</xdr:col>
      <xdr:colOff>31750</xdr:colOff>
      <xdr:row>41</xdr:row>
      <xdr:rowOff>90805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100982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地方税、地方消費税交付金、普通交付税等の増加により、経常一般財源が前年度より増加し、また、経常収支比率に係る人件費、物件費の増加が要因となり、経常経費充当の一般財源が増加したことにより、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％増加した。</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61</xdr:row>
      <xdr:rowOff>37338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4282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63</xdr:row>
      <xdr:rowOff>119126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428224"/>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8636</xdr:rowOff>
    </xdr:from>
    <xdr:to>
      <xdr:col>15</xdr:col>
      <xdr:colOff>82550</xdr:colOff>
      <xdr:row>63</xdr:row>
      <xdr:rowOff>119126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124186"/>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67</xdr:row>
      <xdr:rowOff>46228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124186"/>
          <a:ext cx="889000" cy="140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129286</xdr:rowOff>
    </xdr:from>
    <xdr:to>
      <xdr:col>11</xdr:col>
      <xdr:colOff>82550</xdr:colOff>
      <xdr:row>59</xdr:row>
      <xdr:rowOff>59436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69613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166878</xdr:rowOff>
    </xdr:from>
    <xdr:to>
      <xdr:col>7</xdr:col>
      <xdr:colOff>31750</xdr:colOff>
      <xdr:row>67</xdr:row>
      <xdr:rowOff>97028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81805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・復旧・復興に伴い新設した施設の備品購入等に要した費用が主な要因となり、人口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１人当たりの人件費・物件費等は前年度と比較して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66,204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r>
            <a:rPr kumimoji="1" lang="ja-JP" altLang="en-US" sz="1300">
              <a:latin typeface="ＭＳ Ｐゴシック" panose="020B0600070205080204" pitchFamily="50" charset="-128"/>
              <a:ea typeface="ＭＳ Ｐゴシック" panose="020B0600070205080204" pitchFamily="50" charset="-128"/>
            </a:rPr>
            <a:t>震災以降続いてきた災害復旧事業は、収束の目処が立ちつつあるが、復旧復興事業に係る経費については依然として高い比率である。公共施設等総合管理計画及び個別施設計画に基づき、今後の人口推移に合わせた公共施設の管理等を行い、維持管理費の削減に努めながら、費用対効果を十分に考慮した施策を展開していく。</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94159</xdr:rowOff>
    </xdr:from>
    <xdr:to>
      <xdr:col>23</xdr:col>
      <xdr:colOff>133350</xdr:colOff>
      <xdr:row>82</xdr:row>
      <xdr:rowOff>170230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53059"/>
          <a:ext cx="838200" cy="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94159</xdr:rowOff>
    </xdr:from>
    <xdr:to>
      <xdr:col>19</xdr:col>
      <xdr:colOff>133350</xdr:colOff>
      <xdr:row>82</xdr:row>
      <xdr:rowOff>167021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53059"/>
          <a:ext cx="889000" cy="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112001</xdr:rowOff>
    </xdr:from>
    <xdr:to>
      <xdr:col>15</xdr:col>
      <xdr:colOff>82550</xdr:colOff>
      <xdr:row>82</xdr:row>
      <xdr:rowOff>167021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70901"/>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94355</xdr:rowOff>
    </xdr:from>
    <xdr:to>
      <xdr:col>11</xdr:col>
      <xdr:colOff>31750</xdr:colOff>
      <xdr:row>82</xdr:row>
      <xdr:rowOff>112001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53255"/>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53871</xdr:rowOff>
    </xdr:from>
    <xdr:to>
      <xdr:col>7</xdr:col>
      <xdr:colOff>31750</xdr:colOff>
      <xdr:row>81</xdr:row>
      <xdr:rowOff>155471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165648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119430</xdr:rowOff>
    </xdr:from>
    <xdr:to>
      <xdr:col>23</xdr:col>
      <xdr:colOff>184150</xdr:colOff>
      <xdr:row>83</xdr:row>
      <xdr:rowOff>49580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91507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43359</xdr:rowOff>
    </xdr:from>
    <xdr:to>
      <xdr:col>19</xdr:col>
      <xdr:colOff>184150</xdr:colOff>
      <xdr:row>82</xdr:row>
      <xdr:rowOff>144959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129736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8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116221</xdr:rowOff>
    </xdr:from>
    <xdr:to>
      <xdr:col>15</xdr:col>
      <xdr:colOff>133350</xdr:colOff>
      <xdr:row>83</xdr:row>
      <xdr:rowOff>46371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31148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61201</xdr:rowOff>
    </xdr:from>
    <xdr:to>
      <xdr:col>11</xdr:col>
      <xdr:colOff>82550</xdr:colOff>
      <xdr:row>82</xdr:row>
      <xdr:rowOff>162801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147578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43555</xdr:rowOff>
    </xdr:from>
    <xdr:to>
      <xdr:col>7</xdr:col>
      <xdr:colOff>31750</xdr:colOff>
      <xdr:row>82</xdr:row>
      <xdr:rowOff>145155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129932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・東日本大震災及び原子力災害により、被災者支援業務、放射線管理業務、復旧復興業務等にあたる経験豊富な任期付職員を多く採用しており、ラスパイレス指数は前年度と比較して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減少しているものの、類似団体平均を上回る要因となっている。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106172</xdr:rowOff>
    </xdr:from>
    <xdr:to>
      <xdr:col>81</xdr:col>
      <xdr:colOff>44450</xdr:colOff>
      <xdr:row>88</xdr:row>
      <xdr:rowOff>164085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93772"/>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154432</xdr:rowOff>
    </xdr:from>
    <xdr:to>
      <xdr:col>77</xdr:col>
      <xdr:colOff>44450</xdr:colOff>
      <xdr:row>88</xdr:row>
      <xdr:rowOff>164085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420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38608</xdr:rowOff>
    </xdr:from>
    <xdr:to>
      <xdr:col>72</xdr:col>
      <xdr:colOff>203200</xdr:colOff>
      <xdr:row>88</xdr:row>
      <xdr:rowOff>154432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262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94235</xdr:rowOff>
    </xdr:from>
    <xdr:to>
      <xdr:col>68</xdr:col>
      <xdr:colOff>152400</xdr:colOff>
      <xdr:row>88</xdr:row>
      <xdr:rowOff>38608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10385"/>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60452</xdr:rowOff>
    </xdr:from>
    <xdr:to>
      <xdr:col>64</xdr:col>
      <xdr:colOff>152400</xdr:colOff>
      <xdr:row>86</xdr:row>
      <xdr:rowOff>162052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55372</xdr:rowOff>
    </xdr:from>
    <xdr:to>
      <xdr:col>81</xdr:col>
      <xdr:colOff>95250</xdr:colOff>
      <xdr:row>88</xdr:row>
      <xdr:rowOff>156972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122699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3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113285</xdr:rowOff>
    </xdr:from>
    <xdr:to>
      <xdr:col>77</xdr:col>
      <xdr:colOff>95250</xdr:colOff>
      <xdr:row>89</xdr:row>
      <xdr:rowOff>43435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28212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8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103632</xdr:rowOff>
    </xdr:from>
    <xdr:to>
      <xdr:col>73</xdr:col>
      <xdr:colOff>44450</xdr:colOff>
      <xdr:row>89</xdr:row>
      <xdr:rowOff>33782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18559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43435</xdr:rowOff>
    </xdr:from>
    <xdr:to>
      <xdr:col>64</xdr:col>
      <xdr:colOff>152400</xdr:colOff>
      <xdr:row>87</xdr:row>
      <xdr:rowOff>145035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129812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被災者支援業務、放射線対策業務、復旧復興業務等、平時に比べ業務量が増加し、業務を円滑に進めるために必要な人材が不足した状況が続いており、早期の復興に向け町任期付職員の採用、県任期付職員の派遣、他自治体からの支援等を活用し、人材不足の解消を図っている。また、数値は前年度よりも僅かに減少しているが、現状として募集や要望に対して応募者が少ない等、慢性的な人手不足が続いている。今後、復旧復興の進捗に応じた組織、業務の見直しを図り、将来の財政運営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147498</xdr:rowOff>
    </xdr:from>
    <xdr:to>
      <xdr:col>81</xdr:col>
      <xdr:colOff>44450</xdr:colOff>
      <xdr:row>60</xdr:row>
      <xdr:rowOff>148946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43449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148946</xdr:rowOff>
    </xdr:from>
    <xdr:to>
      <xdr:col>77</xdr:col>
      <xdr:colOff>44450</xdr:colOff>
      <xdr:row>60</xdr:row>
      <xdr:rowOff>154978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43594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154978</xdr:rowOff>
    </xdr:from>
    <xdr:to>
      <xdr:col>72</xdr:col>
      <xdr:colOff>203200</xdr:colOff>
      <xdr:row>60</xdr:row>
      <xdr:rowOff>163423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441978"/>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163423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20985"/>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33477</xdr:rowOff>
    </xdr:from>
    <xdr:to>
      <xdr:col>64</xdr:col>
      <xdr:colOff>152400</xdr:colOff>
      <xdr:row>60</xdr:row>
      <xdr:rowOff>135077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145254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0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96698</xdr:rowOff>
    </xdr:from>
    <xdr:to>
      <xdr:col>81</xdr:col>
      <xdr:colOff>95250</xdr:colOff>
      <xdr:row>61</xdr:row>
      <xdr:rowOff>26848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17975</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0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98146</xdr:rowOff>
    </xdr:from>
    <xdr:to>
      <xdr:col>77</xdr:col>
      <xdr:colOff>95250</xdr:colOff>
      <xdr:row>61</xdr:row>
      <xdr:rowOff>28296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38473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5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104178</xdr:rowOff>
    </xdr:from>
    <xdr:to>
      <xdr:col>73</xdr:col>
      <xdr:colOff>44450</xdr:colOff>
      <xdr:row>61</xdr:row>
      <xdr:rowOff>34328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44505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112623</xdr:rowOff>
    </xdr:from>
    <xdr:to>
      <xdr:col>68</xdr:col>
      <xdr:colOff>203200</xdr:colOff>
      <xdr:row>61</xdr:row>
      <xdr:rowOff>42773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52950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6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169562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・借り入れた町債を計画的に償還していることから、実質公債費比率は年々減少傾向にあり、前年度と比較して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％減少しており、類似団体の平均を下回っている。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62654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8080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159173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92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159173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01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・地方債未償還残高を上回る基金を保有している為、将来負担比率は健全な状態に保たれている。今後も現在の水準を維持し、健全な財政運営に努める。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170634</xdr:rowOff>
    </xdr:from>
    <xdr:to>
      <xdr:col>64</xdr:col>
      <xdr:colOff>152400</xdr:colOff>
      <xdr:row>15</xdr:row>
      <xdr:rowOff>100784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110961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3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・東日本大震災及び原子力災害によって地方税等の経常一般財源が減少する等の要因により、人件費に係る経常収支比率が高くなっていたが、人件費の財源として基金を充当したことにより、平成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年度から数値は改善している。平成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年度における人件費の経常収支比率は前年度と比較して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104140</xdr:rowOff>
    </xdr:from>
    <xdr:to>
      <xdr:col>24</xdr:col>
      <xdr:colOff>25400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590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104140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5905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39</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3900"/>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53340</xdr:rowOff>
    </xdr:from>
    <xdr:to>
      <xdr:col>20</xdr:col>
      <xdr:colOff>38100</xdr:colOff>
      <xdr:row>32</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83820</xdr:rowOff>
    </xdr:from>
    <xdr:to>
      <xdr:col>6</xdr:col>
      <xdr:colOff>171450</xdr:colOff>
      <xdr:row>40</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・物件費に係る経常収支比率は、復旧復興が進み町内の公共施設が再開した影響等により年々数値は増加傾向にあり、前年度と比較して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前年度に引き続き類似団体平均を上回った。今後も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66040</xdr:rowOff>
    </xdr:from>
    <xdr:to>
      <xdr:col>82</xdr:col>
      <xdr:colOff>107950</xdr:colOff>
      <xdr:row>17</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806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66040</xdr:rowOff>
    </xdr:from>
    <xdr:to>
      <xdr:col>78</xdr:col>
      <xdr:colOff>69850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80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104140</xdr:rowOff>
    </xdr:from>
    <xdr:to>
      <xdr:col>73</xdr:col>
      <xdr:colOff>180975</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7589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xdr:rowOff>
    </xdr:from>
    <xdr:to>
      <xdr:col>69</xdr:col>
      <xdr:colOff>92075</xdr:colOff>
      <xdr:row>15</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768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45720</xdr:rowOff>
    </xdr:from>
    <xdr:to>
      <xdr:col>82</xdr:col>
      <xdr:colOff>158750</xdr:colOff>
      <xdr:row>17</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17797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xdr:rowOff>
    </xdr:from>
    <xdr:to>
      <xdr:col>78</xdr:col>
      <xdr:colOff>120650</xdr:colOff>
      <xdr:row>17</xdr:row>
      <xdr:rowOff>116840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101617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1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125730</xdr:rowOff>
    </xdr:from>
    <xdr:to>
      <xdr:col>65</xdr:col>
      <xdr:colOff>53975</xdr:colOff>
      <xdr:row>15</xdr:row>
      <xdr:rowOff>55880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66057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・扶助費に係る経常収支比率は、例年大きな数値の変動はないが、類似団体と比較すると平均をやや上回っている。町条例等に基づいた独自給付等の見直しを検討し、適正化に努める。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ものの、公共施設の老朽化及び道路の維持補修等の経費は引き続き支出されることが想定される為、今後は公共施設等総合管理計画及び個別施設計画に基づき、維持補修を適正に進めていく。また、繰出金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170434</xdr:rowOff>
    </xdr:from>
    <xdr:to>
      <xdr:col>82</xdr:col>
      <xdr:colOff>107950</xdr:colOff>
      <xdr:row>59</xdr:row>
      <xdr:rowOff>65278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57284"/>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37355</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15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65278</xdr:rowOff>
    </xdr:from>
    <xdr:to>
      <xdr:col>82</xdr:col>
      <xdr:colOff>196850</xdr:colOff>
      <xdr:row>59</xdr:row>
      <xdr:rowOff>65278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85361</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170434</xdr:rowOff>
    </xdr:from>
    <xdr:to>
      <xdr:col>82</xdr:col>
      <xdr:colOff>196850</xdr:colOff>
      <xdr:row>53</xdr:row>
      <xdr:rowOff>170434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99568</xdr:rowOff>
    </xdr:from>
    <xdr:to>
      <xdr:col>82</xdr:col>
      <xdr:colOff>107950</xdr:colOff>
      <xdr:row>58</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436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111015</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0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159004</xdr:rowOff>
    </xdr:from>
    <xdr:to>
      <xdr:col>78</xdr:col>
      <xdr:colOff>69850</xdr:colOff>
      <xdr:row>59</xdr:row>
      <xdr:rowOff>88138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031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112776</xdr:rowOff>
    </xdr:from>
    <xdr:to>
      <xdr:col>78</xdr:col>
      <xdr:colOff>120650</xdr:colOff>
      <xdr:row>57</xdr:row>
      <xdr:rowOff>42926</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122428</xdr:rowOff>
    </xdr:from>
    <xdr:to>
      <xdr:col>73</xdr:col>
      <xdr:colOff>180975</xdr:colOff>
      <xdr:row>59</xdr:row>
      <xdr:rowOff>88138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665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85344</xdr:rowOff>
    </xdr:from>
    <xdr:to>
      <xdr:col>74</xdr:col>
      <xdr:colOff>31750</xdr:colOff>
      <xdr:row>57</xdr:row>
      <xdr:rowOff>15494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122428</xdr:rowOff>
    </xdr:from>
    <xdr:to>
      <xdr:col>69</xdr:col>
      <xdr:colOff>92075</xdr:colOff>
      <xdr:row>59</xdr:row>
      <xdr:rowOff>152146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6652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48768</xdr:rowOff>
    </xdr:from>
    <xdr:to>
      <xdr:col>82</xdr:col>
      <xdr:colOff>158750</xdr:colOff>
      <xdr:row>58</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20845</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108204</xdr:rowOff>
    </xdr:from>
    <xdr:to>
      <xdr:col>78</xdr:col>
      <xdr:colOff>120650</xdr:colOff>
      <xdr:row>59</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23131</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3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37338</xdr:rowOff>
    </xdr:from>
    <xdr:to>
      <xdr:col>74</xdr:col>
      <xdr:colOff>31750</xdr:colOff>
      <xdr:row>59</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123715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71628</xdr:rowOff>
    </xdr:from>
    <xdr:to>
      <xdr:col>69</xdr:col>
      <xdr:colOff>142875</xdr:colOff>
      <xdr:row>59</xdr:row>
      <xdr:rowOff>1778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158005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101346</xdr:rowOff>
    </xdr:from>
    <xdr:to>
      <xdr:col>65</xdr:col>
      <xdr:colOff>53975</xdr:colOff>
      <xdr:row>60</xdr:row>
      <xdr:rowOff>31496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16273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一時的に活動を停止していた補助団体の活動が再開し、町の復興事業に関連した補助費等の支出が増加したことにより、補助費等に係る経常収支比率は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％減少したが、今後も補助金規制委員会のもと補助金の見直しや廃止を進め、適正化に努めていく。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110998</xdr:rowOff>
    </xdr:from>
    <xdr:to>
      <xdr:col>82</xdr:col>
      <xdr:colOff>107950</xdr:colOff>
      <xdr:row>39</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975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39</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2381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38</xdr:row>
      <xdr:rowOff>108712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7692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53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32275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96774</xdr:rowOff>
    </xdr:from>
    <xdr:to>
      <xdr:col>78</xdr:col>
      <xdr:colOff>120650</xdr:colOff>
      <xdr:row>40</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11701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・町債の借入を計画的に削減していることから、年々数値は減少傾向にある。今後も継続して適正化に努める。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83566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87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152146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42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149352</xdr:rowOff>
    </xdr:from>
    <xdr:to>
      <xdr:col>24</xdr:col>
      <xdr:colOff>76200</xdr:colOff>
      <xdr:row>75</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165879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・人件費及び物件費の増加により、公債費以外の経常収支比率は前年度と比較して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562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79</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56261"/>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73660</xdr:rowOff>
    </xdr:from>
    <xdr:to>
      <xdr:col>73</xdr:col>
      <xdr:colOff>180975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3241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32410"/>
          <a:ext cx="88900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157497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22860</xdr:rowOff>
    </xdr:from>
    <xdr:to>
      <xdr:col>69</xdr:col>
      <xdr:colOff>142875</xdr:colOff>
      <xdr:row>75</xdr:row>
      <xdr:rowOff>124460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134637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57150</xdr:rowOff>
    </xdr:from>
    <xdr:to>
      <xdr:col>65</xdr:col>
      <xdr:colOff>53975</xdr:colOff>
      <xdr:row>81</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128825</xdr:rowOff>
    </xdr:from>
    <xdr:to>
      <xdr:col>29</xdr:col>
      <xdr:colOff>127000</xdr:colOff>
      <xdr:row>17</xdr:row>
      <xdr:rowOff>142109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91100"/>
          <a:ext cx="647700" cy="1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135395</xdr:rowOff>
    </xdr:from>
    <xdr:to>
      <xdr:col>26</xdr:col>
      <xdr:colOff>50800</xdr:colOff>
      <xdr:row>17</xdr:row>
      <xdr:rowOff>142109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97670"/>
          <a:ext cx="698500" cy="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135395</xdr:rowOff>
    </xdr:from>
    <xdr:to>
      <xdr:col>22</xdr:col>
      <xdr:colOff>114300</xdr:colOff>
      <xdr:row>17</xdr:row>
      <xdr:rowOff>163586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97670"/>
          <a:ext cx="698500" cy="2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163586</xdr:rowOff>
    </xdr:from>
    <xdr:to>
      <xdr:col>18</xdr:col>
      <xdr:colOff>177800</xdr:colOff>
      <xdr:row>17</xdr:row>
      <xdr:rowOff>164852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5861"/>
          <a:ext cx="698500" cy="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159996</xdr:rowOff>
    </xdr:from>
    <xdr:to>
      <xdr:col>15</xdr:col>
      <xdr:colOff>101600</xdr:colOff>
      <xdr:row>18</xdr:row>
      <xdr:rowOff>90146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2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74923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20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78025</xdr:rowOff>
    </xdr:from>
    <xdr:to>
      <xdr:col>29</xdr:col>
      <xdr:colOff>177800</xdr:colOff>
      <xdr:row>18</xdr:row>
      <xdr:rowOff>8175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4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158052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91309</xdr:rowOff>
    </xdr:from>
    <xdr:to>
      <xdr:col>26</xdr:col>
      <xdr:colOff>101600</xdr:colOff>
      <xdr:row>18</xdr:row>
      <xdr:rowOff>21459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5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6236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3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84595</xdr:rowOff>
    </xdr:from>
    <xdr:to>
      <xdr:col>22</xdr:col>
      <xdr:colOff>165100</xdr:colOff>
      <xdr:row>18</xdr:row>
      <xdr:rowOff>14745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4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170972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3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112786</xdr:rowOff>
    </xdr:from>
    <xdr:to>
      <xdr:col>19</xdr:col>
      <xdr:colOff>38100</xdr:colOff>
      <xdr:row>18</xdr:row>
      <xdr:rowOff>42936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27713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114052</xdr:rowOff>
    </xdr:from>
    <xdr:to>
      <xdr:col>15</xdr:col>
      <xdr:colOff>101600</xdr:colOff>
      <xdr:row>18</xdr:row>
      <xdr:rowOff>44202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7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54379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84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141974</xdr:rowOff>
    </xdr:from>
    <xdr:to>
      <xdr:col>29</xdr:col>
      <xdr:colOff>127000</xdr:colOff>
      <xdr:row>37</xdr:row>
      <xdr:rowOff>16891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95224"/>
          <a:ext cx="647700" cy="4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99881</xdr:rowOff>
    </xdr:from>
    <xdr:to>
      <xdr:col>26</xdr:col>
      <xdr:colOff>50800</xdr:colOff>
      <xdr:row>36</xdr:row>
      <xdr:rowOff>141974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53131"/>
          <a:ext cx="698500" cy="4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74041</xdr:rowOff>
    </xdr:from>
    <xdr:to>
      <xdr:col>22</xdr:col>
      <xdr:colOff>114300</xdr:colOff>
      <xdr:row>36</xdr:row>
      <xdr:rowOff>99881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27291"/>
          <a:ext cx="698500" cy="25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59235</xdr:rowOff>
    </xdr:from>
    <xdr:to>
      <xdr:col>18</xdr:col>
      <xdr:colOff>177800</xdr:colOff>
      <xdr:row>36</xdr:row>
      <xdr:rowOff>74041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12485"/>
          <a:ext cx="698500" cy="1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300495</xdr:rowOff>
    </xdr:from>
    <xdr:to>
      <xdr:col>15</xdr:col>
      <xdr:colOff>101600</xdr:colOff>
      <xdr:row>36</xdr:row>
      <xdr:rowOff>59195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69372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7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137541</xdr:rowOff>
    </xdr:from>
    <xdr:to>
      <xdr:col>29</xdr:col>
      <xdr:colOff>177800</xdr:colOff>
      <xdr:row>37</xdr:row>
      <xdr:rowOff>67691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9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109618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6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91174</xdr:rowOff>
    </xdr:from>
    <xdr:to>
      <xdr:col>26</xdr:col>
      <xdr:colOff>101600</xdr:colOff>
      <xdr:row>37</xdr:row>
      <xdr:rowOff>21324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6101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3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49081</xdr:rowOff>
    </xdr:from>
    <xdr:to>
      <xdr:col>22</xdr:col>
      <xdr:colOff>165100</xdr:colOff>
      <xdr:row>36</xdr:row>
      <xdr:rowOff>150681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0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135458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8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23241</xdr:rowOff>
    </xdr:from>
    <xdr:to>
      <xdr:col>19</xdr:col>
      <xdr:colOff>38100</xdr:colOff>
      <xdr:row>36</xdr:row>
      <xdr:rowOff>124841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7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109618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6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8435</xdr:rowOff>
    </xdr:from>
    <xdr:to>
      <xdr:col>15</xdr:col>
      <xdr:colOff>101600</xdr:colOff>
      <xdr:row>36</xdr:row>
      <xdr:rowOff>110035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6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94812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162057</xdr:rowOff>
    </xdr:from>
    <xdr:to>
      <xdr:col>24</xdr:col>
      <xdr:colOff>63500</xdr:colOff>
      <xdr:row>38</xdr:row>
      <xdr:rowOff>163820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77157"/>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141225</xdr:rowOff>
    </xdr:from>
    <xdr:to>
      <xdr:col>19</xdr:col>
      <xdr:colOff>177800</xdr:colOff>
      <xdr:row>38</xdr:row>
      <xdr:rowOff>162057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56325"/>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141225</xdr:rowOff>
    </xdr:from>
    <xdr:to>
      <xdr:col>15</xdr:col>
      <xdr:colOff>50800</xdr:colOff>
      <xdr:row>39</xdr:row>
      <xdr:rowOff>4950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6325"/>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4950</xdr:rowOff>
    </xdr:from>
    <xdr:to>
      <xdr:col>10</xdr:col>
      <xdr:colOff>114300</xdr:colOff>
      <xdr:row>39</xdr:row>
      <xdr:rowOff>18359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91500"/>
          <a:ext cx="889000" cy="1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14768</xdr:rowOff>
    </xdr:from>
    <xdr:to>
      <xdr:col>6</xdr:col>
      <xdr:colOff>38100</xdr:colOff>
      <xdr:row>39</xdr:row>
      <xdr:rowOff>116368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107495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7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113020</xdr:rowOff>
    </xdr:from>
    <xdr:to>
      <xdr:col>24</xdr:col>
      <xdr:colOff>114300</xdr:colOff>
      <xdr:row>39</xdr:row>
      <xdr:rowOff>43170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91447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0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111257</xdr:rowOff>
    </xdr:from>
    <xdr:to>
      <xdr:col>20</xdr:col>
      <xdr:colOff>38100</xdr:colOff>
      <xdr:row>39</xdr:row>
      <xdr:rowOff>41407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32534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1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90425</xdr:rowOff>
    </xdr:from>
    <xdr:to>
      <xdr:col>15</xdr:col>
      <xdr:colOff>101600</xdr:colOff>
      <xdr:row>39</xdr:row>
      <xdr:rowOff>20575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11702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125600</xdr:rowOff>
    </xdr:from>
    <xdr:to>
      <xdr:col>10</xdr:col>
      <xdr:colOff>165100</xdr:colOff>
      <xdr:row>39</xdr:row>
      <xdr:rowOff>55750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46877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3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139009</xdr:rowOff>
    </xdr:from>
    <xdr:to>
      <xdr:col>6</xdr:col>
      <xdr:colOff>38100</xdr:colOff>
      <xdr:row>39</xdr:row>
      <xdr:rowOff>69159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85686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42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16215</xdr:rowOff>
    </xdr:from>
    <xdr:to>
      <xdr:col>24</xdr:col>
      <xdr:colOff>63500</xdr:colOff>
      <xdr:row>57</xdr:row>
      <xdr:rowOff>114450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88865"/>
          <a:ext cx="8382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169506</xdr:rowOff>
    </xdr:from>
    <xdr:to>
      <xdr:col>19</xdr:col>
      <xdr:colOff>177800</xdr:colOff>
      <xdr:row>57</xdr:row>
      <xdr:rowOff>114450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770706"/>
          <a:ext cx="8890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169506</xdr:rowOff>
    </xdr:from>
    <xdr:to>
      <xdr:col>15</xdr:col>
      <xdr:colOff>50800</xdr:colOff>
      <xdr:row>57</xdr:row>
      <xdr:rowOff>54865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70706"/>
          <a:ext cx="8890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54865</xdr:rowOff>
    </xdr:from>
    <xdr:to>
      <xdr:col>10</xdr:col>
      <xdr:colOff>114300</xdr:colOff>
      <xdr:row>57</xdr:row>
      <xdr:rowOff>78129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27515"/>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43979</xdr:rowOff>
    </xdr:from>
    <xdr:to>
      <xdr:col>6</xdr:col>
      <xdr:colOff>38100</xdr:colOff>
      <xdr:row>58</xdr:row>
      <xdr:rowOff>145579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136706</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136865</xdr:rowOff>
    </xdr:from>
    <xdr:to>
      <xdr:col>24</xdr:col>
      <xdr:colOff>114300</xdr:colOff>
      <xdr:row>57</xdr:row>
      <xdr:rowOff>67015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159742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8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63650</xdr:rowOff>
    </xdr:from>
    <xdr:to>
      <xdr:col>20</xdr:col>
      <xdr:colOff>38100</xdr:colOff>
      <xdr:row>57</xdr:row>
      <xdr:rowOff>165250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10327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61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118706</xdr:rowOff>
    </xdr:from>
    <xdr:to>
      <xdr:col>15</xdr:col>
      <xdr:colOff>101600</xdr:colOff>
      <xdr:row>57</xdr:row>
      <xdr:rowOff>48856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65383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49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4065</xdr:rowOff>
    </xdr:from>
    <xdr:to>
      <xdr:col>10</xdr:col>
      <xdr:colOff>165100</xdr:colOff>
      <xdr:row>57</xdr:row>
      <xdr:rowOff>105665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122192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5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27329</xdr:rowOff>
    </xdr:from>
    <xdr:to>
      <xdr:col>6</xdr:col>
      <xdr:colOff>38100</xdr:colOff>
      <xdr:row>57</xdr:row>
      <xdr:rowOff>128929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145456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65633</xdr:rowOff>
    </xdr:from>
    <xdr:to>
      <xdr:col>24</xdr:col>
      <xdr:colOff>63500</xdr:colOff>
      <xdr:row>77</xdr:row>
      <xdr:rowOff>102388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67283"/>
          <a:ext cx="8382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102388</xdr:rowOff>
    </xdr:from>
    <xdr:to>
      <xdr:col>19</xdr:col>
      <xdr:colOff>177800</xdr:colOff>
      <xdr:row>78</xdr:row>
      <xdr:rowOff>61874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04038"/>
          <a:ext cx="8890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61874</xdr:rowOff>
    </xdr:from>
    <xdr:to>
      <xdr:col>15</xdr:col>
      <xdr:colOff>50800</xdr:colOff>
      <xdr:row>78</xdr:row>
      <xdr:rowOff>103721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34974"/>
          <a:ext cx="8890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84302</xdr:rowOff>
    </xdr:from>
    <xdr:to>
      <xdr:col>10</xdr:col>
      <xdr:colOff>114300</xdr:colOff>
      <xdr:row>78</xdr:row>
      <xdr:rowOff>103721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57402"/>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66460</xdr:rowOff>
    </xdr:from>
    <xdr:to>
      <xdr:col>6</xdr:col>
      <xdr:colOff>38100</xdr:colOff>
      <xdr:row>78</xdr:row>
      <xdr:rowOff>168060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159187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14833</xdr:rowOff>
    </xdr:from>
    <xdr:to>
      <xdr:col>24</xdr:col>
      <xdr:colOff>114300</xdr:colOff>
      <xdr:row>77</xdr:row>
      <xdr:rowOff>116433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37710</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51588</xdr:rowOff>
    </xdr:from>
    <xdr:to>
      <xdr:col>20</xdr:col>
      <xdr:colOff>38100</xdr:colOff>
      <xdr:row>77</xdr:row>
      <xdr:rowOff>153188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144315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11074</xdr:rowOff>
    </xdr:from>
    <xdr:to>
      <xdr:col>15</xdr:col>
      <xdr:colOff>101600</xdr:colOff>
      <xdr:row>78</xdr:row>
      <xdr:rowOff>112674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103801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52921</xdr:rowOff>
    </xdr:from>
    <xdr:to>
      <xdr:col>10</xdr:col>
      <xdr:colOff>165100</xdr:colOff>
      <xdr:row>78</xdr:row>
      <xdr:rowOff>154521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145648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33502</xdr:rowOff>
    </xdr:from>
    <xdr:to>
      <xdr:col>6</xdr:col>
      <xdr:colOff>38100</xdr:colOff>
      <xdr:row>78</xdr:row>
      <xdr:rowOff>135102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151629</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107747</xdr:rowOff>
    </xdr:from>
    <xdr:to>
      <xdr:col>24</xdr:col>
      <xdr:colOff>63500</xdr:colOff>
      <xdr:row>97</xdr:row>
      <xdr:rowOff>165849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38397"/>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24067</xdr:rowOff>
    </xdr:from>
    <xdr:to>
      <xdr:col>19</xdr:col>
      <xdr:colOff>177800</xdr:colOff>
      <xdr:row>97</xdr:row>
      <xdr:rowOff>107747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54717"/>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24067</xdr:rowOff>
    </xdr:from>
    <xdr:to>
      <xdr:col>15</xdr:col>
      <xdr:colOff>50800</xdr:colOff>
      <xdr:row>97</xdr:row>
      <xdr:rowOff>137948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54717"/>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107696</xdr:rowOff>
    </xdr:from>
    <xdr:to>
      <xdr:col>10</xdr:col>
      <xdr:colOff>114300</xdr:colOff>
      <xdr:row>97</xdr:row>
      <xdr:rowOff>137948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38346"/>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154863</xdr:rowOff>
    </xdr:from>
    <xdr:to>
      <xdr:col>6</xdr:col>
      <xdr:colOff>38100</xdr:colOff>
      <xdr:row>97</xdr:row>
      <xdr:rowOff>85013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101540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115049</xdr:rowOff>
    </xdr:from>
    <xdr:to>
      <xdr:col>24</xdr:col>
      <xdr:colOff>114300</xdr:colOff>
      <xdr:row>98</xdr:row>
      <xdr:rowOff>45199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93476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56947</xdr:rowOff>
    </xdr:from>
    <xdr:to>
      <xdr:col>20</xdr:col>
      <xdr:colOff>38100</xdr:colOff>
      <xdr:row>97</xdr:row>
      <xdr:rowOff>158547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149674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144717</xdr:rowOff>
    </xdr:from>
    <xdr:to>
      <xdr:col>15</xdr:col>
      <xdr:colOff>101600</xdr:colOff>
      <xdr:row>97</xdr:row>
      <xdr:rowOff>74867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87148</xdr:rowOff>
    </xdr:from>
    <xdr:to>
      <xdr:col>10</xdr:col>
      <xdr:colOff>165100</xdr:colOff>
      <xdr:row>98</xdr:row>
      <xdr:rowOff>17298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8425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56896</xdr:rowOff>
    </xdr:from>
    <xdr:to>
      <xdr:col>6</xdr:col>
      <xdr:colOff>38100</xdr:colOff>
      <xdr:row>97</xdr:row>
      <xdr:rowOff>158496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149623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141339</xdr:rowOff>
    </xdr:from>
    <xdr:to>
      <xdr:col>55</xdr:col>
      <xdr:colOff>0</xdr:colOff>
      <xdr:row>36</xdr:row>
      <xdr:rowOff>54651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70639"/>
          <a:ext cx="838200" cy="2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135964</xdr:rowOff>
    </xdr:from>
    <xdr:to>
      <xdr:col>50</xdr:col>
      <xdr:colOff>114300</xdr:colOff>
      <xdr:row>36</xdr:row>
      <xdr:rowOff>54651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36714"/>
          <a:ext cx="8890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135964</xdr:rowOff>
    </xdr:from>
    <xdr:to>
      <xdr:col>45</xdr:col>
      <xdr:colOff>177800</xdr:colOff>
      <xdr:row>37</xdr:row>
      <xdr:rowOff>73102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36714"/>
          <a:ext cx="889000" cy="2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151610</xdr:rowOff>
    </xdr:from>
    <xdr:to>
      <xdr:col>41</xdr:col>
      <xdr:colOff>50800</xdr:colOff>
      <xdr:row>37</xdr:row>
      <xdr:rowOff>73102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23810"/>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93299</xdr:rowOff>
    </xdr:from>
    <xdr:to>
      <xdr:col>36</xdr:col>
      <xdr:colOff>165100</xdr:colOff>
      <xdr:row>38</xdr:row>
      <xdr:rowOff>23449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90539</xdr:rowOff>
    </xdr:from>
    <xdr:to>
      <xdr:col>55</xdr:col>
      <xdr:colOff>50800</xdr:colOff>
      <xdr:row>35</xdr:row>
      <xdr:rowOff>20689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113416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7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3851</xdr:rowOff>
    </xdr:from>
    <xdr:to>
      <xdr:col>50</xdr:col>
      <xdr:colOff>165100</xdr:colOff>
      <xdr:row>36</xdr:row>
      <xdr:rowOff>105451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7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121978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5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85164</xdr:rowOff>
    </xdr:from>
    <xdr:to>
      <xdr:col>46</xdr:col>
      <xdr:colOff>38100</xdr:colOff>
      <xdr:row>36</xdr:row>
      <xdr:rowOff>15314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31841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6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22302</xdr:rowOff>
    </xdr:from>
    <xdr:to>
      <xdr:col>41</xdr:col>
      <xdr:colOff>101600</xdr:colOff>
      <xdr:row>37</xdr:row>
      <xdr:rowOff>123902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115029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5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100810</xdr:rowOff>
    </xdr:from>
    <xdr:to>
      <xdr:col>36</xdr:col>
      <xdr:colOff>165100</xdr:colOff>
      <xdr:row>37</xdr:row>
      <xdr:rowOff>30960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47487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4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142681</xdr:rowOff>
    </xdr:from>
    <xdr:to>
      <xdr:col>55</xdr:col>
      <xdr:colOff>0</xdr:colOff>
      <xdr:row>54</xdr:row>
      <xdr:rowOff>146804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29531"/>
          <a:ext cx="838200" cy="17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146804</xdr:rowOff>
    </xdr:from>
    <xdr:to>
      <xdr:col>50</xdr:col>
      <xdr:colOff>114300</xdr:colOff>
      <xdr:row>55</xdr:row>
      <xdr:rowOff>35638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05104"/>
          <a:ext cx="889000" cy="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35638</xdr:rowOff>
    </xdr:from>
    <xdr:to>
      <xdr:col>45</xdr:col>
      <xdr:colOff>177800</xdr:colOff>
      <xdr:row>55</xdr:row>
      <xdr:rowOff>164474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65388"/>
          <a:ext cx="889000" cy="1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164474</xdr:rowOff>
    </xdr:from>
    <xdr:to>
      <xdr:col>41</xdr:col>
      <xdr:colOff>50800</xdr:colOff>
      <xdr:row>56</xdr:row>
      <xdr:rowOff>67698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94224"/>
          <a:ext cx="889000" cy="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77650</xdr:rowOff>
    </xdr:from>
    <xdr:to>
      <xdr:col>36</xdr:col>
      <xdr:colOff>165100</xdr:colOff>
      <xdr:row>58</xdr:row>
      <xdr:rowOff>7800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170377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91881</xdr:rowOff>
    </xdr:from>
    <xdr:to>
      <xdr:col>55</xdr:col>
      <xdr:colOff>50800</xdr:colOff>
      <xdr:row>54</xdr:row>
      <xdr:rowOff>22031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7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114758</xdr:rowOff>
    </xdr:from>
    <xdr:ext cx="690189"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301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96004</xdr:rowOff>
    </xdr:from>
    <xdr:to>
      <xdr:col>50</xdr:col>
      <xdr:colOff>165100</xdr:colOff>
      <xdr:row>55</xdr:row>
      <xdr:rowOff>26154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42681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12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156288</xdr:rowOff>
    </xdr:from>
    <xdr:to>
      <xdr:col>46</xdr:col>
      <xdr:colOff>38100</xdr:colOff>
      <xdr:row>55</xdr:row>
      <xdr:rowOff>86438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102965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18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113674</xdr:rowOff>
    </xdr:from>
    <xdr:to>
      <xdr:col>41</xdr:col>
      <xdr:colOff>101600</xdr:colOff>
      <xdr:row>56</xdr:row>
      <xdr:rowOff>43824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60351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31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16898</xdr:rowOff>
    </xdr:from>
    <xdr:to>
      <xdr:col>36</xdr:col>
      <xdr:colOff>165100</xdr:colOff>
      <xdr:row>56</xdr:row>
      <xdr:rowOff>118498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135025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9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119897</xdr:rowOff>
    </xdr:from>
    <xdr:to>
      <xdr:col>55</xdr:col>
      <xdr:colOff>0</xdr:colOff>
      <xdr:row>73</xdr:row>
      <xdr:rowOff>113620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292847"/>
          <a:ext cx="838200" cy="3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113620</xdr:rowOff>
    </xdr:from>
    <xdr:to>
      <xdr:col>50</xdr:col>
      <xdr:colOff>114300</xdr:colOff>
      <xdr:row>74</xdr:row>
      <xdr:rowOff>82138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629470"/>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82138</xdr:rowOff>
    </xdr:from>
    <xdr:to>
      <xdr:col>45</xdr:col>
      <xdr:colOff>177800</xdr:colOff>
      <xdr:row>76</xdr:row>
      <xdr:rowOff>156829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769438"/>
          <a:ext cx="889000" cy="4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156829</xdr:rowOff>
    </xdr:from>
    <xdr:to>
      <xdr:col>41</xdr:col>
      <xdr:colOff>50800</xdr:colOff>
      <xdr:row>78</xdr:row>
      <xdr:rowOff>111235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87029"/>
          <a:ext cx="889000" cy="2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96596</xdr:rowOff>
    </xdr:from>
    <xdr:to>
      <xdr:col>36</xdr:col>
      <xdr:colOff>165100</xdr:colOff>
      <xdr:row>79</xdr:row>
      <xdr:rowOff>26746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69097</xdr:rowOff>
    </xdr:from>
    <xdr:to>
      <xdr:col>55</xdr:col>
      <xdr:colOff>50800</xdr:colOff>
      <xdr:row>71</xdr:row>
      <xdr:rowOff>170697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2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22124</xdr:rowOff>
    </xdr:from>
    <xdr:ext cx="69018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195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62820</xdr:rowOff>
    </xdr:from>
    <xdr:to>
      <xdr:col>50</xdr:col>
      <xdr:colOff>165100</xdr:colOff>
      <xdr:row>73</xdr:row>
      <xdr:rowOff>164420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9497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35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31338</xdr:rowOff>
    </xdr:from>
    <xdr:to>
      <xdr:col>46</xdr:col>
      <xdr:colOff>38100</xdr:colOff>
      <xdr:row>74</xdr:row>
      <xdr:rowOff>132938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149465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49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106029</xdr:rowOff>
    </xdr:from>
    <xdr:to>
      <xdr:col>41</xdr:col>
      <xdr:colOff>101600</xdr:colOff>
      <xdr:row>77</xdr:row>
      <xdr:rowOff>36179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52707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91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60435</xdr:rowOff>
    </xdr:from>
    <xdr:to>
      <xdr:col>36</xdr:col>
      <xdr:colOff>165100</xdr:colOff>
      <xdr:row>78</xdr:row>
      <xdr:rowOff>162035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7112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88329</xdr:rowOff>
    </xdr:from>
    <xdr:to>
      <xdr:col>55</xdr:col>
      <xdr:colOff>0</xdr:colOff>
      <xdr:row>97</xdr:row>
      <xdr:rowOff>102839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18979"/>
          <a:ext cx="8382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88329</xdr:rowOff>
    </xdr:from>
    <xdr:to>
      <xdr:col>50</xdr:col>
      <xdr:colOff>114300</xdr:colOff>
      <xdr:row>97</xdr:row>
      <xdr:rowOff>89870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18979"/>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64777</xdr:rowOff>
    </xdr:from>
    <xdr:to>
      <xdr:col>45</xdr:col>
      <xdr:colOff>177800</xdr:colOff>
      <xdr:row>97</xdr:row>
      <xdr:rowOff>89870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95427"/>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56406</xdr:rowOff>
    </xdr:from>
    <xdr:to>
      <xdr:col>41</xdr:col>
      <xdr:colOff>50800</xdr:colOff>
      <xdr:row>97</xdr:row>
      <xdr:rowOff>64777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87056"/>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118064</xdr:rowOff>
    </xdr:from>
    <xdr:to>
      <xdr:col>36</xdr:col>
      <xdr:colOff>165100</xdr:colOff>
      <xdr:row>98</xdr:row>
      <xdr:rowOff>48214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39341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52039</xdr:rowOff>
    </xdr:from>
    <xdr:to>
      <xdr:col>55</xdr:col>
      <xdr:colOff>50800</xdr:colOff>
      <xdr:row>97</xdr:row>
      <xdr:rowOff>153639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11416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7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37529</xdr:rowOff>
    </xdr:from>
    <xdr:to>
      <xdr:col>50</xdr:col>
      <xdr:colOff>165100</xdr:colOff>
      <xdr:row>97</xdr:row>
      <xdr:rowOff>139129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155656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4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39070</xdr:rowOff>
    </xdr:from>
    <xdr:to>
      <xdr:col>46</xdr:col>
      <xdr:colOff>38100</xdr:colOff>
      <xdr:row>97</xdr:row>
      <xdr:rowOff>140670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157197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4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13977</xdr:rowOff>
    </xdr:from>
    <xdr:to>
      <xdr:col>41</xdr:col>
      <xdr:colOff>101600</xdr:colOff>
      <xdr:row>97</xdr:row>
      <xdr:rowOff>115577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132104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5606</xdr:rowOff>
    </xdr:from>
    <xdr:to>
      <xdr:col>36</xdr:col>
      <xdr:colOff>165100</xdr:colOff>
      <xdr:row>97</xdr:row>
      <xdr:rowOff>107206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123733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1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109202</xdr:rowOff>
    </xdr:from>
    <xdr:to>
      <xdr:col>85</xdr:col>
      <xdr:colOff>127000</xdr:colOff>
      <xdr:row>39</xdr:row>
      <xdr:rowOff>39847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4302"/>
          <a:ext cx="838200" cy="1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101385</xdr:rowOff>
    </xdr:from>
    <xdr:to>
      <xdr:col>81</xdr:col>
      <xdr:colOff>50800</xdr:colOff>
      <xdr:row>39</xdr:row>
      <xdr:rowOff>39847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16485"/>
          <a:ext cx="889000" cy="10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151205</xdr:rowOff>
    </xdr:from>
    <xdr:to>
      <xdr:col>76</xdr:col>
      <xdr:colOff>114300</xdr:colOff>
      <xdr:row>38</xdr:row>
      <xdr:rowOff>101385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323405"/>
          <a:ext cx="889000" cy="29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151205</xdr:rowOff>
    </xdr:from>
    <xdr:to>
      <xdr:col>71</xdr:col>
      <xdr:colOff>177800</xdr:colOff>
      <xdr:row>38</xdr:row>
      <xdr:rowOff>52232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323405"/>
          <a:ext cx="889000" cy="2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28049</xdr:rowOff>
    </xdr:from>
    <xdr:to>
      <xdr:col>67</xdr:col>
      <xdr:colOff>101600</xdr:colOff>
      <xdr:row>39</xdr:row>
      <xdr:rowOff>129649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120776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58402</xdr:rowOff>
    </xdr:from>
    <xdr:to>
      <xdr:col>85</xdr:col>
      <xdr:colOff>177800</xdr:colOff>
      <xdr:row>38</xdr:row>
      <xdr:rowOff>160002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81278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160497</xdr:rowOff>
    </xdr:from>
    <xdr:to>
      <xdr:col>81</xdr:col>
      <xdr:colOff>101600</xdr:colOff>
      <xdr:row>39</xdr:row>
      <xdr:rowOff>90647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107175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5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50585</xdr:rowOff>
    </xdr:from>
    <xdr:to>
      <xdr:col>76</xdr:col>
      <xdr:colOff>165100</xdr:colOff>
      <xdr:row>38</xdr:row>
      <xdr:rowOff>152185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168712</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634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100405</xdr:rowOff>
    </xdr:from>
    <xdr:to>
      <xdr:col>72</xdr:col>
      <xdr:colOff>38100</xdr:colOff>
      <xdr:row>37</xdr:row>
      <xdr:rowOff>30555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47082</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604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1432</xdr:rowOff>
    </xdr:from>
    <xdr:to>
      <xdr:col>67</xdr:col>
      <xdr:colOff>101600</xdr:colOff>
      <xdr:row>38</xdr:row>
      <xdr:rowOff>103032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119560</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62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115122</xdr:rowOff>
    </xdr:from>
    <xdr:to>
      <xdr:col>85</xdr:col>
      <xdr:colOff>127000</xdr:colOff>
      <xdr:row>78</xdr:row>
      <xdr:rowOff>123237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488222"/>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103822</xdr:rowOff>
    </xdr:from>
    <xdr:to>
      <xdr:col>81</xdr:col>
      <xdr:colOff>50800</xdr:colOff>
      <xdr:row>78</xdr:row>
      <xdr:rowOff>115122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476922"/>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93881</xdr:rowOff>
    </xdr:from>
    <xdr:to>
      <xdr:col>76</xdr:col>
      <xdr:colOff>114300</xdr:colOff>
      <xdr:row>78</xdr:row>
      <xdr:rowOff>103822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66981"/>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93881</xdr:rowOff>
    </xdr:from>
    <xdr:to>
      <xdr:col>71</xdr:col>
      <xdr:colOff>177800</xdr:colOff>
      <xdr:row>78</xdr:row>
      <xdr:rowOff>94018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669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65556</xdr:rowOff>
    </xdr:from>
    <xdr:to>
      <xdr:col>67</xdr:col>
      <xdr:colOff>101600</xdr:colOff>
      <xdr:row>77</xdr:row>
      <xdr:rowOff>167156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0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72437</xdr:rowOff>
    </xdr:from>
    <xdr:to>
      <xdr:col>85</xdr:col>
      <xdr:colOff>177800</xdr:colOff>
      <xdr:row>79</xdr:row>
      <xdr:rowOff>2587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158814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64322</xdr:rowOff>
    </xdr:from>
    <xdr:to>
      <xdr:col>81</xdr:col>
      <xdr:colOff>101600</xdr:colOff>
      <xdr:row>78</xdr:row>
      <xdr:rowOff>165922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157049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5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53022</xdr:rowOff>
    </xdr:from>
    <xdr:to>
      <xdr:col>76</xdr:col>
      <xdr:colOff>165100</xdr:colOff>
      <xdr:row>78</xdr:row>
      <xdr:rowOff>154622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145749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1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43081</xdr:rowOff>
    </xdr:from>
    <xdr:to>
      <xdr:col>72</xdr:col>
      <xdr:colOff>38100</xdr:colOff>
      <xdr:row>78</xdr:row>
      <xdr:rowOff>144681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135808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43218</xdr:rowOff>
    </xdr:from>
    <xdr:to>
      <xdr:col>67</xdr:col>
      <xdr:colOff>101600</xdr:colOff>
      <xdr:row>78</xdr:row>
      <xdr:rowOff>144818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135945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40087</xdr:rowOff>
    </xdr:from>
    <xdr:to>
      <xdr:col>85</xdr:col>
      <xdr:colOff>127000</xdr:colOff>
      <xdr:row>95</xdr:row>
      <xdr:rowOff>83669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984937"/>
          <a:ext cx="838200" cy="38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40087</xdr:rowOff>
    </xdr:from>
    <xdr:to>
      <xdr:col>81</xdr:col>
      <xdr:colOff>50800</xdr:colOff>
      <xdr:row>94</xdr:row>
      <xdr:rowOff>148937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984937"/>
          <a:ext cx="889000" cy="28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117291</xdr:rowOff>
    </xdr:from>
    <xdr:to>
      <xdr:col>76</xdr:col>
      <xdr:colOff>114300</xdr:colOff>
      <xdr:row>94</xdr:row>
      <xdr:rowOff>148937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233591"/>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117291</xdr:rowOff>
    </xdr:from>
    <xdr:to>
      <xdr:col>71</xdr:col>
      <xdr:colOff>177800</xdr:colOff>
      <xdr:row>96</xdr:row>
      <xdr:rowOff>72296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233591"/>
          <a:ext cx="889000" cy="2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35485</xdr:rowOff>
    </xdr:from>
    <xdr:to>
      <xdr:col>67</xdr:col>
      <xdr:colOff>101600</xdr:colOff>
      <xdr:row>98</xdr:row>
      <xdr:rowOff>137085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128212</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93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32869</xdr:rowOff>
    </xdr:from>
    <xdr:to>
      <xdr:col>85</xdr:col>
      <xdr:colOff>177800</xdr:colOff>
      <xdr:row>95</xdr:row>
      <xdr:rowOff>134469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55746</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7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160737</xdr:rowOff>
    </xdr:from>
    <xdr:to>
      <xdr:col>81</xdr:col>
      <xdr:colOff>101600</xdr:colOff>
      <xdr:row>93</xdr:row>
      <xdr:rowOff>90887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9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107414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7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98137</xdr:rowOff>
    </xdr:from>
    <xdr:to>
      <xdr:col>76</xdr:col>
      <xdr:colOff>165100</xdr:colOff>
      <xdr:row>95</xdr:row>
      <xdr:rowOff>28287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2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44814</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598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66491</xdr:rowOff>
    </xdr:from>
    <xdr:to>
      <xdr:col>72</xdr:col>
      <xdr:colOff>38100</xdr:colOff>
      <xdr:row>94</xdr:row>
      <xdr:rowOff>168091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13168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595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21496</xdr:rowOff>
    </xdr:from>
    <xdr:to>
      <xdr:col>67</xdr:col>
      <xdr:colOff>101600</xdr:colOff>
      <xdr:row>96</xdr:row>
      <xdr:rowOff>123096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4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139623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25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160388</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5818238"/>
          <a:ext cx="889000" cy="8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160388</xdr:rowOff>
    </xdr:from>
    <xdr:to>
      <xdr:col>102</xdr:col>
      <xdr:colOff>114300</xdr:colOff>
      <xdr:row>38</xdr:row>
      <xdr:rowOff>78321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5818238"/>
          <a:ext cx="889000" cy="7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156253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109588</xdr:rowOff>
    </xdr:from>
    <xdr:to>
      <xdr:col>102</xdr:col>
      <xdr:colOff>165100</xdr:colOff>
      <xdr:row>34</xdr:row>
      <xdr:rowOff>39738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7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56265</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55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27521</xdr:rowOff>
    </xdr:from>
    <xdr:to>
      <xdr:col>98</xdr:col>
      <xdr:colOff>38100</xdr:colOff>
      <xdr:row>38</xdr:row>
      <xdr:rowOff>129121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97729</xdr:rowOff>
    </xdr:from>
    <xdr:to>
      <xdr:col>116</xdr:col>
      <xdr:colOff>63500</xdr:colOff>
      <xdr:row>58</xdr:row>
      <xdr:rowOff>98735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41829"/>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98735</xdr:rowOff>
    </xdr:from>
    <xdr:to>
      <xdr:col>111</xdr:col>
      <xdr:colOff>177800</xdr:colOff>
      <xdr:row>58</xdr:row>
      <xdr:rowOff>99530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42835"/>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99530</xdr:rowOff>
    </xdr:from>
    <xdr:to>
      <xdr:col>107</xdr:col>
      <xdr:colOff>50800</xdr:colOff>
      <xdr:row>58</xdr:row>
      <xdr:rowOff>100043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43630"/>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100043</xdr:rowOff>
    </xdr:from>
    <xdr:to>
      <xdr:col>102</xdr:col>
      <xdr:colOff>114300</xdr:colOff>
      <xdr:row>58</xdr:row>
      <xdr:rowOff>100417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44143"/>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62337</xdr:rowOff>
    </xdr:from>
    <xdr:to>
      <xdr:col>98</xdr:col>
      <xdr:colOff>38100</xdr:colOff>
      <xdr:row>58</xdr:row>
      <xdr:rowOff>163937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155064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46929</xdr:rowOff>
    </xdr:from>
    <xdr:to>
      <xdr:col>116</xdr:col>
      <xdr:colOff>114300</xdr:colOff>
      <xdr:row>58</xdr:row>
      <xdr:rowOff>148529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47935</xdr:rowOff>
    </xdr:from>
    <xdr:to>
      <xdr:col>112</xdr:col>
      <xdr:colOff>38100</xdr:colOff>
      <xdr:row>58</xdr:row>
      <xdr:rowOff>149535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140662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48730</xdr:rowOff>
    </xdr:from>
    <xdr:to>
      <xdr:col>107</xdr:col>
      <xdr:colOff>101600</xdr:colOff>
      <xdr:row>58</xdr:row>
      <xdr:rowOff>150330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141457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8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49243</xdr:rowOff>
    </xdr:from>
    <xdr:to>
      <xdr:col>102</xdr:col>
      <xdr:colOff>165100</xdr:colOff>
      <xdr:row>58</xdr:row>
      <xdr:rowOff>150843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141970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8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49617</xdr:rowOff>
    </xdr:from>
    <xdr:to>
      <xdr:col>98</xdr:col>
      <xdr:colOff>38100</xdr:colOff>
      <xdr:row>58</xdr:row>
      <xdr:rowOff>151217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167744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6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65849</xdr:rowOff>
    </xdr:from>
    <xdr:to>
      <xdr:col>116</xdr:col>
      <xdr:colOff>63500</xdr:colOff>
      <xdr:row>74</xdr:row>
      <xdr:rowOff>84672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53149"/>
          <a:ext cx="8382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84672</xdr:rowOff>
    </xdr:from>
    <xdr:to>
      <xdr:col>111</xdr:col>
      <xdr:colOff>177800</xdr:colOff>
      <xdr:row>75</xdr:row>
      <xdr:rowOff>63928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71972"/>
          <a:ext cx="889000" cy="1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63928</xdr:rowOff>
    </xdr:from>
    <xdr:to>
      <xdr:col>107</xdr:col>
      <xdr:colOff>50800</xdr:colOff>
      <xdr:row>75</xdr:row>
      <xdr:rowOff>98630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2267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98630</xdr:rowOff>
    </xdr:from>
    <xdr:to>
      <xdr:col>102</xdr:col>
      <xdr:colOff>114300</xdr:colOff>
      <xdr:row>76</xdr:row>
      <xdr:rowOff>77626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57380"/>
          <a:ext cx="889000" cy="15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110982</xdr:rowOff>
    </xdr:from>
    <xdr:to>
      <xdr:col>98</xdr:col>
      <xdr:colOff>38100</xdr:colOff>
      <xdr:row>77</xdr:row>
      <xdr:rowOff>41132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4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32259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15049</xdr:rowOff>
    </xdr:from>
    <xdr:to>
      <xdr:col>116</xdr:col>
      <xdr:colOff>114300</xdr:colOff>
      <xdr:row>74</xdr:row>
      <xdr:rowOff>116649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37926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33872</xdr:rowOff>
    </xdr:from>
    <xdr:to>
      <xdr:col>112</xdr:col>
      <xdr:colOff>38100</xdr:colOff>
      <xdr:row>74</xdr:row>
      <xdr:rowOff>135472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151999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4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13128</xdr:rowOff>
    </xdr:from>
    <xdr:to>
      <xdr:col>107</xdr:col>
      <xdr:colOff>101600</xdr:colOff>
      <xdr:row>75</xdr:row>
      <xdr:rowOff>114728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131255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4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47830</xdr:rowOff>
    </xdr:from>
    <xdr:to>
      <xdr:col>102</xdr:col>
      <xdr:colOff>165100</xdr:colOff>
      <xdr:row>75</xdr:row>
      <xdr:rowOff>149430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165957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8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26826</xdr:rowOff>
    </xdr:from>
    <xdr:to>
      <xdr:col>98</xdr:col>
      <xdr:colOff>38100</xdr:colOff>
      <xdr:row>76</xdr:row>
      <xdr:rowOff>128426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144953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2,813,156</a:t>
          </a:r>
          <a:r>
            <a:rPr kumimoji="1" lang="ja-JP" altLang="en-US" sz="1300">
              <a:latin typeface="ＭＳ Ｐゴシック" panose="020B0600070205080204" pitchFamily="50" charset="-128"/>
              <a:ea typeface="ＭＳ Ｐゴシック" panose="020B0600070205080204" pitchFamily="50" charset="-128"/>
            </a:rPr>
            <a:t>円となっている。各構成項目において、人件費は東日本大震災及び原子力災害等の対応に当たる任期付職員等の雇用により年々増加傾向にあったが、職員の退職等に伴い平成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年度から減少傾向にある。災害復旧事業費は被災箇所の大規模な復旧は落ち着いてきており、事業費も減少に向かい始めているが、平成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年度は道の駅温泉保養施設、岩沢海水浴場の災害復旧に伴い住民一人当たり</a:t>
          </a:r>
          <a:r>
            <a:rPr kumimoji="1" lang="en-US" altLang="ja-JP" sz="1300">
              <a:latin typeface="ＭＳ Ｐゴシック" panose="020B0600070205080204" pitchFamily="50" charset="-128"/>
              <a:ea typeface="ＭＳ Ｐゴシック" panose="020B0600070205080204" pitchFamily="50" charset="-128"/>
            </a:rPr>
            <a:t>62,526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173.0</a:t>
          </a:r>
          <a:r>
            <a:rPr kumimoji="1" lang="ja-JP" altLang="en-US" sz="1300">
              <a:latin typeface="ＭＳ Ｐゴシック" panose="020B0600070205080204" pitchFamily="50" charset="-128"/>
              <a:ea typeface="ＭＳ Ｐゴシック" panose="020B0600070205080204" pitchFamily="50" charset="-128"/>
            </a:rPr>
            <a:t>％）の増となった。また、住民一人当たりのコストが増加傾向にある項目を取り上げると、補助費等については住民一人当たり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249,498</a:t>
          </a:r>
          <a:r>
            <a:rPr kumimoji="1" lang="ja-JP" altLang="en-US" sz="1300">
              <a:latin typeface="ＭＳ Ｐゴシック" panose="020B0600070205080204" pitchFamily="50" charset="-128"/>
              <a:ea typeface="ＭＳ Ｐゴシック" panose="020B0600070205080204" pitchFamily="50" charset="-128"/>
            </a:rPr>
            <a:t>円であり、東日本大震災復興交付金の償還金が主な要因となり、前年度比</a:t>
          </a:r>
          <a:r>
            <a:rPr kumimoji="1" lang="en-US" altLang="ja-JP" sz="1300">
              <a:latin typeface="ＭＳ Ｐゴシック" panose="020B0600070205080204" pitchFamily="50" charset="-128"/>
              <a:ea typeface="ＭＳ Ｐゴシック" panose="020B0600070205080204" pitchFamily="50" charset="-128"/>
            </a:rPr>
            <a:t>78,455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％）増加した。普通建設事業費については住民一人当たり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1,294,784</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307,215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％）の増となっているが、その中でも新規整備が震災以降増加傾向にあり、平成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年度は屋内体育施設建築工事、商業施設整備、産業再生エリア整備、農業系施設整備等が主な増要因となっている。また、新規整備した施設の備品購入費等が要因となり、物件費についても住民一人当たり</a:t>
          </a:r>
          <a:r>
            <a:rPr kumimoji="1" lang="en-US" altLang="ja-JP" sz="1300">
              <a:latin typeface="ＭＳ Ｐゴシック" panose="020B0600070205080204" pitchFamily="50" charset="-128"/>
              <a:ea typeface="ＭＳ Ｐゴシック" panose="020B0600070205080204" pitchFamily="50" charset="-128"/>
            </a:rPr>
            <a:t>260,625</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60,161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6,972
6,941
103.64
21,147,621
19,613,322
739,512
2,946,802
975,222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81946</xdr:rowOff>
    </xdr:from>
    <xdr:to>
      <xdr:col>24</xdr:col>
      <xdr:colOff>63500</xdr:colOff>
      <xdr:row>38</xdr:row>
      <xdr:rowOff>92657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97046"/>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77211</xdr:rowOff>
    </xdr:from>
    <xdr:to>
      <xdr:col>19</xdr:col>
      <xdr:colOff>177800</xdr:colOff>
      <xdr:row>38</xdr:row>
      <xdr:rowOff>81946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9231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70059</xdr:rowOff>
    </xdr:from>
    <xdr:to>
      <xdr:col>15</xdr:col>
      <xdr:colOff>50800</xdr:colOff>
      <xdr:row>38</xdr:row>
      <xdr:rowOff>77211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8515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57176</xdr:rowOff>
    </xdr:from>
    <xdr:to>
      <xdr:col>10</xdr:col>
      <xdr:colOff>114300</xdr:colOff>
      <xdr:row>38</xdr:row>
      <xdr:rowOff>70059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72276"/>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58448</xdr:rowOff>
    </xdr:from>
    <xdr:to>
      <xdr:col>6</xdr:col>
      <xdr:colOff>38100</xdr:colOff>
      <xdr:row>38</xdr:row>
      <xdr:rowOff>160048</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151175</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41857</xdr:rowOff>
    </xdr:from>
    <xdr:to>
      <xdr:col>24</xdr:col>
      <xdr:colOff>114300</xdr:colOff>
      <xdr:row>38</xdr:row>
      <xdr:rowOff>143457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31146</xdr:rowOff>
    </xdr:from>
    <xdr:to>
      <xdr:col>20</xdr:col>
      <xdr:colOff>38100</xdr:colOff>
      <xdr:row>38</xdr:row>
      <xdr:rowOff>132746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123873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26411</xdr:rowOff>
    </xdr:from>
    <xdr:to>
      <xdr:col>15</xdr:col>
      <xdr:colOff>101600</xdr:colOff>
      <xdr:row>38</xdr:row>
      <xdr:rowOff>128011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119138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19259</xdr:rowOff>
    </xdr:from>
    <xdr:to>
      <xdr:col>10</xdr:col>
      <xdr:colOff>165100</xdr:colOff>
      <xdr:row>38</xdr:row>
      <xdr:rowOff>120859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6376</xdr:rowOff>
    </xdr:from>
    <xdr:to>
      <xdr:col>6</xdr:col>
      <xdr:colOff>38100</xdr:colOff>
      <xdr:row>38</xdr:row>
      <xdr:rowOff>107976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124503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157331</xdr:rowOff>
    </xdr:from>
    <xdr:to>
      <xdr:col>24</xdr:col>
      <xdr:colOff>63500</xdr:colOff>
      <xdr:row>55</xdr:row>
      <xdr:rowOff>48307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15631"/>
          <a:ext cx="838200" cy="6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157331</xdr:rowOff>
    </xdr:from>
    <xdr:to>
      <xdr:col>19</xdr:col>
      <xdr:colOff>177800</xdr:colOff>
      <xdr:row>55</xdr:row>
      <xdr:rowOff>133982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15631"/>
          <a:ext cx="889000" cy="1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99971</xdr:rowOff>
    </xdr:from>
    <xdr:to>
      <xdr:col>15</xdr:col>
      <xdr:colOff>50800</xdr:colOff>
      <xdr:row>55</xdr:row>
      <xdr:rowOff>133982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29721"/>
          <a:ext cx="889000" cy="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99971</xdr:rowOff>
    </xdr:from>
    <xdr:to>
      <xdr:col>10</xdr:col>
      <xdr:colOff>114300</xdr:colOff>
      <xdr:row>57</xdr:row>
      <xdr:rowOff>3204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29721"/>
          <a:ext cx="889000" cy="24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19342</xdr:rowOff>
    </xdr:from>
    <xdr:to>
      <xdr:col>6</xdr:col>
      <xdr:colOff>38100</xdr:colOff>
      <xdr:row>58</xdr:row>
      <xdr:rowOff>120942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112069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5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168957</xdr:rowOff>
    </xdr:from>
    <xdr:to>
      <xdr:col>24</xdr:col>
      <xdr:colOff>114300</xdr:colOff>
      <xdr:row>55</xdr:row>
      <xdr:rowOff>99107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20384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7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106531</xdr:rowOff>
    </xdr:from>
    <xdr:to>
      <xdr:col>20</xdr:col>
      <xdr:colOff>38100</xdr:colOff>
      <xdr:row>55</xdr:row>
      <xdr:rowOff>36681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53208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4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83182</xdr:rowOff>
    </xdr:from>
    <xdr:to>
      <xdr:col>15</xdr:col>
      <xdr:colOff>101600</xdr:colOff>
      <xdr:row>56</xdr:row>
      <xdr:rowOff>13332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29859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8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49171</xdr:rowOff>
    </xdr:from>
    <xdr:to>
      <xdr:col>10</xdr:col>
      <xdr:colOff>165100</xdr:colOff>
      <xdr:row>55</xdr:row>
      <xdr:rowOff>150771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7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167298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5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123854</xdr:rowOff>
    </xdr:from>
    <xdr:to>
      <xdr:col>6</xdr:col>
      <xdr:colOff>38100</xdr:colOff>
      <xdr:row>57</xdr:row>
      <xdr:rowOff>54004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70531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0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159276</xdr:rowOff>
    </xdr:from>
    <xdr:to>
      <xdr:col>24</xdr:col>
      <xdr:colOff>63500</xdr:colOff>
      <xdr:row>76</xdr:row>
      <xdr:rowOff>157545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8026"/>
          <a:ext cx="838200" cy="16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159276</xdr:rowOff>
    </xdr:from>
    <xdr:to>
      <xdr:col>19</xdr:col>
      <xdr:colOff>177800</xdr:colOff>
      <xdr:row>76</xdr:row>
      <xdr:rowOff>52649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8026"/>
          <a:ext cx="889000" cy="6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159063</xdr:rowOff>
    </xdr:from>
    <xdr:to>
      <xdr:col>15</xdr:col>
      <xdr:colOff>50800</xdr:colOff>
      <xdr:row>76</xdr:row>
      <xdr:rowOff>52649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1781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159063</xdr:rowOff>
    </xdr:from>
    <xdr:to>
      <xdr:col>10</xdr:col>
      <xdr:colOff>114300</xdr:colOff>
      <xdr:row>76</xdr:row>
      <xdr:rowOff>92838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17813"/>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106745</xdr:rowOff>
    </xdr:from>
    <xdr:to>
      <xdr:col>24</xdr:col>
      <xdr:colOff>114300</xdr:colOff>
      <xdr:row>77</xdr:row>
      <xdr:rowOff>36895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85172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108476</xdr:rowOff>
    </xdr:from>
    <xdr:to>
      <xdr:col>20</xdr:col>
      <xdr:colOff>38100</xdr:colOff>
      <xdr:row>76</xdr:row>
      <xdr:rowOff>38626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29753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1849</xdr:rowOff>
    </xdr:from>
    <xdr:to>
      <xdr:col>15</xdr:col>
      <xdr:colOff>101600</xdr:colOff>
      <xdr:row>76</xdr:row>
      <xdr:rowOff>103449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94576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2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108262</xdr:rowOff>
    </xdr:from>
    <xdr:to>
      <xdr:col>10</xdr:col>
      <xdr:colOff>165100</xdr:colOff>
      <xdr:row>76</xdr:row>
      <xdr:rowOff>38413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67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29540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5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42038</xdr:rowOff>
    </xdr:from>
    <xdr:to>
      <xdr:col>6</xdr:col>
      <xdr:colOff>38100</xdr:colOff>
      <xdr:row>76</xdr:row>
      <xdr:rowOff>143638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160164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141949</xdr:rowOff>
    </xdr:from>
    <xdr:to>
      <xdr:col>24</xdr:col>
      <xdr:colOff>63500</xdr:colOff>
      <xdr:row>98</xdr:row>
      <xdr:rowOff>142737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44049"/>
          <a:ext cx="8382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59500</xdr:rowOff>
    </xdr:from>
    <xdr:to>
      <xdr:col>19</xdr:col>
      <xdr:colOff>177800</xdr:colOff>
      <xdr:row>98</xdr:row>
      <xdr:rowOff>142737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61600"/>
          <a:ext cx="889000" cy="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59500</xdr:rowOff>
    </xdr:from>
    <xdr:to>
      <xdr:col>15</xdr:col>
      <xdr:colOff>50800</xdr:colOff>
      <xdr:row>98</xdr:row>
      <xdr:rowOff>132879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1600"/>
          <a:ext cx="889000" cy="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162951</xdr:rowOff>
    </xdr:from>
    <xdr:to>
      <xdr:col>10</xdr:col>
      <xdr:colOff>114300</xdr:colOff>
      <xdr:row>98</xdr:row>
      <xdr:rowOff>132879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93601"/>
          <a:ext cx="889000" cy="1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91149</xdr:rowOff>
    </xdr:from>
    <xdr:to>
      <xdr:col>24</xdr:col>
      <xdr:colOff>114300</xdr:colOff>
      <xdr:row>99</xdr:row>
      <xdr:rowOff>21299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6076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91937</xdr:rowOff>
    </xdr:from>
    <xdr:to>
      <xdr:col>20</xdr:col>
      <xdr:colOff>38100</xdr:colOff>
      <xdr:row>99</xdr:row>
      <xdr:rowOff>22087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13214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8700</xdr:rowOff>
    </xdr:from>
    <xdr:to>
      <xdr:col>15</xdr:col>
      <xdr:colOff>101600</xdr:colOff>
      <xdr:row>98</xdr:row>
      <xdr:rowOff>110300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101427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82079</xdr:rowOff>
    </xdr:from>
    <xdr:to>
      <xdr:col>10</xdr:col>
      <xdr:colOff>165100</xdr:colOff>
      <xdr:row>99</xdr:row>
      <xdr:rowOff>12229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112151</xdr:rowOff>
    </xdr:from>
    <xdr:to>
      <xdr:col>6</xdr:col>
      <xdr:colOff>38100</xdr:colOff>
      <xdr:row>98</xdr:row>
      <xdr:rowOff>42301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58828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5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4674</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6348324"/>
          <a:ext cx="1270" cy="382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59415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9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122801</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6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4674</xdr:rowOff>
    </xdr:from>
    <xdr:to>
      <xdr:col>55</xdr:col>
      <xdr:colOff>88900</xdr:colOff>
      <xdr:row>37</xdr:row>
      <xdr:rowOff>4674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3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89256</xdr:rowOff>
    </xdr:from>
    <xdr:to>
      <xdr:col>55</xdr:col>
      <xdr:colOff>0</xdr:colOff>
      <xdr:row>38</xdr:row>
      <xdr:rowOff>93408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4356"/>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103865</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125438</xdr:rowOff>
    </xdr:from>
    <xdr:to>
      <xdr:col>55</xdr:col>
      <xdr:colOff>50800</xdr:colOff>
      <xdr:row>39</xdr:row>
      <xdr:rowOff>55588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123774</xdr:rowOff>
    </xdr:from>
    <xdr:to>
      <xdr:col>50</xdr:col>
      <xdr:colOff>114300</xdr:colOff>
      <xdr:row>38</xdr:row>
      <xdr:rowOff>93408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95974"/>
          <a:ext cx="889000" cy="3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116637</xdr:rowOff>
    </xdr:from>
    <xdr:to>
      <xdr:col>50</xdr:col>
      <xdr:colOff>165100</xdr:colOff>
      <xdr:row>39</xdr:row>
      <xdr:rowOff>46787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37914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143472</xdr:rowOff>
    </xdr:from>
    <xdr:to>
      <xdr:col>45</xdr:col>
      <xdr:colOff>177800</xdr:colOff>
      <xdr:row>36</xdr:row>
      <xdr:rowOff>123774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972772"/>
          <a:ext cx="889000" cy="3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106388</xdr:rowOff>
    </xdr:from>
    <xdr:to>
      <xdr:col>46</xdr:col>
      <xdr:colOff>38100</xdr:colOff>
      <xdr:row>39</xdr:row>
      <xdr:rowOff>36538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27665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132652</xdr:rowOff>
    </xdr:from>
    <xdr:to>
      <xdr:col>41</xdr:col>
      <xdr:colOff>50800</xdr:colOff>
      <xdr:row>34</xdr:row>
      <xdr:rowOff>143472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104702"/>
          <a:ext cx="889000" cy="8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65316</xdr:rowOff>
    </xdr:from>
    <xdr:to>
      <xdr:col>41</xdr:col>
      <xdr:colOff>101600</xdr:colOff>
      <xdr:row>38</xdr:row>
      <xdr:rowOff>166916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158043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67678</xdr:rowOff>
    </xdr:from>
    <xdr:to>
      <xdr:col>36</xdr:col>
      <xdr:colOff>165100</xdr:colOff>
      <xdr:row>38</xdr:row>
      <xdr:rowOff>169278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160405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38456</xdr:rowOff>
    </xdr:from>
    <xdr:to>
      <xdr:col>55</xdr:col>
      <xdr:colOff>50800</xdr:colOff>
      <xdr:row>38</xdr:row>
      <xdr:rowOff>140056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169283</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42608</xdr:rowOff>
    </xdr:from>
    <xdr:to>
      <xdr:col>50</xdr:col>
      <xdr:colOff>165100</xdr:colOff>
      <xdr:row>38</xdr:row>
      <xdr:rowOff>144208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160736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72974</xdr:rowOff>
    </xdr:from>
    <xdr:to>
      <xdr:col>46</xdr:col>
      <xdr:colOff>38100</xdr:colOff>
      <xdr:row>37</xdr:row>
      <xdr:rowOff>3124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19651</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0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92672</xdr:rowOff>
    </xdr:from>
    <xdr:to>
      <xdr:col>41</xdr:col>
      <xdr:colOff>101600</xdr:colOff>
      <xdr:row>35</xdr:row>
      <xdr:rowOff>22822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39349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81852</xdr:rowOff>
    </xdr:from>
    <xdr:to>
      <xdr:col>36</xdr:col>
      <xdr:colOff>165100</xdr:colOff>
      <xdr:row>30</xdr:row>
      <xdr:rowOff>12002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0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28529</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48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17787</xdr:rowOff>
    </xdr:from>
    <xdr:to>
      <xdr:col>55</xdr:col>
      <xdr:colOff>0</xdr:colOff>
      <xdr:row>58</xdr:row>
      <xdr:rowOff>128546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90437"/>
          <a:ext cx="838200" cy="2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122799</xdr:rowOff>
    </xdr:from>
    <xdr:to>
      <xdr:col>50</xdr:col>
      <xdr:colOff>114300</xdr:colOff>
      <xdr:row>58</xdr:row>
      <xdr:rowOff>128546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689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122799</xdr:rowOff>
    </xdr:from>
    <xdr:to>
      <xdr:col>45</xdr:col>
      <xdr:colOff>177800</xdr:colOff>
      <xdr:row>58</xdr:row>
      <xdr:rowOff>152354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689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152354</xdr:rowOff>
    </xdr:from>
    <xdr:to>
      <xdr:col>41</xdr:col>
      <xdr:colOff>50800</xdr:colOff>
      <xdr:row>59</xdr:row>
      <xdr:rowOff>18216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6454"/>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135838</xdr:rowOff>
    </xdr:from>
    <xdr:to>
      <xdr:col>36</xdr:col>
      <xdr:colOff>165100</xdr:colOff>
      <xdr:row>59</xdr:row>
      <xdr:rowOff>65988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7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82515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138437</xdr:rowOff>
    </xdr:from>
    <xdr:to>
      <xdr:col>55</xdr:col>
      <xdr:colOff>50800</xdr:colOff>
      <xdr:row>57</xdr:row>
      <xdr:rowOff>68587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161314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77746</xdr:rowOff>
    </xdr:from>
    <xdr:to>
      <xdr:col>50</xdr:col>
      <xdr:colOff>165100</xdr:colOff>
      <xdr:row>59</xdr:row>
      <xdr:rowOff>7896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24423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9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71999</xdr:rowOff>
    </xdr:from>
    <xdr:to>
      <xdr:col>46</xdr:col>
      <xdr:colOff>38100</xdr:colOff>
      <xdr:row>59</xdr:row>
      <xdr:rowOff>2149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18676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9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101554</xdr:rowOff>
    </xdr:from>
    <xdr:to>
      <xdr:col>41</xdr:col>
      <xdr:colOff>101600</xdr:colOff>
      <xdr:row>59</xdr:row>
      <xdr:rowOff>31704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22831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138866</xdr:rowOff>
    </xdr:from>
    <xdr:to>
      <xdr:col>36</xdr:col>
      <xdr:colOff>165100</xdr:colOff>
      <xdr:row>59</xdr:row>
      <xdr:rowOff>69016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60143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168824</xdr:rowOff>
    </xdr:from>
    <xdr:to>
      <xdr:col>55</xdr:col>
      <xdr:colOff>0</xdr:colOff>
      <xdr:row>72</xdr:row>
      <xdr:rowOff>62308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341774"/>
          <a:ext cx="8382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62308</xdr:rowOff>
    </xdr:from>
    <xdr:to>
      <xdr:col>50</xdr:col>
      <xdr:colOff>114300</xdr:colOff>
      <xdr:row>75</xdr:row>
      <xdr:rowOff>23709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06708"/>
          <a:ext cx="889000" cy="47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23709</xdr:rowOff>
    </xdr:from>
    <xdr:to>
      <xdr:col>45</xdr:col>
      <xdr:colOff>177800</xdr:colOff>
      <xdr:row>77</xdr:row>
      <xdr:rowOff>48496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82459"/>
          <a:ext cx="889000" cy="36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68377</xdr:rowOff>
    </xdr:from>
    <xdr:to>
      <xdr:col>41</xdr:col>
      <xdr:colOff>50800</xdr:colOff>
      <xdr:row>77</xdr:row>
      <xdr:rowOff>48496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98577"/>
          <a:ext cx="889000" cy="1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85596</xdr:rowOff>
    </xdr:from>
    <xdr:to>
      <xdr:col>36</xdr:col>
      <xdr:colOff>165100</xdr:colOff>
      <xdr:row>79</xdr:row>
      <xdr:rowOff>15746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6873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118024</xdr:rowOff>
    </xdr:from>
    <xdr:to>
      <xdr:col>55</xdr:col>
      <xdr:colOff>50800</xdr:colOff>
      <xdr:row>72</xdr:row>
      <xdr:rowOff>48174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2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32951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20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11508</xdr:rowOff>
    </xdr:from>
    <xdr:to>
      <xdr:col>50</xdr:col>
      <xdr:colOff>165100</xdr:colOff>
      <xdr:row>72</xdr:row>
      <xdr:rowOff>113108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129635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13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144359</xdr:rowOff>
    </xdr:from>
    <xdr:to>
      <xdr:col>46</xdr:col>
      <xdr:colOff>38100</xdr:colOff>
      <xdr:row>75</xdr:row>
      <xdr:rowOff>74509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91036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0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169146</xdr:rowOff>
    </xdr:from>
    <xdr:to>
      <xdr:col>41</xdr:col>
      <xdr:colOff>101600</xdr:colOff>
      <xdr:row>77</xdr:row>
      <xdr:rowOff>99296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115823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17577</xdr:rowOff>
    </xdr:from>
    <xdr:to>
      <xdr:col>36</xdr:col>
      <xdr:colOff>165100</xdr:colOff>
      <xdr:row>76</xdr:row>
      <xdr:rowOff>119177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135703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8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128829</xdr:rowOff>
    </xdr:from>
    <xdr:to>
      <xdr:col>54</xdr:col>
      <xdr:colOff>189865</xdr:colOff>
      <xdr:row>99</xdr:row>
      <xdr:rowOff>13608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6245129"/>
          <a:ext cx="1270" cy="742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17435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13608</xdr:rowOff>
    </xdr:from>
    <xdr:to>
      <xdr:col>55</xdr:col>
      <xdr:colOff>88900</xdr:colOff>
      <xdr:row>99</xdr:row>
      <xdr:rowOff>13608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7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75506</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602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128829</xdr:rowOff>
    </xdr:from>
    <xdr:to>
      <xdr:col>55</xdr:col>
      <xdr:colOff>88900</xdr:colOff>
      <xdr:row>94</xdr:row>
      <xdr:rowOff>128829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24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108765</xdr:rowOff>
    </xdr:from>
    <xdr:to>
      <xdr:col>55</xdr:col>
      <xdr:colOff>0</xdr:colOff>
      <xdr:row>95</xdr:row>
      <xdr:rowOff>156967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53615"/>
          <a:ext cx="838200" cy="39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73148</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037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94721</xdr:rowOff>
    </xdr:from>
    <xdr:to>
      <xdr:col>55</xdr:col>
      <xdr:colOff>50800</xdr:colOff>
      <xdr:row>98</xdr:row>
      <xdr:rowOff>24871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84782</xdr:rowOff>
    </xdr:from>
    <xdr:to>
      <xdr:col>50</xdr:col>
      <xdr:colOff>114300</xdr:colOff>
      <xdr:row>93</xdr:row>
      <xdr:rowOff>108765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515282"/>
          <a:ext cx="889000" cy="5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49981</xdr:rowOff>
    </xdr:from>
    <xdr:to>
      <xdr:col>50</xdr:col>
      <xdr:colOff>165100</xdr:colOff>
      <xdr:row>97</xdr:row>
      <xdr:rowOff>151581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142708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84782</xdr:rowOff>
    </xdr:from>
    <xdr:to>
      <xdr:col>45</xdr:col>
      <xdr:colOff>177800</xdr:colOff>
      <xdr:row>92</xdr:row>
      <xdr:rowOff>150310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515282"/>
          <a:ext cx="889000" cy="40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87402</xdr:rowOff>
    </xdr:from>
    <xdr:to>
      <xdr:col>46</xdr:col>
      <xdr:colOff>38100</xdr:colOff>
      <xdr:row>98</xdr:row>
      <xdr:rowOff>17552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8679</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150310</xdr:rowOff>
    </xdr:from>
    <xdr:to>
      <xdr:col>41</xdr:col>
      <xdr:colOff>50800</xdr:colOff>
      <xdr:row>96</xdr:row>
      <xdr:rowOff>109970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923710"/>
          <a:ext cx="889000" cy="6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69743</xdr:rowOff>
    </xdr:from>
    <xdr:to>
      <xdr:col>41</xdr:col>
      <xdr:colOff>101600</xdr:colOff>
      <xdr:row>97</xdr:row>
      <xdr:rowOff>171343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162470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22847</xdr:rowOff>
    </xdr:from>
    <xdr:to>
      <xdr:col>36</xdr:col>
      <xdr:colOff>165100</xdr:colOff>
      <xdr:row>98</xdr:row>
      <xdr:rowOff>124447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115574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106167</xdr:rowOff>
    </xdr:from>
    <xdr:to>
      <xdr:col>55</xdr:col>
      <xdr:colOff>50800</xdr:colOff>
      <xdr:row>96</xdr:row>
      <xdr:rowOff>36317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129044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4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57965</xdr:rowOff>
    </xdr:from>
    <xdr:to>
      <xdr:col>50</xdr:col>
      <xdr:colOff>165100</xdr:colOff>
      <xdr:row>93</xdr:row>
      <xdr:rowOff>159565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0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4642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77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33982</xdr:rowOff>
    </xdr:from>
    <xdr:to>
      <xdr:col>46</xdr:col>
      <xdr:colOff>38100</xdr:colOff>
      <xdr:row>90</xdr:row>
      <xdr:rowOff>135582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152109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23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99510</xdr:rowOff>
    </xdr:from>
    <xdr:to>
      <xdr:col>41</xdr:col>
      <xdr:colOff>101600</xdr:colOff>
      <xdr:row>93</xdr:row>
      <xdr:rowOff>29660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8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46187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64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59170</xdr:rowOff>
    </xdr:from>
    <xdr:to>
      <xdr:col>36</xdr:col>
      <xdr:colOff>165100</xdr:colOff>
      <xdr:row>96</xdr:row>
      <xdr:rowOff>160770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5847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161461</xdr:rowOff>
    </xdr:from>
    <xdr:to>
      <xdr:col>85</xdr:col>
      <xdr:colOff>127000</xdr:colOff>
      <xdr:row>37</xdr:row>
      <xdr:rowOff>101230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33661"/>
          <a:ext cx="838200" cy="1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161461</xdr:rowOff>
    </xdr:from>
    <xdr:to>
      <xdr:col>81</xdr:col>
      <xdr:colOff>50800</xdr:colOff>
      <xdr:row>37</xdr:row>
      <xdr:rowOff>63293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33661"/>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63293</xdr:rowOff>
    </xdr:from>
    <xdr:to>
      <xdr:col>76</xdr:col>
      <xdr:colOff>114300</xdr:colOff>
      <xdr:row>37</xdr:row>
      <xdr:rowOff>142030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06943"/>
          <a:ext cx="889000" cy="7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142030</xdr:rowOff>
    </xdr:from>
    <xdr:to>
      <xdr:col>71</xdr:col>
      <xdr:colOff>177800</xdr:colOff>
      <xdr:row>37</xdr:row>
      <xdr:rowOff>163213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568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23793</xdr:rowOff>
    </xdr:from>
    <xdr:to>
      <xdr:col>67</xdr:col>
      <xdr:colOff>101600</xdr:colOff>
      <xdr:row>37</xdr:row>
      <xdr:rowOff>125393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141920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50430</xdr:rowOff>
    </xdr:from>
    <xdr:to>
      <xdr:col>85</xdr:col>
      <xdr:colOff>177800</xdr:colOff>
      <xdr:row>37</xdr:row>
      <xdr:rowOff>152030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28857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110661</xdr:rowOff>
    </xdr:from>
    <xdr:to>
      <xdr:col>81</xdr:col>
      <xdr:colOff>101600</xdr:colOff>
      <xdr:row>37</xdr:row>
      <xdr:rowOff>40811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31938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12493</xdr:rowOff>
    </xdr:from>
    <xdr:to>
      <xdr:col>76</xdr:col>
      <xdr:colOff>165100</xdr:colOff>
      <xdr:row>37</xdr:row>
      <xdr:rowOff>114093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105220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4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91230</xdr:rowOff>
    </xdr:from>
    <xdr:to>
      <xdr:col>72</xdr:col>
      <xdr:colOff>38100</xdr:colOff>
      <xdr:row>38</xdr:row>
      <xdr:rowOff>21380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112413</xdr:rowOff>
    </xdr:from>
    <xdr:to>
      <xdr:col>67</xdr:col>
      <xdr:colOff>101600</xdr:colOff>
      <xdr:row>38</xdr:row>
      <xdr:rowOff>42563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54036</xdr:rowOff>
    </xdr:from>
    <xdr:to>
      <xdr:col>85</xdr:col>
      <xdr:colOff>127000</xdr:colOff>
      <xdr:row>55</xdr:row>
      <xdr:rowOff>27320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312336"/>
          <a:ext cx="838200" cy="14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27320</xdr:rowOff>
    </xdr:from>
    <xdr:to>
      <xdr:col>81</xdr:col>
      <xdr:colOff>50800</xdr:colOff>
      <xdr:row>58</xdr:row>
      <xdr:rowOff>18847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57070"/>
          <a:ext cx="889000" cy="5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155603</xdr:rowOff>
    </xdr:from>
    <xdr:to>
      <xdr:col>76</xdr:col>
      <xdr:colOff>114300</xdr:colOff>
      <xdr:row>58</xdr:row>
      <xdr:rowOff>18847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28253"/>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1463</xdr:rowOff>
    </xdr:from>
    <xdr:to>
      <xdr:col>71</xdr:col>
      <xdr:colOff>177800</xdr:colOff>
      <xdr:row>57</xdr:row>
      <xdr:rowOff>155603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02663"/>
          <a:ext cx="889000" cy="3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22840</xdr:rowOff>
    </xdr:from>
    <xdr:to>
      <xdr:col>67</xdr:col>
      <xdr:colOff>101600</xdr:colOff>
      <xdr:row>58</xdr:row>
      <xdr:rowOff>124440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115567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5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3236</xdr:rowOff>
    </xdr:from>
    <xdr:to>
      <xdr:col>85</xdr:col>
      <xdr:colOff>177800</xdr:colOff>
      <xdr:row>54</xdr:row>
      <xdr:rowOff>104836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26113</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1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147970</xdr:rowOff>
    </xdr:from>
    <xdr:to>
      <xdr:col>81</xdr:col>
      <xdr:colOff>101600</xdr:colOff>
      <xdr:row>55</xdr:row>
      <xdr:rowOff>78120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94647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8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139497</xdr:rowOff>
    </xdr:from>
    <xdr:to>
      <xdr:col>76</xdr:col>
      <xdr:colOff>165100</xdr:colOff>
      <xdr:row>58</xdr:row>
      <xdr:rowOff>69647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60774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1000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104803</xdr:rowOff>
    </xdr:from>
    <xdr:to>
      <xdr:col>72</xdr:col>
      <xdr:colOff>38100</xdr:colOff>
      <xdr:row>58</xdr:row>
      <xdr:rowOff>34953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51480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65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122113</xdr:rowOff>
    </xdr:from>
    <xdr:to>
      <xdr:col>67</xdr:col>
      <xdr:colOff>101600</xdr:colOff>
      <xdr:row>56</xdr:row>
      <xdr:rowOff>52263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5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68790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3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109201</xdr:rowOff>
    </xdr:from>
    <xdr:to>
      <xdr:col>85</xdr:col>
      <xdr:colOff>127000</xdr:colOff>
      <xdr:row>79</xdr:row>
      <xdr:rowOff>39847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82301"/>
          <a:ext cx="838200" cy="10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101385</xdr:rowOff>
    </xdr:from>
    <xdr:to>
      <xdr:col>81</xdr:col>
      <xdr:colOff>50800</xdr:colOff>
      <xdr:row>79</xdr:row>
      <xdr:rowOff>39847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74485"/>
          <a:ext cx="889000" cy="10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151205</xdr:rowOff>
    </xdr:from>
    <xdr:to>
      <xdr:col>76</xdr:col>
      <xdr:colOff>114300</xdr:colOff>
      <xdr:row>78</xdr:row>
      <xdr:rowOff>101385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181405"/>
          <a:ext cx="889000" cy="29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151205</xdr:rowOff>
    </xdr:from>
    <xdr:to>
      <xdr:col>71</xdr:col>
      <xdr:colOff>177800</xdr:colOff>
      <xdr:row>78</xdr:row>
      <xdr:rowOff>52232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181405"/>
          <a:ext cx="889000" cy="2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27998</xdr:rowOff>
    </xdr:from>
    <xdr:to>
      <xdr:col>67</xdr:col>
      <xdr:colOff>101600</xdr:colOff>
      <xdr:row>79</xdr:row>
      <xdr:rowOff>129598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120725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6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58401</xdr:rowOff>
    </xdr:from>
    <xdr:to>
      <xdr:col>85</xdr:col>
      <xdr:colOff>177800</xdr:colOff>
      <xdr:row>78</xdr:row>
      <xdr:rowOff>160001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81278</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160497</xdr:rowOff>
    </xdr:from>
    <xdr:to>
      <xdr:col>81</xdr:col>
      <xdr:colOff>101600</xdr:colOff>
      <xdr:row>79</xdr:row>
      <xdr:rowOff>90647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107174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3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50585</xdr:rowOff>
    </xdr:from>
    <xdr:to>
      <xdr:col>76</xdr:col>
      <xdr:colOff>165100</xdr:colOff>
      <xdr:row>78</xdr:row>
      <xdr:rowOff>152185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168712</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292795" y="1319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100405</xdr:rowOff>
    </xdr:from>
    <xdr:to>
      <xdr:col>72</xdr:col>
      <xdr:colOff>38100</xdr:colOff>
      <xdr:row>77</xdr:row>
      <xdr:rowOff>30555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1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47082</xdr:rowOff>
    </xdr:from>
    <xdr:ext cx="59901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03795" y="1290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1432</xdr:rowOff>
    </xdr:from>
    <xdr:to>
      <xdr:col>67</xdr:col>
      <xdr:colOff>101600</xdr:colOff>
      <xdr:row>78</xdr:row>
      <xdr:rowOff>103032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119559</xdr:rowOff>
    </xdr:from>
    <xdr:ext cx="59901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14795" y="1314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115122</xdr:rowOff>
    </xdr:from>
    <xdr:to>
      <xdr:col>85</xdr:col>
      <xdr:colOff>127000</xdr:colOff>
      <xdr:row>98</xdr:row>
      <xdr:rowOff>123237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917222"/>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103822</xdr:rowOff>
    </xdr:from>
    <xdr:to>
      <xdr:col>81</xdr:col>
      <xdr:colOff>50800</xdr:colOff>
      <xdr:row>98</xdr:row>
      <xdr:rowOff>115122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905922"/>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93881</xdr:rowOff>
    </xdr:from>
    <xdr:to>
      <xdr:col>76</xdr:col>
      <xdr:colOff>114300</xdr:colOff>
      <xdr:row>98</xdr:row>
      <xdr:rowOff>103822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95981"/>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93881</xdr:rowOff>
    </xdr:from>
    <xdr:to>
      <xdr:col>71</xdr:col>
      <xdr:colOff>177800</xdr:colOff>
      <xdr:row>98</xdr:row>
      <xdr:rowOff>94018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959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65343</xdr:rowOff>
    </xdr:from>
    <xdr:to>
      <xdr:col>67</xdr:col>
      <xdr:colOff>101600</xdr:colOff>
      <xdr:row>97</xdr:row>
      <xdr:rowOff>166943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12020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72437</xdr:rowOff>
    </xdr:from>
    <xdr:to>
      <xdr:col>85</xdr:col>
      <xdr:colOff>177800</xdr:colOff>
      <xdr:row>99</xdr:row>
      <xdr:rowOff>2587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158814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64322</xdr:rowOff>
    </xdr:from>
    <xdr:to>
      <xdr:col>81</xdr:col>
      <xdr:colOff>101600</xdr:colOff>
      <xdr:row>98</xdr:row>
      <xdr:rowOff>165922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157049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53022</xdr:rowOff>
    </xdr:from>
    <xdr:to>
      <xdr:col>76</xdr:col>
      <xdr:colOff>165100</xdr:colOff>
      <xdr:row>98</xdr:row>
      <xdr:rowOff>154622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145749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4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43081</xdr:rowOff>
    </xdr:from>
    <xdr:to>
      <xdr:col>72</xdr:col>
      <xdr:colOff>38100</xdr:colOff>
      <xdr:row>98</xdr:row>
      <xdr:rowOff>144681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135808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43218</xdr:rowOff>
    </xdr:from>
    <xdr:to>
      <xdr:col>67</xdr:col>
      <xdr:colOff>101600</xdr:colOff>
      <xdr:row>98</xdr:row>
      <xdr:rowOff>144818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135945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3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145397</xdr:rowOff>
    </xdr:from>
    <xdr:to>
      <xdr:col>98</xdr:col>
      <xdr:colOff>38100</xdr:colOff>
      <xdr:row>39</xdr:row>
      <xdr:rowOff>75547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92074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・住民一人当たりのコストが増加傾向にある項目を取り上げると、農林水産業費は</a:t>
          </a:r>
          <a:r>
            <a:rPr kumimoji="1" lang="en-US" altLang="ja-JP" sz="1300">
              <a:latin typeface="ＭＳ Ｐゴシック" panose="020B0600070205080204" pitchFamily="50" charset="-128"/>
              <a:ea typeface="ＭＳ Ｐゴシック" panose="020B0600070205080204" pitchFamily="50" charset="-128"/>
            </a:rPr>
            <a:t>484,991</a:t>
          </a:r>
          <a:r>
            <a:rPr kumimoji="1" lang="ja-JP" altLang="en-US" sz="1300">
              <a:latin typeface="ＭＳ Ｐゴシック" panose="020B0600070205080204" pitchFamily="50" charset="-128"/>
              <a:ea typeface="ＭＳ Ｐゴシック" panose="020B0600070205080204" pitchFamily="50" charset="-128"/>
            </a:rPr>
            <a:t>円であり、農業系施設の整備が主な要因となり、前年度比</a:t>
          </a:r>
          <a:r>
            <a:rPr kumimoji="1" lang="en-US" altLang="ja-JP" sz="1300">
              <a:latin typeface="ＭＳ Ｐゴシック" panose="020B0600070205080204" pitchFamily="50" charset="-128"/>
              <a:ea typeface="ＭＳ Ｐゴシック" panose="020B0600070205080204" pitchFamily="50" charset="-128"/>
            </a:rPr>
            <a:t>370,353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323.1</a:t>
          </a:r>
          <a:r>
            <a:rPr kumimoji="1" lang="ja-JP" altLang="en-US" sz="1300">
              <a:latin typeface="ＭＳ Ｐゴシック" panose="020B0600070205080204" pitchFamily="50" charset="-128"/>
              <a:ea typeface="ＭＳ Ｐゴシック" panose="020B0600070205080204" pitchFamily="50" charset="-128"/>
            </a:rPr>
            <a:t>％）増加となった。商工費は</a:t>
          </a:r>
          <a:r>
            <a:rPr kumimoji="1" lang="en-US" altLang="ja-JP" sz="1300">
              <a:latin typeface="ＭＳ Ｐゴシック" panose="020B0600070205080204" pitchFamily="50" charset="-128"/>
              <a:ea typeface="ＭＳ Ｐゴシック" panose="020B0600070205080204" pitchFamily="50" charset="-128"/>
            </a:rPr>
            <a:t>327,356</a:t>
          </a:r>
          <a:r>
            <a:rPr kumimoji="1" lang="ja-JP" altLang="en-US" sz="1300">
              <a:latin typeface="ＭＳ Ｐゴシック" panose="020B0600070205080204" pitchFamily="50" charset="-128"/>
              <a:ea typeface="ＭＳ Ｐゴシック" panose="020B0600070205080204" pitchFamily="50" charset="-128"/>
            </a:rPr>
            <a:t>円であり、商業施設及び産業再生エリアの整備等に伴い、前年度比</a:t>
          </a:r>
          <a:r>
            <a:rPr kumimoji="1" lang="en-US" altLang="ja-JP" sz="1300">
              <a:latin typeface="ＭＳ Ｐゴシック" panose="020B0600070205080204" pitchFamily="50" charset="-128"/>
              <a:ea typeface="ＭＳ Ｐゴシック" panose="020B0600070205080204" pitchFamily="50" charset="-128"/>
            </a:rPr>
            <a:t>17,043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％）の増加となった。教育費は</a:t>
          </a:r>
          <a:r>
            <a:rPr kumimoji="1" lang="en-US" altLang="ja-JP" sz="1300">
              <a:latin typeface="ＭＳ Ｐゴシック" panose="020B0600070205080204" pitchFamily="50" charset="-128"/>
              <a:ea typeface="ＭＳ Ｐゴシック" panose="020B0600070205080204" pitchFamily="50" charset="-128"/>
            </a:rPr>
            <a:t>444,968</a:t>
          </a:r>
          <a:r>
            <a:rPr kumimoji="1" lang="ja-JP" altLang="en-US" sz="1300">
              <a:latin typeface="ＭＳ Ｐゴシック" panose="020B0600070205080204" pitchFamily="50" charset="-128"/>
              <a:ea typeface="ＭＳ Ｐゴシック" panose="020B0600070205080204" pitchFamily="50" charset="-128"/>
            </a:rPr>
            <a:t>円であり、屋内体育施設の整備が主な要因となり、前年度比</a:t>
          </a:r>
          <a:r>
            <a:rPr kumimoji="1" lang="en-US" altLang="ja-JP" sz="1300">
              <a:latin typeface="ＭＳ Ｐゴシック" panose="020B0600070205080204" pitchFamily="50" charset="-128"/>
              <a:ea typeface="ＭＳ Ｐゴシック" panose="020B0600070205080204" pitchFamily="50" charset="-128"/>
            </a:rPr>
            <a:t>75,976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％）の増加となった。いずれも東日本大震災及び原子力災害に起因した復旧・復興に係る経費である。また、土木費は竜田駅東側開発事業、災害公営住宅整備事業等により平成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222,346</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205,303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40.1</a:t>
          </a:r>
          <a:r>
            <a:rPr kumimoji="1" lang="ja-JP" altLang="en-US" sz="1300">
              <a:latin typeface="ＭＳ Ｐゴシック" panose="020B0600070205080204" pitchFamily="50" charset="-128"/>
              <a:ea typeface="ＭＳ Ｐゴシック" panose="020B0600070205080204" pitchFamily="50" charset="-128"/>
            </a:rPr>
            <a:t>％）の減少となった。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・不測の災害等に対応する為、財政調整基金に積み立てを行っている。平成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年度に生じた余剰金を積み立てたことにより、残高が増加している。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・町単独事業の減少等の要因により、実質収支額は黒字となっているが、前年度の実質収支が多額であったことが要因となり、実質単年度収支は赤字となっている。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・各会計ともに健全な状態を保っており、赤字額は発生していない。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26_&#26978;&#3386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N53">
            <v>51.7</v>
          </cell>
        </row>
        <row r="55">
          <cell r="AN55" t="str">
            <v>類似団体内平均値</v>
          </cell>
          <cell r="CN55">
            <v>0</v>
          </cell>
        </row>
        <row r="57">
          <cell r="CN57">
            <v>58.4</v>
          </cell>
        </row>
        <row r="72">
          <cell r="BP72" t="str">
            <v>H26</v>
          </cell>
          <cell r="BX72" t="str">
            <v>H27</v>
          </cell>
          <cell r="CF72" t="str">
            <v>H28</v>
          </cell>
          <cell r="CN72" t="str">
            <v>H29</v>
          </cell>
          <cell r="CV72" t="str">
            <v>H30</v>
          </cell>
        </row>
        <row r="73">
          <cell r="AN73" t="str">
            <v>当該団体値</v>
          </cell>
        </row>
        <row r="75">
          <cell r="BP75">
            <v>5.9</v>
          </cell>
          <cell r="BX75">
            <v>5.4</v>
          </cell>
          <cell r="CF75">
            <v>5.4</v>
          </cell>
          <cell r="CN75">
            <v>4.2</v>
          </cell>
          <cell r="CV75">
            <v>2.8</v>
          </cell>
        </row>
        <row r="77">
          <cell r="AN77" t="str">
            <v>類似団体内平均値</v>
          </cell>
          <cell r="BP77">
            <v>17.899999999999999</v>
          </cell>
          <cell r="BX77">
            <v>0</v>
          </cell>
          <cell r="CF77">
            <v>0</v>
          </cell>
          <cell r="CN77">
            <v>0</v>
          </cell>
          <cell r="CV77">
            <v>0</v>
          </cell>
        </row>
        <row r="79">
          <cell r="BP79">
            <v>9.5</v>
          </cell>
          <cell r="BX79">
            <v>7.2</v>
          </cell>
          <cell r="CF79">
            <v>6</v>
          </cell>
          <cell r="CN79">
            <v>5.6</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topLeftCell="A28" zoomScale="70" zoomScaleNormal="70" workbookViewId="0">
      <selection activeCell="W12" sqref="W12:AB1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21147621</v>
      </c>
      <c r="BO4" s="392"/>
      <c r="BP4" s="392"/>
      <c r="BQ4" s="392"/>
      <c r="BR4" s="392"/>
      <c r="BS4" s="392"/>
      <c r="BT4" s="392"/>
      <c r="BU4" s="393"/>
      <c r="BV4" s="391">
        <v>24925257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25.1</v>
      </c>
      <c r="CU4" s="398"/>
      <c r="CV4" s="398"/>
      <c r="CW4" s="398"/>
      <c r="CX4" s="398"/>
      <c r="CY4" s="398"/>
      <c r="CZ4" s="398"/>
      <c r="DA4" s="399"/>
      <c r="DB4" s="397">
        <v>96.7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19613322</v>
      </c>
      <c r="BO5" s="429"/>
      <c r="BP5" s="429"/>
      <c r="BQ5" s="429"/>
      <c r="BR5" s="429"/>
      <c r="BS5" s="429"/>
      <c r="BT5" s="429"/>
      <c r="BU5" s="430"/>
      <c r="BV5" s="428">
        <v>18637778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78.8</v>
      </c>
      <c r="CU5" s="426"/>
      <c r="CV5" s="426"/>
      <c r="CW5" s="426"/>
      <c r="CX5" s="426"/>
      <c r="CY5" s="426"/>
      <c r="CZ5" s="426"/>
      <c r="DA5" s="427"/>
      <c r="DB5" s="425">
        <v>77.400000000000006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1534299</v>
      </c>
      <c r="BO6" s="429"/>
      <c r="BP6" s="429"/>
      <c r="BQ6" s="429"/>
      <c r="BR6" s="429"/>
      <c r="BS6" s="429"/>
      <c r="BT6" s="429"/>
      <c r="BU6" s="430"/>
      <c r="BV6" s="428">
        <v>6287479</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78.8</v>
      </c>
      <c r="CU6" s="466"/>
      <c r="CV6" s="466"/>
      <c r="CW6" s="466"/>
      <c r="CX6" s="466"/>
      <c r="CY6" s="466"/>
      <c r="CZ6" s="466"/>
      <c r="DA6" s="467"/>
      <c r="DB6" s="465">
        <v>77.400000000000006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794787</v>
      </c>
      <c r="BO7" s="429"/>
      <c r="BP7" s="429"/>
      <c r="BQ7" s="429"/>
      <c r="BR7" s="429"/>
      <c r="BS7" s="429"/>
      <c r="BT7" s="429"/>
      <c r="BU7" s="430"/>
      <c r="BV7" s="428">
        <v>3421751</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2946802</v>
      </c>
      <c r="CU7" s="429"/>
      <c r="CV7" s="429"/>
      <c r="CW7" s="429"/>
      <c r="CX7" s="429"/>
      <c r="CY7" s="429"/>
      <c r="CZ7" s="429"/>
      <c r="DA7" s="430"/>
      <c r="DB7" s="428">
        <v>2963928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739512</v>
      </c>
      <c r="BO8" s="429"/>
      <c r="BP8" s="429"/>
      <c r="BQ8" s="429"/>
      <c r="BR8" s="429"/>
      <c r="BS8" s="429"/>
      <c r="BT8" s="429"/>
      <c r="BU8" s="430"/>
      <c r="BV8" s="428">
        <v>2865728</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0.85</v>
      </c>
      <c r="CU8" s="469"/>
      <c r="CV8" s="469"/>
      <c r="CW8" s="469"/>
      <c r="CX8" s="469"/>
      <c r="CY8" s="469"/>
      <c r="CZ8" s="469"/>
      <c r="DA8" s="470"/>
      <c r="DB8" s="468">
        <v>0.83</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975</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117</v>
      </c>
      <c r="AV9" s="461"/>
      <c r="AW9" s="461"/>
      <c r="AX9" s="461"/>
      <c r="AY9" s="462" t="s">
        <v>118</v>
      </c>
      <c r="AZ9" s="463"/>
      <c r="BA9" s="463"/>
      <c r="BB9" s="463"/>
      <c r="BC9" s="463"/>
      <c r="BD9" s="463"/>
      <c r="BE9" s="463"/>
      <c r="BF9" s="463"/>
      <c r="BG9" s="463"/>
      <c r="BH9" s="463"/>
      <c r="BI9" s="463"/>
      <c r="BJ9" s="463"/>
      <c r="BK9" s="463"/>
      <c r="BL9" s="463"/>
      <c r="BM9" s="464"/>
      <c r="BN9" s="428">
        <v>-2126216</v>
      </c>
      <c r="BO9" s="429"/>
      <c r="BP9" s="429"/>
      <c r="BQ9" s="429"/>
      <c r="BR9" s="429"/>
      <c r="BS9" s="429"/>
      <c r="BT9" s="429"/>
      <c r="BU9" s="430"/>
      <c r="BV9" s="428">
        <v>1450049</v>
      </c>
      <c r="BW9" s="429"/>
      <c r="BX9" s="429"/>
      <c r="BY9" s="429"/>
      <c r="BZ9" s="429"/>
      <c r="CA9" s="429"/>
      <c r="CB9" s="429"/>
      <c r="CC9" s="430"/>
      <c r="CD9" s="431" t="s">
        <v>119</v>
      </c>
      <c r="CE9" s="432"/>
      <c r="CF9" s="432"/>
      <c r="CG9" s="432"/>
      <c r="CH9" s="432"/>
      <c r="CI9" s="432"/>
      <c r="CJ9" s="432"/>
      <c r="CK9" s="432"/>
      <c r="CL9" s="432"/>
      <c r="CM9" s="432"/>
      <c r="CN9" s="432"/>
      <c r="CO9" s="432"/>
      <c r="CP9" s="432"/>
      <c r="CQ9" s="432"/>
      <c r="CR9" s="432"/>
      <c r="CS9" s="433"/>
      <c r="CT9" s="425">
        <v>2.1</v>
      </c>
      <c r="CU9" s="426"/>
      <c r="CV9" s="426"/>
      <c r="CW9" s="426"/>
      <c r="CX9" s="426"/>
      <c r="CY9" s="426"/>
      <c r="CZ9" s="426"/>
      <c r="DA9" s="427"/>
      <c r="DB9" s="425">
        <v>1.5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120</v>
      </c>
      <c r="M10" s="458"/>
      <c r="N10" s="458"/>
      <c r="O10" s="458"/>
      <c r="P10" s="458"/>
      <c r="Q10" s="459"/>
      <c r="R10" s="479">
        <v>7700</v>
      </c>
      <c r="S10" s="480"/>
      <c r="T10" s="480"/>
      <c r="U10" s="480"/>
      <c r="V10" s="481"/>
      <c r="W10" s="416"/>
      <c r="X10" s="417"/>
      <c r="Y10" s="417"/>
      <c r="Z10" s="417"/>
      <c r="AA10" s="417"/>
      <c r="AB10" s="417"/>
      <c r="AC10" s="417"/>
      <c r="AD10" s="417"/>
      <c r="AE10" s="417"/>
      <c r="AF10" s="417"/>
      <c r="AG10" s="417"/>
      <c r="AH10" s="417"/>
      <c r="AI10" s="417"/>
      <c r="AJ10" s="417"/>
      <c r="AK10" s="417"/>
      <c r="AL10" s="420"/>
      <c r="AM10" s="457" t="s">
        <v>121</v>
      </c>
      <c r="AN10" s="458"/>
      <c r="AO10" s="458"/>
      <c r="AP10" s="458"/>
      <c r="AQ10" s="458"/>
      <c r="AR10" s="458"/>
      <c r="AS10" s="458"/>
      <c r="AT10" s="459"/>
      <c r="AU10" s="460" t="s">
        <v>117</v>
      </c>
      <c r="AV10" s="461"/>
      <c r="AW10" s="461"/>
      <c r="AX10" s="461"/>
      <c r="AY10" s="462" t="s">
        <v>122</v>
      </c>
      <c r="AZ10" s="463"/>
      <c r="BA10" s="463"/>
      <c r="BB10" s="463"/>
      <c r="BC10" s="463"/>
      <c r="BD10" s="463"/>
      <c r="BE10" s="463"/>
      <c r="BF10" s="463"/>
      <c r="BG10" s="463"/>
      <c r="BH10" s="463"/>
      <c r="BI10" s="463"/>
      <c r="BJ10" s="463"/>
      <c r="BK10" s="463"/>
      <c r="BL10" s="463"/>
      <c r="BM10" s="464"/>
      <c r="BN10" s="428">
        <v>83780</v>
      </c>
      <c r="BO10" s="429"/>
      <c r="BP10" s="429"/>
      <c r="BQ10" s="429"/>
      <c r="BR10" s="429"/>
      <c r="BS10" s="429"/>
      <c r="BT10" s="429"/>
      <c r="BU10" s="430"/>
      <c r="BV10" s="428">
        <v>1356</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6972</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117</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1147223</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6941</v>
      </c>
      <c r="S13" s="510"/>
      <c r="T13" s="510"/>
      <c r="U13" s="510"/>
      <c r="V13" s="511"/>
      <c r="W13" s="444" t="s">
        <v>140</v>
      </c>
      <c r="X13" s="445"/>
      <c r="Y13" s="445"/>
      <c r="Z13" s="445"/>
      <c r="AA13" s="445"/>
      <c r="AB13" s="435"/>
      <c r="AC13" s="479">
        <v>9</v>
      </c>
      <c r="AD13" s="480"/>
      <c r="AE13" s="480"/>
      <c r="AF13" s="480"/>
      <c r="AG13" s="519"/>
      <c r="AH13" s="479">
        <v>244</v>
      </c>
      <c r="AI13" s="480"/>
      <c r="AJ13" s="480"/>
      <c r="AK13" s="480"/>
      <c r="AL13" s="481"/>
      <c r="AM13" s="457" t="s">
        <v>141</v>
      </c>
      <c r="AN13" s="458"/>
      <c r="AO13" s="458"/>
      <c r="AP13" s="458"/>
      <c r="AQ13" s="458"/>
      <c r="AR13" s="458"/>
      <c r="AS13" s="458"/>
      <c r="AT13" s="459"/>
      <c r="AU13" s="460" t="s">
        <v>117</v>
      </c>
      <c r="AV13" s="461"/>
      <c r="AW13" s="461"/>
      <c r="AX13" s="461"/>
      <c r="AY13" s="462" t="s">
        <v>142</v>
      </c>
      <c r="AZ13" s="463"/>
      <c r="BA13" s="463"/>
      <c r="BB13" s="463"/>
      <c r="BC13" s="463"/>
      <c r="BD13" s="463"/>
      <c r="BE13" s="463"/>
      <c r="BF13" s="463"/>
      <c r="BG13" s="463"/>
      <c r="BH13" s="463"/>
      <c r="BI13" s="463"/>
      <c r="BJ13" s="463"/>
      <c r="BK13" s="463"/>
      <c r="BL13" s="463"/>
      <c r="BM13" s="464"/>
      <c r="BN13" s="428">
        <v>-2042436</v>
      </c>
      <c r="BO13" s="429"/>
      <c r="BP13" s="429"/>
      <c r="BQ13" s="429"/>
      <c r="BR13" s="429"/>
      <c r="BS13" s="429"/>
      <c r="BT13" s="429"/>
      <c r="BU13" s="430"/>
      <c r="BV13" s="428">
        <v>304182</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2.8</v>
      </c>
      <c r="CU13" s="426"/>
      <c r="CV13" s="426"/>
      <c r="CW13" s="426"/>
      <c r="CX13" s="426"/>
      <c r="CY13" s="426"/>
      <c r="CZ13" s="426"/>
      <c r="DA13" s="427"/>
      <c r="DB13" s="425">
        <v>4.2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7143</v>
      </c>
      <c r="S14" s="510"/>
      <c r="T14" s="510"/>
      <c r="U14" s="510"/>
      <c r="V14" s="511"/>
      <c r="W14" s="418"/>
      <c r="X14" s="419"/>
      <c r="Y14" s="419"/>
      <c r="Z14" s="419"/>
      <c r="AA14" s="419"/>
      <c r="AB14" s="408"/>
      <c r="AC14" s="512">
        <v>1.2</v>
      </c>
      <c r="AD14" s="513"/>
      <c r="AE14" s="513"/>
      <c r="AF14" s="513"/>
      <c r="AG14" s="514"/>
      <c r="AH14" s="512">
        <v>6.8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146</v>
      </c>
      <c r="CU14" s="524"/>
      <c r="CV14" s="524"/>
      <c r="CW14" s="524"/>
      <c r="CX14" s="524"/>
      <c r="CY14" s="524"/>
      <c r="CZ14" s="524"/>
      <c r="DA14" s="525"/>
      <c r="DB14" s="523" t="s">
        <v>130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7116</v>
      </c>
      <c r="S15" s="510"/>
      <c r="T15" s="510"/>
      <c r="U15" s="510"/>
      <c r="V15" s="511"/>
      <c r="W15" s="444" t="s">
        <v>148</v>
      </c>
      <c r="X15" s="445"/>
      <c r="Y15" s="445"/>
      <c r="Z15" s="445"/>
      <c r="AA15" s="445"/>
      <c r="AB15" s="435"/>
      <c r="AC15" s="479">
        <v>520</v>
      </c>
      <c r="AD15" s="480"/>
      <c r="AE15" s="480"/>
      <c r="AF15" s="480"/>
      <c r="AG15" s="519"/>
      <c r="AH15" s="479">
        <v>1211</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1849950</v>
      </c>
      <c r="BO15" s="392"/>
      <c r="BP15" s="392"/>
      <c r="BQ15" s="392"/>
      <c r="BR15" s="392"/>
      <c r="BS15" s="392"/>
      <c r="BT15" s="392"/>
      <c r="BU15" s="393"/>
      <c r="BV15" s="391">
        <v>1962890</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69.900000000000006</v>
      </c>
      <c r="AD16" s="513"/>
      <c r="AE16" s="513"/>
      <c r="AF16" s="513"/>
      <c r="AG16" s="514"/>
      <c r="AH16" s="512">
        <v>33.799999999999997</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2190303</v>
      </c>
      <c r="BO16" s="429"/>
      <c r="BP16" s="429"/>
      <c r="BQ16" s="429"/>
      <c r="BR16" s="429"/>
      <c r="BS16" s="429"/>
      <c r="BT16" s="429"/>
      <c r="BU16" s="430"/>
      <c r="BV16" s="428">
        <v>2221015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215</v>
      </c>
      <c r="AD17" s="480"/>
      <c r="AE17" s="480"/>
      <c r="AF17" s="480"/>
      <c r="AG17" s="519"/>
      <c r="AH17" s="479">
        <v>2129</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2414013</v>
      </c>
      <c r="BO17" s="429"/>
      <c r="BP17" s="429"/>
      <c r="BQ17" s="429"/>
      <c r="BR17" s="429"/>
      <c r="BS17" s="429"/>
      <c r="BT17" s="429"/>
      <c r="BU17" s="430"/>
      <c r="BV17" s="428">
        <v>2567745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103.64</v>
      </c>
      <c r="M18" s="541"/>
      <c r="N18" s="541"/>
      <c r="O18" s="541"/>
      <c r="P18" s="541"/>
      <c r="Q18" s="541"/>
      <c r="R18" s="542"/>
      <c r="S18" s="542"/>
      <c r="T18" s="542"/>
      <c r="U18" s="542"/>
      <c r="V18" s="543"/>
      <c r="W18" s="446"/>
      <c r="X18" s="447"/>
      <c r="Y18" s="447"/>
      <c r="Z18" s="447"/>
      <c r="AA18" s="447"/>
      <c r="AB18" s="438"/>
      <c r="AC18" s="544">
        <v>28.9</v>
      </c>
      <c r="AD18" s="545"/>
      <c r="AE18" s="545"/>
      <c r="AF18" s="545"/>
      <c r="AG18" s="546"/>
      <c r="AH18" s="544">
        <v>59.4</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1980093</v>
      </c>
      <c r="BO18" s="429"/>
      <c r="BP18" s="429"/>
      <c r="BQ18" s="429"/>
      <c r="BR18" s="429"/>
      <c r="BS18" s="429"/>
      <c r="BT18" s="429"/>
      <c r="BU18" s="430"/>
      <c r="BV18" s="428">
        <v>1867572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7906297</v>
      </c>
      <c r="BO19" s="429"/>
      <c r="BP19" s="429"/>
      <c r="BQ19" s="429"/>
      <c r="BR19" s="429"/>
      <c r="BS19" s="429"/>
      <c r="BT19" s="429"/>
      <c r="BU19" s="430"/>
      <c r="BV19" s="428">
        <v>12718355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839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975222</v>
      </c>
      <c r="BO23" s="429"/>
      <c r="BP23" s="429"/>
      <c r="BQ23" s="429"/>
      <c r="BR23" s="429"/>
      <c r="BS23" s="429"/>
      <c r="BT23" s="429"/>
      <c r="BU23" s="430"/>
      <c r="BV23" s="428">
        <v>1135336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7780</v>
      </c>
      <c r="R24" s="480"/>
      <c r="S24" s="480"/>
      <c r="T24" s="480"/>
      <c r="U24" s="480"/>
      <c r="V24" s="519"/>
      <c r="W24" s="578"/>
      <c r="X24" s="566"/>
      <c r="Y24" s="567"/>
      <c r="Z24" s="478" t="s">
        <v>172</v>
      </c>
      <c r="AA24" s="458"/>
      <c r="AB24" s="458"/>
      <c r="AC24" s="458"/>
      <c r="AD24" s="458"/>
      <c r="AE24" s="458"/>
      <c r="AF24" s="458"/>
      <c r="AG24" s="459"/>
      <c r="AH24" s="479">
        <v>101</v>
      </c>
      <c r="AI24" s="480"/>
      <c r="AJ24" s="480"/>
      <c r="AK24" s="480"/>
      <c r="AL24" s="519"/>
      <c r="AM24" s="479">
        <v>297546</v>
      </c>
      <c r="AN24" s="480"/>
      <c r="AO24" s="480"/>
      <c r="AP24" s="480"/>
      <c r="AQ24" s="480"/>
      <c r="AR24" s="519"/>
      <c r="AS24" s="479">
        <v>2946</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957151</v>
      </c>
      <c r="BO24" s="429"/>
      <c r="BP24" s="429"/>
      <c r="BQ24" s="429"/>
      <c r="BR24" s="429"/>
      <c r="BS24" s="429"/>
      <c r="BT24" s="429"/>
      <c r="BU24" s="430"/>
      <c r="BV24" s="428">
        <v>1114536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6170</v>
      </c>
      <c r="R25" s="480"/>
      <c r="S25" s="480"/>
      <c r="T25" s="480"/>
      <c r="U25" s="480"/>
      <c r="V25" s="519"/>
      <c r="W25" s="578"/>
      <c r="X25" s="566"/>
      <c r="Y25" s="567"/>
      <c r="Z25" s="478" t="s">
        <v>175</v>
      </c>
      <c r="AA25" s="458"/>
      <c r="AB25" s="458"/>
      <c r="AC25" s="458"/>
      <c r="AD25" s="458"/>
      <c r="AE25" s="458"/>
      <c r="AF25" s="458"/>
      <c r="AG25" s="459"/>
      <c r="AH25" s="479" t="s">
        <v>130</v>
      </c>
      <c r="AI25" s="480"/>
      <c r="AJ25" s="480"/>
      <c r="AK25" s="480"/>
      <c r="AL25" s="519"/>
      <c r="AM25" s="479" t="s">
        <v>130</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1566308</v>
      </c>
      <c r="BO25" s="392"/>
      <c r="BP25" s="392"/>
      <c r="BQ25" s="392"/>
      <c r="BR25" s="392"/>
      <c r="BS25" s="392"/>
      <c r="BT25" s="392"/>
      <c r="BU25" s="393"/>
      <c r="BV25" s="391">
        <v>214892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5660</v>
      </c>
      <c r="R26" s="480"/>
      <c r="S26" s="480"/>
      <c r="T26" s="480"/>
      <c r="U26" s="480"/>
      <c r="V26" s="519"/>
      <c r="W26" s="578"/>
      <c r="X26" s="566"/>
      <c r="Y26" s="567"/>
      <c r="Z26" s="478" t="s">
        <v>178</v>
      </c>
      <c r="AA26" s="588"/>
      <c r="AB26" s="588"/>
      <c r="AC26" s="588"/>
      <c r="AD26" s="588"/>
      <c r="AE26" s="588"/>
      <c r="AF26" s="588"/>
      <c r="AG26" s="589"/>
      <c r="AH26" s="479">
        <v>1</v>
      </c>
      <c r="AI26" s="480"/>
      <c r="AJ26" s="480"/>
      <c r="AK26" s="480"/>
      <c r="AL26" s="519"/>
      <c r="AM26" s="479" t="s">
        <v>179</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2960</v>
      </c>
      <c r="R27" s="480"/>
      <c r="S27" s="480"/>
      <c r="T27" s="480"/>
      <c r="U27" s="480"/>
      <c r="V27" s="519"/>
      <c r="W27" s="578"/>
      <c r="X27" s="566"/>
      <c r="Y27" s="567"/>
      <c r="Z27" s="478" t="s">
        <v>182</v>
      </c>
      <c r="AA27" s="458"/>
      <c r="AB27" s="458"/>
      <c r="AC27" s="458"/>
      <c r="AD27" s="458"/>
      <c r="AE27" s="458"/>
      <c r="AF27" s="458"/>
      <c r="AG27" s="459"/>
      <c r="AH27" s="479">
        <v>4</v>
      </c>
      <c r="AI27" s="480"/>
      <c r="AJ27" s="480"/>
      <c r="AK27" s="480"/>
      <c r="AL27" s="519"/>
      <c r="AM27" s="479">
        <v>13965</v>
      </c>
      <c r="AN27" s="480"/>
      <c r="AO27" s="480"/>
      <c r="AP27" s="480"/>
      <c r="AQ27" s="480"/>
      <c r="AR27" s="519"/>
      <c r="AS27" s="479">
        <v>3491</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500000</v>
      </c>
      <c r="BO27" s="602"/>
      <c r="BP27" s="602"/>
      <c r="BQ27" s="602"/>
      <c r="BR27" s="602"/>
      <c r="BS27" s="602"/>
      <c r="BT27" s="602"/>
      <c r="BU27" s="603"/>
      <c r="BV27" s="601">
        <v>500000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2540</v>
      </c>
      <c r="R28" s="480"/>
      <c r="S28" s="480"/>
      <c r="T28" s="480"/>
      <c r="U28" s="480"/>
      <c r="V28" s="519"/>
      <c r="W28" s="578"/>
      <c r="X28" s="566"/>
      <c r="Y28" s="567"/>
      <c r="Z28" s="478" t="s">
        <v>185</v>
      </c>
      <c r="AA28" s="458"/>
      <c r="AB28" s="458"/>
      <c r="AC28" s="458"/>
      <c r="AD28" s="458"/>
      <c r="AE28" s="458"/>
      <c r="AF28" s="458"/>
      <c r="AG28" s="459"/>
      <c r="AH28" s="479" t="s">
        <v>130</v>
      </c>
      <c r="AI28" s="480"/>
      <c r="AJ28" s="480"/>
      <c r="AK28" s="480"/>
      <c r="AL28" s="519"/>
      <c r="AM28" s="479" t="s">
        <v>130</v>
      </c>
      <c r="AN28" s="480"/>
      <c r="AO28" s="480"/>
      <c r="AP28" s="480"/>
      <c r="AQ28" s="480"/>
      <c r="AR28" s="519"/>
      <c r="AS28" s="479" t="s">
        <v>130</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4830964</v>
      </c>
      <c r="BO28" s="392"/>
      <c r="BP28" s="392"/>
      <c r="BQ28" s="392"/>
      <c r="BR28" s="392"/>
      <c r="BS28" s="392"/>
      <c r="BT28" s="392"/>
      <c r="BU28" s="393"/>
      <c r="BV28" s="391">
        <v>3312184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9</v>
      </c>
      <c r="M29" s="480"/>
      <c r="N29" s="480"/>
      <c r="O29" s="480"/>
      <c r="P29" s="519"/>
      <c r="Q29" s="479">
        <v>2380</v>
      </c>
      <c r="R29" s="480"/>
      <c r="S29" s="480"/>
      <c r="T29" s="480"/>
      <c r="U29" s="480"/>
      <c r="V29" s="519"/>
      <c r="W29" s="579"/>
      <c r="X29" s="580"/>
      <c r="Y29" s="581"/>
      <c r="Z29" s="478" t="s">
        <v>188</v>
      </c>
      <c r="AA29" s="458"/>
      <c r="AB29" s="458"/>
      <c r="AC29" s="458"/>
      <c r="AD29" s="458"/>
      <c r="AE29" s="458"/>
      <c r="AF29" s="458"/>
      <c r="AG29" s="459"/>
      <c r="AH29" s="479">
        <v>105</v>
      </c>
      <c r="AI29" s="480"/>
      <c r="AJ29" s="480"/>
      <c r="AK29" s="480"/>
      <c r="AL29" s="519"/>
      <c r="AM29" s="479">
        <v>311511</v>
      </c>
      <c r="AN29" s="480"/>
      <c r="AO29" s="480"/>
      <c r="AP29" s="480"/>
      <c r="AQ29" s="480"/>
      <c r="AR29" s="519"/>
      <c r="AS29" s="479">
        <v>2967</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82898</v>
      </c>
      <c r="BO29" s="429"/>
      <c r="BP29" s="429"/>
      <c r="BQ29" s="429"/>
      <c r="BR29" s="429"/>
      <c r="BS29" s="429"/>
      <c r="BT29" s="429"/>
      <c r="BU29" s="430"/>
      <c r="BV29" s="428">
        <v>82890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98.6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10588705</v>
      </c>
      <c r="BO30" s="602"/>
      <c r="BP30" s="602"/>
      <c r="BQ30" s="602"/>
      <c r="BR30" s="602"/>
      <c r="BS30" s="602"/>
      <c r="BT30" s="602"/>
      <c r="BU30" s="603"/>
      <c r="BV30" s="601">
        <v>10042672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198</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199</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双葉地方水道企業団　水道事業会計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楢葉町振興公社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住宅用地造成事業特別会計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双葉地方水道事業団　工業用水道事業会計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ならはみらい</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双葉地方広域市町村圏組合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双葉地方広域市町村圏組合　下水道事業特別会計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福島県市町村総合事務組合　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福島県市町村総合事務組合　消防補償等特別会計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福島県市町村総合事務組合　消防賞じゅつ金特別会計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福島県市町村総合事務組合　非常勤職員公務災害補償特別会計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福島県市町村総合事務組合　自治会館管理特別会計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福島県後期高齢者医療広域連合　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ed8/UEr6g6nGVRpczBY7as+t7NyMOCDUe4V6rY8Ac4Hquq1ijfuyUqOAwU1GYgsXvqUsEmVDEyKJIj8LClQA==" saltValue="kFRKbVO54m4OwMwyan+B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60" zoomScaleNormal="60" zoomScaleSheetLayoutView="100" workbookViewId="0">
      <selection activeCell="F33" sqref="F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562</v>
      </c>
      <c r="D34" s="1206"/>
      <c r="E34" s="1207"/>
      <c r="F34" s="32">
        <v>50.16</v>
      </c>
      <c r="G34" s="33">
        <v>8.85</v>
      </c>
      <c r="H34" s="33">
        <v>47.95</v>
      </c>
      <c r="I34" s="33">
        <v>96.68</v>
      </c>
      <c r="J34" s="34">
        <v>25.09</v>
      </c>
      <c r="K34" s="22"/>
      <c r="L34" s="22"/>
      <c r="M34" s="22"/>
      <c r="N34" s="22"/>
      <c r="O34" s="22"/>
      <c r="P34" s="22"/>
    </row>
    <row r="35" spans="1:16" ht="39" customHeight="1" x14ac:dyDescent="0.15">
      <c r="A35" s="22"/>
      <c r="B35" s="35"/>
      <c r="C35" s="1200" t="s">
        <v>563</v>
      </c>
      <c r="D35" s="1201"/>
      <c r="E35" s="1202"/>
      <c r="F35" s="36">
        <v>2.0499999999999998</v>
      </c>
      <c r="G35" s="37">
        <v>3.58</v>
      </c>
      <c r="H35" s="37">
        <v>8.81</v>
      </c>
      <c r="I35" s="37">
        <v>2.81</v>
      </c>
      <c r="J35" s="38">
        <v>15.53</v>
      </c>
      <c r="K35" s="22"/>
      <c r="L35" s="22"/>
      <c r="M35" s="22"/>
      <c r="N35" s="22"/>
      <c r="O35" s="22"/>
      <c r="P35" s="22"/>
    </row>
    <row r="36" spans="1:16" ht="39" customHeight="1" x14ac:dyDescent="0.15">
      <c r="A36" s="22"/>
      <c r="B36" s="35"/>
      <c r="C36" s="1200" t="s">
        <v>564</v>
      </c>
      <c r="D36" s="1201"/>
      <c r="E36" s="1202"/>
      <c r="F36" s="36">
        <v>0.99</v>
      </c>
      <c r="G36" s="37">
        <v>3.51</v>
      </c>
      <c r="H36" s="37">
        <v>4.4800000000000004</v>
      </c>
      <c r="I36" s="37">
        <v>3.42</v>
      </c>
      <c r="J36" s="38">
        <v>3.82</v>
      </c>
      <c r="K36" s="22"/>
      <c r="L36" s="22"/>
      <c r="M36" s="22"/>
      <c r="N36" s="22"/>
      <c r="O36" s="22"/>
      <c r="P36" s="22"/>
    </row>
    <row r="37" spans="1:16" ht="39" customHeight="1" x14ac:dyDescent="0.15">
      <c r="A37" s="22"/>
      <c r="B37" s="35"/>
      <c r="C37" s="1200" t="s">
        <v>565</v>
      </c>
      <c r="D37" s="1201"/>
      <c r="E37" s="1202"/>
      <c r="F37" s="36">
        <v>13.16</v>
      </c>
      <c r="G37" s="37">
        <v>15.39</v>
      </c>
      <c r="H37" s="37">
        <v>18.98</v>
      </c>
      <c r="I37" s="37">
        <v>17.600000000000001</v>
      </c>
      <c r="J37" s="38">
        <v>2.65</v>
      </c>
      <c r="K37" s="22"/>
      <c r="L37" s="22"/>
      <c r="M37" s="22"/>
      <c r="N37" s="22"/>
      <c r="O37" s="22"/>
      <c r="P37" s="22"/>
    </row>
    <row r="38" spans="1:16" ht="39" customHeight="1" x14ac:dyDescent="0.15">
      <c r="A38" s="22"/>
      <c r="B38" s="35"/>
      <c r="C38" s="1200" t="s">
        <v>566</v>
      </c>
      <c r="D38" s="1201"/>
      <c r="E38" s="1202"/>
      <c r="F38" s="36">
        <v>2.5099999999999998</v>
      </c>
      <c r="G38" s="37">
        <v>4.6399999999999997</v>
      </c>
      <c r="H38" s="37">
        <v>1.5</v>
      </c>
      <c r="I38" s="37">
        <v>2.15</v>
      </c>
      <c r="J38" s="38">
        <v>1.28</v>
      </c>
      <c r="K38" s="22"/>
      <c r="L38" s="22"/>
      <c r="M38" s="22"/>
      <c r="N38" s="22"/>
      <c r="O38" s="22"/>
      <c r="P38" s="22"/>
    </row>
    <row r="39" spans="1:16" ht="39" customHeight="1" x14ac:dyDescent="0.15">
      <c r="A39" s="22"/>
      <c r="B39" s="35"/>
      <c r="C39" s="1200" t="s">
        <v>567</v>
      </c>
      <c r="D39" s="1201"/>
      <c r="E39" s="1202"/>
      <c r="F39" s="36">
        <v>0</v>
      </c>
      <c r="G39" s="37">
        <v>0.04</v>
      </c>
      <c r="H39" s="37">
        <v>0</v>
      </c>
      <c r="I39" s="37">
        <v>0</v>
      </c>
      <c r="J39" s="38">
        <v>0.01</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568</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569</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TjZgyUzHdIlZT1jWFXo0Ag7dAeyA8XP2KUEEG+Hnh+WVXl+iBKeFlBLrIAa6HFdHex+ZNLSDzIPuXjF4m728w==" saltValue="fM7lcFduUKR328EodQGw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60" zoomScaleNormal="60" zoomScaleSheetLayoutView="55" workbookViewId="0">
      <selection activeCell="K51" sqref="K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238</v>
      </c>
      <c r="L45" s="60">
        <v>236</v>
      </c>
      <c r="M45" s="60">
        <v>214</v>
      </c>
      <c r="N45" s="60">
        <v>189</v>
      </c>
      <c r="O45" s="61">
        <v>170</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v>213</v>
      </c>
      <c r="L48" s="64">
        <v>212</v>
      </c>
      <c r="M48" s="64">
        <v>217</v>
      </c>
      <c r="N48" s="64">
        <v>216</v>
      </c>
      <c r="O48" s="65">
        <v>214</v>
      </c>
      <c r="P48" s="48"/>
      <c r="Q48" s="48"/>
      <c r="R48" s="48"/>
      <c r="S48" s="48"/>
      <c r="T48" s="48"/>
      <c r="U48" s="48"/>
    </row>
    <row r="49" spans="1:21" ht="30.75" customHeight="1" x14ac:dyDescent="0.15">
      <c r="A49" s="48"/>
      <c r="B49" s="1210"/>
      <c r="C49" s="1211"/>
      <c r="D49" s="62"/>
      <c r="E49" s="1216" t="s">
        <v>16</v>
      </c>
      <c r="F49" s="1216"/>
      <c r="G49" s="1216"/>
      <c r="H49" s="1216"/>
      <c r="I49" s="1216"/>
      <c r="J49" s="1217"/>
      <c r="K49" s="63">
        <v>65</v>
      </c>
      <c r="L49" s="64">
        <v>58</v>
      </c>
      <c r="M49" s="64">
        <v>61</v>
      </c>
      <c r="N49" s="64">
        <v>58</v>
      </c>
      <c r="O49" s="65">
        <v>47</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357</v>
      </c>
      <c r="L52" s="64">
        <v>362</v>
      </c>
      <c r="M52" s="64">
        <v>375</v>
      </c>
      <c r="N52" s="64">
        <v>388</v>
      </c>
      <c r="O52" s="65">
        <v>400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159</v>
      </c>
      <c r="L53" s="69">
        <v>144</v>
      </c>
      <c r="M53" s="69">
        <v>117</v>
      </c>
      <c r="N53" s="69">
        <v>75</v>
      </c>
      <c r="O53" s="70">
        <v>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594</v>
      </c>
      <c r="L57" s="83" t="s">
        <v>594</v>
      </c>
      <c r="M57" s="83" t="s">
        <v>594</v>
      </c>
      <c r="N57" s="83" t="s">
        <v>594</v>
      </c>
      <c r="O57" s="84" t="s">
        <v>594</v>
      </c>
    </row>
    <row r="58" spans="1:21" ht="31.5" customHeight="1" thickBot="1" x14ac:dyDescent="0.2">
      <c r="B58" s="1226"/>
      <c r="C58" s="1227"/>
      <c r="D58" s="1231" t="s">
        <v>27</v>
      </c>
      <c r="E58" s="1232"/>
      <c r="F58" s="1232"/>
      <c r="G58" s="1232"/>
      <c r="H58" s="1232"/>
      <c r="I58" s="1232"/>
      <c r="J58" s="1233"/>
      <c r="K58" s="85" t="s">
        <v>594</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tIXr0bpZcpxTgc0YJbyT6GeGBFtno+gQFg0GxMpL4/h9FMQxfE0epq4sBmZrv8iUpupY4RbBXhFCURK7fDfA==" saltValue="H7JaXJmjX1tD7RLrvof7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60" zoomScaleNormal="60" zoomScaleSheetLayoutView="100" workbookViewId="0">
      <selection activeCell="L45" sqref="L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34" t="s">
        <v>30</v>
      </c>
      <c r="C41" s="1235"/>
      <c r="D41" s="101"/>
      <c r="E41" s="1240" t="s">
        <v>31</v>
      </c>
      <c r="F41" s="1240"/>
      <c r="G41" s="1240"/>
      <c r="H41" s="1241"/>
      <c r="I41" s="102">
        <v>1725</v>
      </c>
      <c r="J41" s="103">
        <v>1510</v>
      </c>
      <c r="K41" s="103">
        <v>1312</v>
      </c>
      <c r="L41" s="103">
        <v>1133</v>
      </c>
      <c r="M41" s="104">
        <v>975</v>
      </c>
    </row>
    <row r="42" spans="2:13" ht="27.75" customHeight="1" x14ac:dyDescent="0.15">
      <c r="B42" s="1236"/>
      <c r="C42" s="1237"/>
      <c r="D42" s="105"/>
      <c r="E42" s="1242" t="s">
        <v>32</v>
      </c>
      <c r="F42" s="1242"/>
      <c r="G42" s="1242"/>
      <c r="H42" s="1243"/>
      <c r="I42" s="106" t="s">
        <v>513</v>
      </c>
      <c r="J42" s="107" t="s">
        <v>513</v>
      </c>
      <c r="K42" s="107" t="s">
        <v>513</v>
      </c>
      <c r="L42" s="107" t="s">
        <v>513</v>
      </c>
      <c r="M42" s="108" t="s">
        <v>513</v>
      </c>
    </row>
    <row r="43" spans="2:13" ht="27.75" customHeight="1" x14ac:dyDescent="0.15">
      <c r="B43" s="1236"/>
      <c r="C43" s="1237"/>
      <c r="D43" s="105"/>
      <c r="E43" s="1242" t="s">
        <v>33</v>
      </c>
      <c r="F43" s="1242"/>
      <c r="G43" s="1242"/>
      <c r="H43" s="1243"/>
      <c r="I43" s="106">
        <v>2149</v>
      </c>
      <c r="J43" s="107">
        <v>1996</v>
      </c>
      <c r="K43" s="107">
        <v>2026</v>
      </c>
      <c r="L43" s="107">
        <v>1842</v>
      </c>
      <c r="M43" s="108">
        <v>1655</v>
      </c>
    </row>
    <row r="44" spans="2:13" ht="27.75" customHeight="1" x14ac:dyDescent="0.15">
      <c r="B44" s="1236"/>
      <c r="C44" s="1237"/>
      <c r="D44" s="105"/>
      <c r="E44" s="1242" t="s">
        <v>34</v>
      </c>
      <c r="F44" s="1242"/>
      <c r="G44" s="1242"/>
      <c r="H44" s="1243"/>
      <c r="I44" s="106">
        <v>120</v>
      </c>
      <c r="J44" s="107">
        <v>106</v>
      </c>
      <c r="K44" s="107">
        <v>94</v>
      </c>
      <c r="L44" s="107">
        <v>83</v>
      </c>
      <c r="M44" s="108">
        <v>71</v>
      </c>
    </row>
    <row r="45" spans="2:13" ht="27.75" customHeight="1" x14ac:dyDescent="0.15">
      <c r="B45" s="1236"/>
      <c r="C45" s="1237"/>
      <c r="D45" s="105"/>
      <c r="E45" s="1242" t="s">
        <v>35</v>
      </c>
      <c r="F45" s="1242"/>
      <c r="G45" s="1242"/>
      <c r="H45" s="1243"/>
      <c r="I45" s="106">
        <v>488</v>
      </c>
      <c r="J45" s="107">
        <v>547</v>
      </c>
      <c r="K45" s="107">
        <v>584</v>
      </c>
      <c r="L45" s="107">
        <v>841</v>
      </c>
      <c r="M45" s="108">
        <v>542</v>
      </c>
    </row>
    <row r="46" spans="2:13" ht="27.75" customHeight="1" x14ac:dyDescent="0.15">
      <c r="B46" s="1236"/>
      <c r="C46" s="1237"/>
      <c r="D46" s="109"/>
      <c r="E46" s="1242" t="s">
        <v>36</v>
      </c>
      <c r="F46" s="1242"/>
      <c r="G46" s="1242"/>
      <c r="H46" s="1243"/>
      <c r="I46" s="106">
        <v>11</v>
      </c>
      <c r="J46" s="107">
        <v>9</v>
      </c>
      <c r="K46" s="107">
        <v>8</v>
      </c>
      <c r="L46" s="107">
        <v>7</v>
      </c>
      <c r="M46" s="108">
        <v>5</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5278</v>
      </c>
      <c r="J50" s="107">
        <v>5594</v>
      </c>
      <c r="K50" s="107">
        <v>6184</v>
      </c>
      <c r="L50" s="107">
        <v>6324</v>
      </c>
      <c r="M50" s="108">
        <v>8267</v>
      </c>
    </row>
    <row r="51" spans="2:13" ht="27.75" customHeight="1" x14ac:dyDescent="0.15">
      <c r="B51" s="1236"/>
      <c r="C51" s="1237"/>
      <c r="D51" s="105"/>
      <c r="E51" s="1242" t="s">
        <v>42</v>
      </c>
      <c r="F51" s="1242"/>
      <c r="G51" s="1242"/>
      <c r="H51" s="1243"/>
      <c r="I51" s="106" t="s">
        <v>513</v>
      </c>
      <c r="J51" s="107" t="s">
        <v>513</v>
      </c>
      <c r="K51" s="107">
        <v>21</v>
      </c>
      <c r="L51" s="107">
        <v>21</v>
      </c>
      <c r="M51" s="108">
        <v>18</v>
      </c>
    </row>
    <row r="52" spans="2:13" ht="27.75" customHeight="1" x14ac:dyDescent="0.15">
      <c r="B52" s="1238"/>
      <c r="C52" s="1239"/>
      <c r="D52" s="105"/>
      <c r="E52" s="1242" t="s">
        <v>43</v>
      </c>
      <c r="F52" s="1242"/>
      <c r="G52" s="1242"/>
      <c r="H52" s="1243"/>
      <c r="I52" s="106">
        <v>4615</v>
      </c>
      <c r="J52" s="107">
        <v>4660</v>
      </c>
      <c r="K52" s="107">
        <v>4571</v>
      </c>
      <c r="L52" s="107">
        <v>4370</v>
      </c>
      <c r="M52" s="108">
        <v>4209</v>
      </c>
    </row>
    <row r="53" spans="2:13" ht="27.75" customHeight="1" thickBot="1" x14ac:dyDescent="0.2">
      <c r="B53" s="1249" t="s">
        <v>44</v>
      </c>
      <c r="C53" s="1250"/>
      <c r="D53" s="112"/>
      <c r="E53" s="1251" t="s">
        <v>45</v>
      </c>
      <c r="F53" s="1251"/>
      <c r="G53" s="1251"/>
      <c r="H53" s="1252"/>
      <c r="I53" s="113">
        <v>-5400</v>
      </c>
      <c r="J53" s="114">
        <v>-6086</v>
      </c>
      <c r="K53" s="114">
        <v>-6752</v>
      </c>
      <c r="L53" s="114">
        <v>-6811</v>
      </c>
      <c r="M53" s="115">
        <v>-9245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tDAhQncBPZ8dHmfsF7M0Vu9EsvqCn3Ky3wJf4nwYY0NjO8eDP/d0CwizC0xv68NTNINUYMqkTD67RMsOymUDg==" saltValue="RlAWUNH291DePYWpWYyX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topLeftCell="C52" zoomScale="50" zoomScaleNormal="5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3662</v>
      </c>
      <c r="G55" s="127">
        <v>3312</v>
      </c>
      <c r="H55" s="128">
        <v>4831</v>
      </c>
    </row>
    <row r="56" spans="2:8" ht="52.5" customHeight="1" x14ac:dyDescent="0.15">
      <c r="B56" s="129"/>
      <c r="C56" s="1263" t="s">
        <v>49</v>
      </c>
      <c r="D56" s="1263"/>
      <c r="E56" s="1264"/>
      <c r="F56" s="130">
        <v>83</v>
      </c>
      <c r="G56" s="130">
        <v>83</v>
      </c>
      <c r="H56" s="131">
        <v>83</v>
      </c>
    </row>
    <row r="57" spans="2:8" ht="53.25" customHeight="1" x14ac:dyDescent="0.15">
      <c r="B57" s="129"/>
      <c r="C57" s="1265" t="s">
        <v>50</v>
      </c>
      <c r="D57" s="1265"/>
      <c r="E57" s="1266"/>
      <c r="F57" s="132">
        <v>7228</v>
      </c>
      <c r="G57" s="132">
        <v>10043</v>
      </c>
      <c r="H57" s="133">
        <v>10589</v>
      </c>
    </row>
    <row r="58" spans="2:8" ht="45.75" customHeight="1" x14ac:dyDescent="0.15">
      <c r="B58" s="134"/>
      <c r="C58" s="1253" t="s">
        <v>588</v>
      </c>
      <c r="D58" s="1254"/>
      <c r="E58" s="1255"/>
      <c r="F58" s="135" t="s">
        <v>593</v>
      </c>
      <c r="G58" s="135">
        <v>3974</v>
      </c>
      <c r="H58" s="136">
        <v>3270</v>
      </c>
    </row>
    <row r="59" spans="2:8" ht="45.75" customHeight="1" x14ac:dyDescent="0.15">
      <c r="B59" s="134"/>
      <c r="C59" s="1253" t="s">
        <v>592</v>
      </c>
      <c r="D59" s="1254"/>
      <c r="E59" s="1255"/>
      <c r="F59" s="135" t="s">
        <v>593</v>
      </c>
      <c r="G59" s="135">
        <v>15</v>
      </c>
      <c r="H59" s="136">
        <v>1735</v>
      </c>
    </row>
    <row r="60" spans="2:8" ht="45.75" customHeight="1" x14ac:dyDescent="0.15">
      <c r="B60" s="134"/>
      <c r="C60" s="1253" t="s">
        <v>589</v>
      </c>
      <c r="D60" s="1254"/>
      <c r="E60" s="1255"/>
      <c r="F60" s="135">
        <v>1297</v>
      </c>
      <c r="G60" s="135">
        <v>1356</v>
      </c>
      <c r="H60" s="136">
        <v>1418</v>
      </c>
    </row>
    <row r="61" spans="2:8" ht="45.75" customHeight="1" x14ac:dyDescent="0.15">
      <c r="B61" s="134"/>
      <c r="C61" s="1253" t="s">
        <v>590</v>
      </c>
      <c r="D61" s="1254"/>
      <c r="E61" s="1255"/>
      <c r="F61" s="135">
        <v>595</v>
      </c>
      <c r="G61" s="135">
        <v>990</v>
      </c>
      <c r="H61" s="136">
        <v>1202</v>
      </c>
    </row>
    <row r="62" spans="2:8" ht="45.75" customHeight="1" thickBot="1" x14ac:dyDescent="0.2">
      <c r="B62" s="137"/>
      <c r="C62" s="1256" t="s">
        <v>591</v>
      </c>
      <c r="D62" s="1257"/>
      <c r="E62" s="1258"/>
      <c r="F62" s="138">
        <v>437</v>
      </c>
      <c r="G62" s="138">
        <v>680</v>
      </c>
      <c r="H62" s="139">
        <v>714</v>
      </c>
    </row>
    <row r="63" spans="2:8" ht="52.5" customHeight="1" thickBot="1" x14ac:dyDescent="0.2">
      <c r="B63" s="140"/>
      <c r="C63" s="1259" t="s">
        <v>51</v>
      </c>
      <c r="D63" s="1259"/>
      <c r="E63" s="1260"/>
      <c r="F63" s="141">
        <v>10973</v>
      </c>
      <c r="G63" s="141">
        <v>13438</v>
      </c>
      <c r="H63" s="142">
        <v>15503</v>
      </c>
    </row>
    <row r="64" spans="2:8" ht="15" customHeight="1" x14ac:dyDescent="0.15"/>
    <row r="65" ht="0" hidden="1" customHeight="1" x14ac:dyDescent="0.15"/>
    <row r="66" ht="0" hidden="1" customHeight="1" x14ac:dyDescent="0.15"/>
  </sheetData>
  <sheetProtection algorithmName="SHA-512" hashValue="rkr3Kwg6rwBytSADvm+HvWG1hfpR/Z0gjyJ8f2KVXxfUlHM0DQfb0JhDJE4RiR6mBuzlJX6z36veRhrB1B7KzQ==" saltValue="8WVBevzsu/Y1tDWjDNz0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8DF55-827C-454E-A41D-CCFF5E4317B3}">
  <sheetPr>
    <pageSetUpPr fitToPage="1"/>
  </sheetPr>
  <dimension ref="A1:WZM191"/>
  <sheetViews>
    <sheetView showGridLines="0" tabSelected="1" topLeftCell="S19" zoomScale="70" zoomScaleNormal="7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600</v>
      </c>
      <c r="AO51" s="1305"/>
      <c r="AP51" s="1305"/>
      <c r="AQ51" s="1305"/>
      <c r="AR51" s="1305"/>
      <c r="AS51" s="1305"/>
      <c r="AT51" s="1305"/>
      <c r="AU51" s="1305"/>
      <c r="AV51" s="1305"/>
      <c r="AW51" s="1305"/>
      <c r="AX51" s="1305"/>
      <c r="AY51" s="1305"/>
      <c r="AZ51" s="1305"/>
      <c r="BA51" s="1305"/>
      <c r="BB51" s="1305" t="s">
        <v>601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51.7</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603</v>
      </c>
      <c r="AO55" s="1301"/>
      <c r="AP55" s="1301"/>
      <c r="AQ55" s="1301"/>
      <c r="AR55" s="1301"/>
      <c r="AS55" s="1301"/>
      <c r="AT55" s="1301"/>
      <c r="AU55" s="1301"/>
      <c r="AV55" s="1301"/>
      <c r="AW55" s="1301"/>
      <c r="AX55" s="1301"/>
      <c r="AY55" s="1301"/>
      <c r="AZ55" s="1301"/>
      <c r="BA55" s="1301"/>
      <c r="BB55" s="1305" t="s">
        <v>601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0</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58.4</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604</v>
      </c>
    </row>
    <row r="64" spans="1:109" x14ac:dyDescent="0.15">
      <c r="B64" s="1276"/>
      <c r="G64" s="1283"/>
      <c r="I64" s="1317"/>
      <c r="J64" s="1317"/>
      <c r="K64" s="1317"/>
      <c r="L64" s="1317"/>
      <c r="M64" s="1317"/>
      <c r="N64" s="1318"/>
      <c r="AM64" s="1283"/>
      <c r="AN64" s="1283" t="s">
        <v>597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600</v>
      </c>
      <c r="AO73" s="1305"/>
      <c r="AP73" s="1305"/>
      <c r="AQ73" s="1305"/>
      <c r="AR73" s="1305"/>
      <c r="AS73" s="1305"/>
      <c r="AT73" s="1305"/>
      <c r="AU73" s="1305"/>
      <c r="AV73" s="1305"/>
      <c r="AW73" s="1305"/>
      <c r="AX73" s="1305"/>
      <c r="AY73" s="1305"/>
      <c r="AZ73" s="1305"/>
      <c r="BA73" s="1305"/>
      <c r="BB73" s="1305" t="s">
        <v>601</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606</v>
      </c>
      <c r="BC75" s="1305"/>
      <c r="BD75" s="1305"/>
      <c r="BE75" s="1305"/>
      <c r="BF75" s="1305"/>
      <c r="BG75" s="1305"/>
      <c r="BH75" s="1305"/>
      <c r="BI75" s="1305"/>
      <c r="BJ75" s="1305"/>
      <c r="BK75" s="1305"/>
      <c r="BL75" s="1305"/>
      <c r="BM75" s="1305"/>
      <c r="BN75" s="1305"/>
      <c r="BO75" s="1305"/>
      <c r="BP75" s="1307">
        <v>5.9</v>
      </c>
      <c r="BQ75" s="1307"/>
      <c r="BR75" s="1307"/>
      <c r="BS75" s="1307"/>
      <c r="BT75" s="1307"/>
      <c r="BU75" s="1307"/>
      <c r="BV75" s="1307"/>
      <c r="BW75" s="1307"/>
      <c r="BX75" s="1307">
        <v>5.4</v>
      </c>
      <c r="BY75" s="1307"/>
      <c r="BZ75" s="1307"/>
      <c r="CA75" s="1307"/>
      <c r="CB75" s="1307"/>
      <c r="CC75" s="1307"/>
      <c r="CD75" s="1307"/>
      <c r="CE75" s="1307"/>
      <c r="CF75" s="1307">
        <v>5.4</v>
      </c>
      <c r="CG75" s="1307"/>
      <c r="CH75" s="1307"/>
      <c r="CI75" s="1307"/>
      <c r="CJ75" s="1307"/>
      <c r="CK75" s="1307"/>
      <c r="CL75" s="1307"/>
      <c r="CM75" s="1307"/>
      <c r="CN75" s="1307">
        <v>4.2</v>
      </c>
      <c r="CO75" s="1307"/>
      <c r="CP75" s="1307"/>
      <c r="CQ75" s="1307"/>
      <c r="CR75" s="1307"/>
      <c r="CS75" s="1307"/>
      <c r="CT75" s="1307"/>
      <c r="CU75" s="1307"/>
      <c r="CV75" s="1307">
        <v>2.8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603</v>
      </c>
      <c r="AO77" s="1301"/>
      <c r="AP77" s="1301"/>
      <c r="AQ77" s="1301"/>
      <c r="AR77" s="1301"/>
      <c r="AS77" s="1301"/>
      <c r="AT77" s="1301"/>
      <c r="AU77" s="1301"/>
      <c r="AV77" s="1301"/>
      <c r="AW77" s="1301"/>
      <c r="AX77" s="1301"/>
      <c r="AY77" s="1301"/>
      <c r="AZ77" s="1301"/>
      <c r="BA77" s="1301"/>
      <c r="BB77" s="1305" t="s">
        <v>601</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606</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bWqtT1pCKeR1YJd+42kWOCQlWQarM//0O4AQRxYIcno1pa80M3JG8CuLNIBVcLyA22dT5VouplHNnmu3DvIaQ==" saltValue="eGjzYdfo+pmfZ5m/XOzw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C79E-0999-4F69-8A64-8196232B4020}">
  <sheetPr>
    <pageSetUpPr fitToPage="1"/>
  </sheetPr>
  <dimension ref="A1:DR135"/>
  <sheetViews>
    <sheetView showGridLines="0" topLeftCell="A91" zoomScale="70" zoomScaleNormal="7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aNn+C6dwGM4LHNrL3nM5aKpUWctewZ+giKDXTsF0RNhE++4xR+HmcjMofn+qXB2EaaidyVqpVntSY/+4lSaw==" saltValue="uwJ6S3Bu908a0ScxaKPOp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330D6-576B-46D8-BD61-520724EA97DB}">
  <sheetPr>
    <pageSetUpPr fitToPage="1"/>
  </sheetPr>
  <dimension ref="A1:DR135"/>
  <sheetViews>
    <sheetView showGridLines="0" topLeftCell="A91" zoomScale="70" zoomScaleNormal="7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ogY7Nu3XrOIIbOvtVP67b/FD6vtVQL1hlxpRb875XjxAFpfGh7vKbAheRVIPzGgv0G5JcPu7axAgJY1sL7jQ==" saltValue="K85AbW6K3Cr7YBeUqNw1/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525988</v>
      </c>
      <c r="E3" s="161"/>
      <c r="F3" s="162">
        <v>119685</v>
      </c>
      <c r="G3" s="163"/>
      <c r="H3" s="164"/>
    </row>
    <row r="4" spans="1:8" x14ac:dyDescent="0.15">
      <c r="A4" s="165"/>
      <c r="B4" s="166"/>
      <c r="C4" s="167"/>
      <c r="D4" s="168">
        <v>129647</v>
      </c>
      <c r="E4" s="169"/>
      <c r="F4" s="170">
        <v>68464</v>
      </c>
      <c r="G4" s="171"/>
      <c r="H4" s="172"/>
    </row>
    <row r="5" spans="1:8" x14ac:dyDescent="0.15">
      <c r="A5" s="153" t="s">
        <v>547</v>
      </c>
      <c r="B5" s="158"/>
      <c r="C5" s="159"/>
      <c r="D5" s="160">
        <v>656651</v>
      </c>
      <c r="E5" s="161"/>
      <c r="F5" s="162">
        <v>245039</v>
      </c>
      <c r="G5" s="163"/>
      <c r="H5" s="164"/>
    </row>
    <row r="6" spans="1:8" x14ac:dyDescent="0.15">
      <c r="A6" s="165"/>
      <c r="B6" s="166"/>
      <c r="C6" s="167"/>
      <c r="D6" s="168">
        <v>251531</v>
      </c>
      <c r="E6" s="169"/>
      <c r="F6" s="170">
        <v>108922</v>
      </c>
      <c r="G6" s="171"/>
      <c r="H6" s="172"/>
    </row>
    <row r="7" spans="1:8" x14ac:dyDescent="0.15">
      <c r="A7" s="153" t="s">
        <v>548</v>
      </c>
      <c r="B7" s="158"/>
      <c r="C7" s="159"/>
      <c r="D7" s="160">
        <v>882086</v>
      </c>
      <c r="E7" s="161"/>
      <c r="F7" s="162">
        <v>237994</v>
      </c>
      <c r="G7" s="163"/>
      <c r="H7" s="164"/>
    </row>
    <row r="8" spans="1:8" x14ac:dyDescent="0.15">
      <c r="A8" s="165"/>
      <c r="B8" s="166"/>
      <c r="C8" s="167"/>
      <c r="D8" s="168">
        <v>132157</v>
      </c>
      <c r="E8" s="169"/>
      <c r="F8" s="170">
        <v>110361</v>
      </c>
      <c r="G8" s="171"/>
      <c r="H8" s="172"/>
    </row>
    <row r="9" spans="1:8" x14ac:dyDescent="0.15">
      <c r="A9" s="153" t="s">
        <v>549</v>
      </c>
      <c r="B9" s="158"/>
      <c r="C9" s="159"/>
      <c r="D9" s="160">
        <v>987569</v>
      </c>
      <c r="E9" s="161"/>
      <c r="F9" s="162">
        <v>267911</v>
      </c>
      <c r="G9" s="163"/>
      <c r="H9" s="164"/>
    </row>
    <row r="10" spans="1:8" x14ac:dyDescent="0.15">
      <c r="A10" s="165"/>
      <c r="B10" s="166"/>
      <c r="C10" s="167"/>
      <c r="D10" s="168">
        <v>331945</v>
      </c>
      <c r="E10" s="169"/>
      <c r="F10" s="170">
        <v>106425</v>
      </c>
      <c r="G10" s="171"/>
      <c r="H10" s="172"/>
    </row>
    <row r="11" spans="1:8" x14ac:dyDescent="0.15">
      <c r="A11" s="153" t="s">
        <v>550</v>
      </c>
      <c r="B11" s="158"/>
      <c r="C11" s="159"/>
      <c r="D11" s="160">
        <v>1294784</v>
      </c>
      <c r="E11" s="161"/>
      <c r="F11" s="162">
        <v>228215</v>
      </c>
      <c r="G11" s="163"/>
      <c r="H11" s="164"/>
    </row>
    <row r="12" spans="1:8" x14ac:dyDescent="0.15">
      <c r="A12" s="165"/>
      <c r="B12" s="166"/>
      <c r="C12" s="173"/>
      <c r="D12" s="168">
        <v>330938</v>
      </c>
      <c r="E12" s="169"/>
      <c r="F12" s="170">
        <v>117571</v>
      </c>
      <c r="G12" s="171"/>
      <c r="H12" s="172"/>
    </row>
    <row r="13" spans="1:8" x14ac:dyDescent="0.15">
      <c r="A13" s="153"/>
      <c r="B13" s="158"/>
      <c r="C13" s="174"/>
      <c r="D13" s="175">
        <v>869416</v>
      </c>
      <c r="E13" s="176"/>
      <c r="F13" s="177">
        <v>219769</v>
      </c>
      <c r="G13" s="178"/>
      <c r="H13" s="164"/>
    </row>
    <row r="14" spans="1:8" x14ac:dyDescent="0.15">
      <c r="A14" s="165"/>
      <c r="B14" s="166"/>
      <c r="C14" s="167"/>
      <c r="D14" s="168">
        <v>235244</v>
      </c>
      <c r="E14" s="169"/>
      <c r="F14" s="170">
        <v>102349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50.17</v>
      </c>
      <c r="C19" s="179">
        <f>ROUND(VALUE(SUBSTITUTE(実質収支比率等に係る経年分析!G$48,"▲","-")),2)</f>
        <v>8.85</v>
      </c>
      <c r="D19" s="179">
        <f>ROUND(VALUE(SUBSTITUTE(実質収支比率等に係る経年分析!H$48,"▲","-")),2)</f>
        <v>47.96</v>
      </c>
      <c r="E19" s="179">
        <f>ROUND(VALUE(SUBSTITUTE(実質収支比率等に係る経年分析!I$48,"▲","-")),2)</f>
        <v>96.69</v>
      </c>
      <c r="F19" s="179">
        <f>ROUND(VALUE(SUBSTITUTE(実質収支比率等に係る経年分析!J$48,"▲","-")),2)</f>
        <v>25.1</v>
      </c>
    </row>
    <row r="20" spans="1:11" x14ac:dyDescent="0.15">
      <c r="A20" s="179" t="s">
        <v>55</v>
      </c>
      <c r="B20" s="179">
        <f>ROUND(VALUE(SUBSTITUTE(実質収支比率等に係る経年分析!F$47,"▲","-")),2)</f>
        <v>104.2</v>
      </c>
      <c r="C20" s="179">
        <f>ROUND(VALUE(SUBSTITUTE(実質収支比率等に係る経年分析!G$47,"▲","-")),2)</f>
        <v>121.5</v>
      </c>
      <c r="D20" s="179">
        <f>ROUND(VALUE(SUBSTITUTE(実質収支比率等に係る経年分析!H$47,"▲","-")),2)</f>
        <v>124.06</v>
      </c>
      <c r="E20" s="179">
        <f>ROUND(VALUE(SUBSTITUTE(実質収支比率等に係る経年分析!I$47,"▲","-")),2)</f>
        <v>111.75</v>
      </c>
      <c r="F20" s="179">
        <f>ROUND(VALUE(SUBSTITUTE(実質収支比率等に係る経年分析!J$47,"▲","-")),2)</f>
        <v>163.94</v>
      </c>
    </row>
    <row r="21" spans="1:11" x14ac:dyDescent="0.15">
      <c r="A21" s="179" t="s">
        <v>56</v>
      </c>
      <c r="B21" s="179">
        <f>IF(ISNUMBER(VALUE(SUBSTITUTE(実質収支比率等に係る経年分析!F$49,"▲","-"))),ROUND(VALUE(SUBSTITUTE(実質収支比率等に係る経年分析!F$49,"▲","-")),2),NA())</f>
        <v>9.6199999999999992</v>
      </c>
      <c r="C21" s="179">
        <f>IF(ISNUMBER(VALUE(SUBSTITUTE(実質収支比率等に係る経年分析!G$49,"▲","-"))),ROUND(VALUE(SUBSTITUTE(実質収支比率等に係る経年分析!G$49,"▲","-")),2),NA())</f>
        <v>-38.26</v>
      </c>
      <c r="D21" s="179">
        <f>IF(ISNUMBER(VALUE(SUBSTITUTE(実質収支比率等に係る経年分析!H$49,"▲","-"))),ROUND(VALUE(SUBSTITUTE(実質収支比率等に係る経年分析!H$49,"▲","-")),2),NA())</f>
        <v>34.950000000000003</v>
      </c>
      <c r="E21" s="179">
        <f>IF(ISNUMBER(VALUE(SUBSTITUTE(実質収支比率等に係る経年分析!I$49,"▲","-"))),ROUND(VALUE(SUBSTITUTE(実質収支比率等に係る経年分析!I$49,"▲","-")),2),NA())</f>
        <v>10.26</v>
      </c>
      <c r="F21" s="179">
        <f>IF(ISNUMBER(VALUE(SUBSTITUTE(実質収支比率等に係る経年分析!J$49,"▲","-"))),ROUND(VALUE(SUBSTITUTE(実質収支比率等に係る経年分析!J$49,"▲","-")),2),NA())</f>
        <v>-69.31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2.5099999999999998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4.6399999999999997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17.600000000000001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4.4800000000000004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3.82</v>
      </c>
    </row>
    <row r="35" spans="1:16" x14ac:dyDescent="0.15">
      <c r="A35" s="180" t="str">
        <f>IF(連結実質赤字比率に係る赤字・黒字の構成分析!C$35="",NA(),連結実質赤字比率に係る赤字・黒字の構成分析!C$35)</f>
        <v>住宅用地造成事業特別会計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2.0499999999999998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15.53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96.68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357</v>
      </c>
      <c r="E42" s="181"/>
      <c r="F42" s="181"/>
      <c r="G42" s="181">
        <f>'実質公債費比率（分子）の構造'!L$52</f>
        <v>362</v>
      </c>
      <c r="H42" s="181"/>
      <c r="I42" s="181"/>
      <c r="J42" s="181">
        <f>'実質公債費比率（分子）の構造'!M$52</f>
        <v>375</v>
      </c>
      <c r="K42" s="181"/>
      <c r="L42" s="181"/>
      <c r="M42" s="181">
        <f>'実質公債費比率（分子）の構造'!N$52</f>
        <v>388</v>
      </c>
      <c r="N42" s="181"/>
      <c r="O42" s="181"/>
      <c r="P42" s="181">
        <f>'実質公債費比率（分子）の構造'!O$52</f>
        <v>400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65</v>
      </c>
      <c r="C45" s="181"/>
      <c r="D45" s="181"/>
      <c r="E45" s="181">
        <f>'実質公債費比率（分子）の構造'!L$49</f>
        <v>58</v>
      </c>
      <c r="F45" s="181"/>
      <c r="G45" s="181"/>
      <c r="H45" s="181">
        <f>'実質公債費比率（分子）の構造'!M$49</f>
        <v>61</v>
      </c>
      <c r="I45" s="181"/>
      <c r="J45" s="181"/>
      <c r="K45" s="181">
        <f>'実質公債費比率（分子）の構造'!N$49</f>
        <v>58</v>
      </c>
      <c r="L45" s="181"/>
      <c r="M45" s="181"/>
      <c r="N45" s="181">
        <f>'実質公債費比率（分子）の構造'!O$49</f>
        <v>47</v>
      </c>
      <c r="O45" s="181"/>
      <c r="P45" s="181"/>
    </row>
    <row r="46" spans="1:16" x14ac:dyDescent="0.15">
      <c r="A46" s="181" t="s">
        <v>67</v>
      </c>
      <c r="B46" s="181">
        <f>'実質公債費比率（分子）の構造'!K$48</f>
        <v>213</v>
      </c>
      <c r="C46" s="181"/>
      <c r="D46" s="181"/>
      <c r="E46" s="181">
        <f>'実質公債費比率（分子）の構造'!L$48</f>
        <v>212</v>
      </c>
      <c r="F46" s="181"/>
      <c r="G46" s="181"/>
      <c r="H46" s="181">
        <f>'実質公債費比率（分子）の構造'!M$48</f>
        <v>217</v>
      </c>
      <c r="I46" s="181"/>
      <c r="J46" s="181"/>
      <c r="K46" s="181">
        <f>'実質公債費比率（分子）の構造'!N$48</f>
        <v>216</v>
      </c>
      <c r="L46" s="181"/>
      <c r="M46" s="181"/>
      <c r="N46" s="181">
        <f>'実質公債費比率（分子）の構造'!O$48</f>
        <v>214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238</v>
      </c>
      <c r="C49" s="181"/>
      <c r="D49" s="181"/>
      <c r="E49" s="181">
        <f>'実質公債費比率（分子）の構造'!L$45</f>
        <v>236</v>
      </c>
      <c r="F49" s="181"/>
      <c r="G49" s="181"/>
      <c r="H49" s="181">
        <f>'実質公債費比率（分子）の構造'!M$45</f>
        <v>214</v>
      </c>
      <c r="I49" s="181"/>
      <c r="J49" s="181"/>
      <c r="K49" s="181">
        <f>'実質公債費比率（分子）の構造'!N$45</f>
        <v>189</v>
      </c>
      <c r="L49" s="181"/>
      <c r="M49" s="181"/>
      <c r="N49" s="181">
        <f>'実質公債費比率（分子）の構造'!O$45</f>
        <v>170</v>
      </c>
      <c r="O49" s="181"/>
      <c r="P49" s="181"/>
    </row>
    <row r="50" spans="1:16" x14ac:dyDescent="0.15">
      <c r="A50" s="181" t="s">
        <v>71</v>
      </c>
      <c r="B50" s="181" t="e">
        <f>NA()</f>
        <v>#N/A</v>
      </c>
      <c r="C50" s="181">
        <f>IF(ISNUMBER('実質公債費比率（分子）の構造'!K$53),'実質公債費比率（分子）の構造'!K$53,NA())</f>
        <v>159</v>
      </c>
      <c r="D50" s="181" t="e">
        <f>NA()</f>
        <v>#N/A</v>
      </c>
      <c r="E50" s="181" t="e">
        <f>NA()</f>
        <v>#N/A</v>
      </c>
      <c r="F50" s="181">
        <f>IF(ISNUMBER('実質公債費比率（分子）の構造'!L$53),'実質公債費比率（分子）の構造'!L$53,NA())</f>
        <v>144</v>
      </c>
      <c r="G50" s="181" t="e">
        <f>NA()</f>
        <v>#N/A</v>
      </c>
      <c r="H50" s="181" t="e">
        <f>NA()</f>
        <v>#N/A</v>
      </c>
      <c r="I50" s="181">
        <f>IF(ISNUMBER('実質公債費比率（分子）の構造'!M$53),'実質公債費比率（分子）の構造'!M$53,NA())</f>
        <v>117</v>
      </c>
      <c r="J50" s="181" t="e">
        <f>NA()</f>
        <v>#N/A</v>
      </c>
      <c r="K50" s="181" t="e">
        <f>NA()</f>
        <v>#N/A</v>
      </c>
      <c r="L50" s="181">
        <f>IF(ISNUMBER('実質公債費比率（分子）の構造'!N$53),'実質公債費比率（分子）の構造'!N$53,NA())</f>
        <v>75</v>
      </c>
      <c r="M50" s="181" t="e">
        <f>NA()</f>
        <v>#N/A</v>
      </c>
      <c r="N50" s="181" t="e">
        <f>NA()</f>
        <v>#N/A</v>
      </c>
      <c r="O50" s="181">
        <f>IF(ISNUMBER('実質公債費比率（分子）の構造'!O$53),'実質公債費比率（分子）の構造'!O$53,NA())</f>
        <v>31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4615</v>
      </c>
      <c r="E56" s="180"/>
      <c r="F56" s="180"/>
      <c r="G56" s="180">
        <f>'将来負担比率（分子）の構造'!J$52</f>
        <v>4660</v>
      </c>
      <c r="H56" s="180"/>
      <c r="I56" s="180"/>
      <c r="J56" s="180">
        <f>'将来負担比率（分子）の構造'!K$52</f>
        <v>4571</v>
      </c>
      <c r="K56" s="180"/>
      <c r="L56" s="180"/>
      <c r="M56" s="180">
        <f>'将来負担比率（分子）の構造'!L$52</f>
        <v>4370</v>
      </c>
      <c r="N56" s="180"/>
      <c r="O56" s="180"/>
      <c r="P56" s="180">
        <f>'将来負担比率（分子）の構造'!M$52</f>
        <v>4209</v>
      </c>
    </row>
    <row r="57" spans="1:16" x14ac:dyDescent="0.15">
      <c r="A57" s="180" t="s">
        <v>42</v>
      </c>
      <c r="B57" s="180"/>
      <c r="C57" s="180"/>
      <c r="D57" s="180" t="str">
        <f>'将来負担比率（分子）の構造'!I$51</f>
        <v>-</v>
      </c>
      <c r="E57" s="180"/>
      <c r="F57" s="180"/>
      <c r="G57" s="180" t="str">
        <f>'将来負担比率（分子）の構造'!J$51</f>
        <v>-</v>
      </c>
      <c r="H57" s="180"/>
      <c r="I57" s="180"/>
      <c r="J57" s="180">
        <f>'将来負担比率（分子）の構造'!K$51</f>
        <v>21</v>
      </c>
      <c r="K57" s="180"/>
      <c r="L57" s="180"/>
      <c r="M57" s="180">
        <f>'将来負担比率（分子）の構造'!L$51</f>
        <v>21</v>
      </c>
      <c r="N57" s="180"/>
      <c r="O57" s="180"/>
      <c r="P57" s="180">
        <f>'将来負担比率（分子）の構造'!M$51</f>
        <v>18</v>
      </c>
    </row>
    <row r="58" spans="1:16" x14ac:dyDescent="0.15">
      <c r="A58" s="180" t="s">
        <v>41</v>
      </c>
      <c r="B58" s="180"/>
      <c r="C58" s="180"/>
      <c r="D58" s="180">
        <f>'将来負担比率（分子）の構造'!I$50</f>
        <v>5278</v>
      </c>
      <c r="E58" s="180"/>
      <c r="F58" s="180"/>
      <c r="G58" s="180">
        <f>'将来負担比率（分子）の構造'!J$50</f>
        <v>5594</v>
      </c>
      <c r="H58" s="180"/>
      <c r="I58" s="180"/>
      <c r="J58" s="180">
        <f>'将来負担比率（分子）の構造'!K$50</f>
        <v>6184</v>
      </c>
      <c r="K58" s="180"/>
      <c r="L58" s="180"/>
      <c r="M58" s="180">
        <f>'将来負担比率（分子）の構造'!L$50</f>
        <v>6324</v>
      </c>
      <c r="N58" s="180"/>
      <c r="O58" s="180"/>
      <c r="P58" s="180">
        <f>'将来負担比率（分子）の構造'!M$50</f>
        <v>8267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v>
      </c>
      <c r="C61" s="180"/>
      <c r="D61" s="180"/>
      <c r="E61" s="180">
        <f>'将来負担比率（分子）の構造'!J$46</f>
        <v>9</v>
      </c>
      <c r="F61" s="180"/>
      <c r="G61" s="180"/>
      <c r="H61" s="180">
        <f>'将来負担比率（分子）の構造'!K$46</f>
        <v>8</v>
      </c>
      <c r="I61" s="180"/>
      <c r="J61" s="180"/>
      <c r="K61" s="180">
        <f>'将来負担比率（分子）の構造'!L$46</f>
        <v>7</v>
      </c>
      <c r="L61" s="180"/>
      <c r="M61" s="180"/>
      <c r="N61" s="180">
        <f>'将来負担比率（分子）の構造'!M$46</f>
        <v>5</v>
      </c>
      <c r="O61" s="180"/>
      <c r="P61" s="180"/>
    </row>
    <row r="62" spans="1:16" x14ac:dyDescent="0.15">
      <c r="A62" s="180" t="s">
        <v>35</v>
      </c>
      <c r="B62" s="180">
        <f>'将来負担比率（分子）の構造'!I$45</f>
        <v>488</v>
      </c>
      <c r="C62" s="180"/>
      <c r="D62" s="180"/>
      <c r="E62" s="180">
        <f>'将来負担比率（分子）の構造'!J$45</f>
        <v>547</v>
      </c>
      <c r="F62" s="180"/>
      <c r="G62" s="180"/>
      <c r="H62" s="180">
        <f>'将来負担比率（分子）の構造'!K$45</f>
        <v>584</v>
      </c>
      <c r="I62" s="180"/>
      <c r="J62" s="180"/>
      <c r="K62" s="180">
        <f>'将来負担比率（分子）の構造'!L$45</f>
        <v>841</v>
      </c>
      <c r="L62" s="180"/>
      <c r="M62" s="180"/>
      <c r="N62" s="180">
        <f>'将来負担比率（分子）の構造'!M$45</f>
        <v>542</v>
      </c>
      <c r="O62" s="180"/>
      <c r="P62" s="180"/>
    </row>
    <row r="63" spans="1:16" x14ac:dyDescent="0.15">
      <c r="A63" s="180" t="s">
        <v>34</v>
      </c>
      <c r="B63" s="180">
        <f>'将来負担比率（分子）の構造'!I$44</f>
        <v>120</v>
      </c>
      <c r="C63" s="180"/>
      <c r="D63" s="180"/>
      <c r="E63" s="180">
        <f>'将来負担比率（分子）の構造'!J$44</f>
        <v>106</v>
      </c>
      <c r="F63" s="180"/>
      <c r="G63" s="180"/>
      <c r="H63" s="180">
        <f>'将来負担比率（分子）の構造'!K$44</f>
        <v>94</v>
      </c>
      <c r="I63" s="180"/>
      <c r="J63" s="180"/>
      <c r="K63" s="180">
        <f>'将来負担比率（分子）の構造'!L$44</f>
        <v>83</v>
      </c>
      <c r="L63" s="180"/>
      <c r="M63" s="180"/>
      <c r="N63" s="180">
        <f>'将来負担比率（分子）の構造'!M$44</f>
        <v>71</v>
      </c>
      <c r="O63" s="180"/>
      <c r="P63" s="180"/>
    </row>
    <row r="64" spans="1:16" x14ac:dyDescent="0.15">
      <c r="A64" s="180" t="s">
        <v>33</v>
      </c>
      <c r="B64" s="180">
        <f>'将来負担比率（分子）の構造'!I$43</f>
        <v>2149</v>
      </c>
      <c r="C64" s="180"/>
      <c r="D64" s="180"/>
      <c r="E64" s="180">
        <f>'将来負担比率（分子）の構造'!J$43</f>
        <v>1996</v>
      </c>
      <c r="F64" s="180"/>
      <c r="G64" s="180"/>
      <c r="H64" s="180">
        <f>'将来負担比率（分子）の構造'!K$43</f>
        <v>2026</v>
      </c>
      <c r="I64" s="180"/>
      <c r="J64" s="180"/>
      <c r="K64" s="180">
        <f>'将来負担比率（分子）の構造'!L$43</f>
        <v>1842</v>
      </c>
      <c r="L64" s="180"/>
      <c r="M64" s="180"/>
      <c r="N64" s="180">
        <f>'将来負担比率（分子）の構造'!M$43</f>
        <v>1655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1725</v>
      </c>
      <c r="C66" s="180"/>
      <c r="D66" s="180"/>
      <c r="E66" s="180">
        <f>'将来負担比率（分子）の構造'!J$41</f>
        <v>1510</v>
      </c>
      <c r="F66" s="180"/>
      <c r="G66" s="180"/>
      <c r="H66" s="180">
        <f>'将来負担比率（分子）の構造'!K$41</f>
        <v>1312</v>
      </c>
      <c r="I66" s="180"/>
      <c r="J66" s="180"/>
      <c r="K66" s="180">
        <f>'将来負担比率（分子）の構造'!L$41</f>
        <v>1133</v>
      </c>
      <c r="L66" s="180"/>
      <c r="M66" s="180"/>
      <c r="N66" s="180">
        <f>'将来負担比率（分子）の構造'!M$41</f>
        <v>975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3662</v>
      </c>
      <c r="C72" s="184">
        <f>基金残高に係る経年分析!G55</f>
        <v>3312</v>
      </c>
      <c r="D72" s="184">
        <f>基金残高に係る経年分析!H55</f>
        <v>4831</v>
      </c>
    </row>
    <row r="73" spans="1:16" x14ac:dyDescent="0.15">
      <c r="A73" s="183" t="s">
        <v>78</v>
      </c>
      <c r="B73" s="184">
        <f>基金残高に係る経年分析!F56</f>
        <v>83</v>
      </c>
      <c r="C73" s="184">
        <f>基金残高に係る経年分析!G56</f>
        <v>83</v>
      </c>
      <c r="D73" s="184">
        <f>基金残高に係る経年分析!H56</f>
        <v>83</v>
      </c>
    </row>
    <row r="74" spans="1:16" x14ac:dyDescent="0.15">
      <c r="A74" s="183" t="s">
        <v>79</v>
      </c>
      <c r="B74" s="184">
        <f>基金残高に係る経年分析!F57</f>
        <v>7228</v>
      </c>
      <c r="C74" s="184">
        <f>基金残高に係る経年分析!G57</f>
        <v>10043</v>
      </c>
      <c r="D74" s="184">
        <f>基金残高に係る経年分析!H57</f>
        <v>10589</v>
      </c>
    </row>
  </sheetData>
  <sheetProtection algorithmName="SHA-512" hashValue="BkxtzfEglGALh1ONnezrH1avNod+I2nz+6GJPgTMzwXpH6AsWzOAfPCQDkVYXH/OZU/6pGYTkZ2aTjMyQWzZbA==" saltValue="tCCzH9amOIGCqOR0fdKj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topLeftCell="B7" zoomScale="80" zoomScaleNormal="8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1944537</v>
      </c>
      <c r="S5" s="631"/>
      <c r="T5" s="631"/>
      <c r="U5" s="631"/>
      <c r="V5" s="631"/>
      <c r="W5" s="631"/>
      <c r="X5" s="631"/>
      <c r="Y5" s="632"/>
      <c r="Z5" s="633">
        <v>9.1999999999999993</v>
      </c>
      <c r="AA5" s="633"/>
      <c r="AB5" s="633"/>
      <c r="AC5" s="633"/>
      <c r="AD5" s="634">
        <v>1944537</v>
      </c>
      <c r="AE5" s="634"/>
      <c r="AF5" s="634"/>
      <c r="AG5" s="634"/>
      <c r="AH5" s="634"/>
      <c r="AI5" s="634"/>
      <c r="AJ5" s="634"/>
      <c r="AK5" s="634"/>
      <c r="AL5" s="635">
        <v>77.400000000000006</v>
      </c>
      <c r="AM5" s="636"/>
      <c r="AN5" s="636"/>
      <c r="AO5" s="637"/>
      <c r="AP5" s="627" t="s">
        <v>229</v>
      </c>
      <c r="AQ5" s="628"/>
      <c r="AR5" s="628"/>
      <c r="AS5" s="628"/>
      <c r="AT5" s="628"/>
      <c r="AU5" s="628"/>
      <c r="AV5" s="628"/>
      <c r="AW5" s="628"/>
      <c r="AX5" s="628"/>
      <c r="AY5" s="628"/>
      <c r="AZ5" s="628"/>
      <c r="BA5" s="628"/>
      <c r="BB5" s="628"/>
      <c r="BC5" s="628"/>
      <c r="BD5" s="628"/>
      <c r="BE5" s="628"/>
      <c r="BF5" s="629"/>
      <c r="BG5" s="641">
        <v>1931532</v>
      </c>
      <c r="BH5" s="642"/>
      <c r="BI5" s="642"/>
      <c r="BJ5" s="642"/>
      <c r="BK5" s="642"/>
      <c r="BL5" s="642"/>
      <c r="BM5" s="642"/>
      <c r="BN5" s="643"/>
      <c r="BO5" s="644">
        <v>99.3</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52881</v>
      </c>
      <c r="S6" s="642"/>
      <c r="T6" s="642"/>
      <c r="U6" s="642"/>
      <c r="V6" s="642"/>
      <c r="W6" s="642"/>
      <c r="X6" s="642"/>
      <c r="Y6" s="643"/>
      <c r="Z6" s="644">
        <v>0.3</v>
      </c>
      <c r="AA6" s="644"/>
      <c r="AB6" s="644"/>
      <c r="AC6" s="644"/>
      <c r="AD6" s="645">
        <v>52881</v>
      </c>
      <c r="AE6" s="645"/>
      <c r="AF6" s="645"/>
      <c r="AG6" s="645"/>
      <c r="AH6" s="645"/>
      <c r="AI6" s="645"/>
      <c r="AJ6" s="645"/>
      <c r="AK6" s="645"/>
      <c r="AL6" s="646">
        <v>2.1</v>
      </c>
      <c r="AM6" s="647"/>
      <c r="AN6" s="647"/>
      <c r="AO6" s="648"/>
      <c r="AP6" s="638" t="s">
        <v>235</v>
      </c>
      <c r="AQ6" s="639"/>
      <c r="AR6" s="639"/>
      <c r="AS6" s="639"/>
      <c r="AT6" s="639"/>
      <c r="AU6" s="639"/>
      <c r="AV6" s="639"/>
      <c r="AW6" s="639"/>
      <c r="AX6" s="639"/>
      <c r="AY6" s="639"/>
      <c r="AZ6" s="639"/>
      <c r="BA6" s="639"/>
      <c r="BB6" s="639"/>
      <c r="BC6" s="639"/>
      <c r="BD6" s="639"/>
      <c r="BE6" s="639"/>
      <c r="BF6" s="640"/>
      <c r="BG6" s="641">
        <v>1931532</v>
      </c>
      <c r="BH6" s="642"/>
      <c r="BI6" s="642"/>
      <c r="BJ6" s="642"/>
      <c r="BK6" s="642"/>
      <c r="BL6" s="642"/>
      <c r="BM6" s="642"/>
      <c r="BN6" s="643"/>
      <c r="BO6" s="644">
        <v>99.3</v>
      </c>
      <c r="BP6" s="644"/>
      <c r="BQ6" s="644"/>
      <c r="BR6" s="644"/>
      <c r="BS6" s="645" t="s">
        <v>138</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75865</v>
      </c>
      <c r="CS6" s="642"/>
      <c r="CT6" s="642"/>
      <c r="CU6" s="642"/>
      <c r="CV6" s="642"/>
      <c r="CW6" s="642"/>
      <c r="CX6" s="642"/>
      <c r="CY6" s="643"/>
      <c r="CZ6" s="635">
        <v>0.4</v>
      </c>
      <c r="DA6" s="636"/>
      <c r="DB6" s="636"/>
      <c r="DC6" s="655"/>
      <c r="DD6" s="650" t="s">
        <v>237</v>
      </c>
      <c r="DE6" s="642"/>
      <c r="DF6" s="642"/>
      <c r="DG6" s="642"/>
      <c r="DH6" s="642"/>
      <c r="DI6" s="642"/>
      <c r="DJ6" s="642"/>
      <c r="DK6" s="642"/>
      <c r="DL6" s="642"/>
      <c r="DM6" s="642"/>
      <c r="DN6" s="642"/>
      <c r="DO6" s="642"/>
      <c r="DP6" s="643"/>
      <c r="DQ6" s="650">
        <v>75865</v>
      </c>
      <c r="DR6" s="642"/>
      <c r="DS6" s="642"/>
      <c r="DT6" s="642"/>
      <c r="DU6" s="642"/>
      <c r="DV6" s="642"/>
      <c r="DW6" s="642"/>
      <c r="DX6" s="642"/>
      <c r="DY6" s="642"/>
      <c r="DZ6" s="642"/>
      <c r="EA6" s="642"/>
      <c r="EB6" s="642"/>
      <c r="EC6" s="651"/>
    </row>
    <row r="7" spans="2:143" ht="11.25" customHeight="1" x14ac:dyDescent="0.15">
      <c r="B7" s="638" t="s">
        <v>238</v>
      </c>
      <c r="C7" s="639"/>
      <c r="D7" s="639"/>
      <c r="E7" s="639"/>
      <c r="F7" s="639"/>
      <c r="G7" s="639"/>
      <c r="H7" s="639"/>
      <c r="I7" s="639"/>
      <c r="J7" s="639"/>
      <c r="K7" s="639"/>
      <c r="L7" s="639"/>
      <c r="M7" s="639"/>
      <c r="N7" s="639"/>
      <c r="O7" s="639"/>
      <c r="P7" s="639"/>
      <c r="Q7" s="640"/>
      <c r="R7" s="641">
        <v>700</v>
      </c>
      <c r="S7" s="642"/>
      <c r="T7" s="642"/>
      <c r="U7" s="642"/>
      <c r="V7" s="642"/>
      <c r="W7" s="642"/>
      <c r="X7" s="642"/>
      <c r="Y7" s="643"/>
      <c r="Z7" s="644">
        <v>0</v>
      </c>
      <c r="AA7" s="644"/>
      <c r="AB7" s="644"/>
      <c r="AC7" s="644"/>
      <c r="AD7" s="645">
        <v>700</v>
      </c>
      <c r="AE7" s="645"/>
      <c r="AF7" s="645"/>
      <c r="AG7" s="645"/>
      <c r="AH7" s="645"/>
      <c r="AI7" s="645"/>
      <c r="AJ7" s="645"/>
      <c r="AK7" s="645"/>
      <c r="AL7" s="646">
        <v>0</v>
      </c>
      <c r="AM7" s="647"/>
      <c r="AN7" s="647"/>
      <c r="AO7" s="648"/>
      <c r="AP7" s="638" t="s">
        <v>239</v>
      </c>
      <c r="AQ7" s="639"/>
      <c r="AR7" s="639"/>
      <c r="AS7" s="639"/>
      <c r="AT7" s="639"/>
      <c r="AU7" s="639"/>
      <c r="AV7" s="639"/>
      <c r="AW7" s="639"/>
      <c r="AX7" s="639"/>
      <c r="AY7" s="639"/>
      <c r="AZ7" s="639"/>
      <c r="BA7" s="639"/>
      <c r="BB7" s="639"/>
      <c r="BC7" s="639"/>
      <c r="BD7" s="639"/>
      <c r="BE7" s="639"/>
      <c r="BF7" s="640"/>
      <c r="BG7" s="641">
        <v>562293</v>
      </c>
      <c r="BH7" s="642"/>
      <c r="BI7" s="642"/>
      <c r="BJ7" s="642"/>
      <c r="BK7" s="642"/>
      <c r="BL7" s="642"/>
      <c r="BM7" s="642"/>
      <c r="BN7" s="643"/>
      <c r="BO7" s="644">
        <v>28.9</v>
      </c>
      <c r="BP7" s="644"/>
      <c r="BQ7" s="644"/>
      <c r="BR7" s="644"/>
      <c r="BS7" s="645" t="s">
        <v>138</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6239510</v>
      </c>
      <c r="CS7" s="642"/>
      <c r="CT7" s="642"/>
      <c r="CU7" s="642"/>
      <c r="CV7" s="642"/>
      <c r="CW7" s="642"/>
      <c r="CX7" s="642"/>
      <c r="CY7" s="643"/>
      <c r="CZ7" s="644">
        <v>31.8</v>
      </c>
      <c r="DA7" s="644"/>
      <c r="DB7" s="644"/>
      <c r="DC7" s="644"/>
      <c r="DD7" s="650">
        <v>1039521</v>
      </c>
      <c r="DE7" s="642"/>
      <c r="DF7" s="642"/>
      <c r="DG7" s="642"/>
      <c r="DH7" s="642"/>
      <c r="DI7" s="642"/>
      <c r="DJ7" s="642"/>
      <c r="DK7" s="642"/>
      <c r="DL7" s="642"/>
      <c r="DM7" s="642"/>
      <c r="DN7" s="642"/>
      <c r="DO7" s="642"/>
      <c r="DP7" s="643"/>
      <c r="DQ7" s="650">
        <v>2984675</v>
      </c>
      <c r="DR7" s="642"/>
      <c r="DS7" s="642"/>
      <c r="DT7" s="642"/>
      <c r="DU7" s="642"/>
      <c r="DV7" s="642"/>
      <c r="DW7" s="642"/>
      <c r="DX7" s="642"/>
      <c r="DY7" s="642"/>
      <c r="DZ7" s="642"/>
      <c r="EA7" s="642"/>
      <c r="EB7" s="642"/>
      <c r="EC7" s="651"/>
    </row>
    <row r="8" spans="2:143" ht="11.25" customHeight="1" x14ac:dyDescent="0.15">
      <c r="B8" s="638" t="s">
        <v>241</v>
      </c>
      <c r="C8" s="639"/>
      <c r="D8" s="639"/>
      <c r="E8" s="639"/>
      <c r="F8" s="639"/>
      <c r="G8" s="639"/>
      <c r="H8" s="639"/>
      <c r="I8" s="639"/>
      <c r="J8" s="639"/>
      <c r="K8" s="639"/>
      <c r="L8" s="639"/>
      <c r="M8" s="639"/>
      <c r="N8" s="639"/>
      <c r="O8" s="639"/>
      <c r="P8" s="639"/>
      <c r="Q8" s="640"/>
      <c r="R8" s="641">
        <v>1339</v>
      </c>
      <c r="S8" s="642"/>
      <c r="T8" s="642"/>
      <c r="U8" s="642"/>
      <c r="V8" s="642"/>
      <c r="W8" s="642"/>
      <c r="X8" s="642"/>
      <c r="Y8" s="643"/>
      <c r="Z8" s="644">
        <v>0</v>
      </c>
      <c r="AA8" s="644"/>
      <c r="AB8" s="644"/>
      <c r="AC8" s="644"/>
      <c r="AD8" s="645">
        <v>1339</v>
      </c>
      <c r="AE8" s="645"/>
      <c r="AF8" s="645"/>
      <c r="AG8" s="645"/>
      <c r="AH8" s="645"/>
      <c r="AI8" s="645"/>
      <c r="AJ8" s="645"/>
      <c r="AK8" s="645"/>
      <c r="AL8" s="646">
        <v>0.1</v>
      </c>
      <c r="AM8" s="647"/>
      <c r="AN8" s="647"/>
      <c r="AO8" s="648"/>
      <c r="AP8" s="638" t="s">
        <v>242</v>
      </c>
      <c r="AQ8" s="639"/>
      <c r="AR8" s="639"/>
      <c r="AS8" s="639"/>
      <c r="AT8" s="639"/>
      <c r="AU8" s="639"/>
      <c r="AV8" s="639"/>
      <c r="AW8" s="639"/>
      <c r="AX8" s="639"/>
      <c r="AY8" s="639"/>
      <c r="AZ8" s="639"/>
      <c r="BA8" s="639"/>
      <c r="BB8" s="639"/>
      <c r="BC8" s="639"/>
      <c r="BD8" s="639"/>
      <c r="BE8" s="639"/>
      <c r="BF8" s="640"/>
      <c r="BG8" s="641">
        <v>11046</v>
      </c>
      <c r="BH8" s="642"/>
      <c r="BI8" s="642"/>
      <c r="BJ8" s="642"/>
      <c r="BK8" s="642"/>
      <c r="BL8" s="642"/>
      <c r="BM8" s="642"/>
      <c r="BN8" s="643"/>
      <c r="BO8" s="644">
        <v>0.6</v>
      </c>
      <c r="BP8" s="644"/>
      <c r="BQ8" s="644"/>
      <c r="BR8" s="644"/>
      <c r="BS8" s="650" t="s">
        <v>237</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1064333</v>
      </c>
      <c r="CS8" s="642"/>
      <c r="CT8" s="642"/>
      <c r="CU8" s="642"/>
      <c r="CV8" s="642"/>
      <c r="CW8" s="642"/>
      <c r="CX8" s="642"/>
      <c r="CY8" s="643"/>
      <c r="CZ8" s="644">
        <v>5.4</v>
      </c>
      <c r="DA8" s="644"/>
      <c r="DB8" s="644"/>
      <c r="DC8" s="644"/>
      <c r="DD8" s="650">
        <v>11554</v>
      </c>
      <c r="DE8" s="642"/>
      <c r="DF8" s="642"/>
      <c r="DG8" s="642"/>
      <c r="DH8" s="642"/>
      <c r="DI8" s="642"/>
      <c r="DJ8" s="642"/>
      <c r="DK8" s="642"/>
      <c r="DL8" s="642"/>
      <c r="DM8" s="642"/>
      <c r="DN8" s="642"/>
      <c r="DO8" s="642"/>
      <c r="DP8" s="643"/>
      <c r="DQ8" s="650">
        <v>616284</v>
      </c>
      <c r="DR8" s="642"/>
      <c r="DS8" s="642"/>
      <c r="DT8" s="642"/>
      <c r="DU8" s="642"/>
      <c r="DV8" s="642"/>
      <c r="DW8" s="642"/>
      <c r="DX8" s="642"/>
      <c r="DY8" s="642"/>
      <c r="DZ8" s="642"/>
      <c r="EA8" s="642"/>
      <c r="EB8" s="642"/>
      <c r="EC8" s="651"/>
    </row>
    <row r="9" spans="2:143" ht="11.25" customHeight="1" x14ac:dyDescent="0.15">
      <c r="B9" s="638" t="s">
        <v>244</v>
      </c>
      <c r="C9" s="639"/>
      <c r="D9" s="639"/>
      <c r="E9" s="639"/>
      <c r="F9" s="639"/>
      <c r="G9" s="639"/>
      <c r="H9" s="639"/>
      <c r="I9" s="639"/>
      <c r="J9" s="639"/>
      <c r="K9" s="639"/>
      <c r="L9" s="639"/>
      <c r="M9" s="639"/>
      <c r="N9" s="639"/>
      <c r="O9" s="639"/>
      <c r="P9" s="639"/>
      <c r="Q9" s="640"/>
      <c r="R9" s="641">
        <v>1128</v>
      </c>
      <c r="S9" s="642"/>
      <c r="T9" s="642"/>
      <c r="U9" s="642"/>
      <c r="V9" s="642"/>
      <c r="W9" s="642"/>
      <c r="X9" s="642"/>
      <c r="Y9" s="643"/>
      <c r="Z9" s="644">
        <v>0</v>
      </c>
      <c r="AA9" s="644"/>
      <c r="AB9" s="644"/>
      <c r="AC9" s="644"/>
      <c r="AD9" s="645">
        <v>1128</v>
      </c>
      <c r="AE9" s="645"/>
      <c r="AF9" s="645"/>
      <c r="AG9" s="645"/>
      <c r="AH9" s="645"/>
      <c r="AI9" s="645"/>
      <c r="AJ9" s="645"/>
      <c r="AK9" s="645"/>
      <c r="AL9" s="646">
        <v>0</v>
      </c>
      <c r="AM9" s="647"/>
      <c r="AN9" s="647"/>
      <c r="AO9" s="648"/>
      <c r="AP9" s="638" t="s">
        <v>245</v>
      </c>
      <c r="AQ9" s="639"/>
      <c r="AR9" s="639"/>
      <c r="AS9" s="639"/>
      <c r="AT9" s="639"/>
      <c r="AU9" s="639"/>
      <c r="AV9" s="639"/>
      <c r="AW9" s="639"/>
      <c r="AX9" s="639"/>
      <c r="AY9" s="639"/>
      <c r="AZ9" s="639"/>
      <c r="BA9" s="639"/>
      <c r="BB9" s="639"/>
      <c r="BC9" s="639"/>
      <c r="BD9" s="639"/>
      <c r="BE9" s="639"/>
      <c r="BF9" s="640"/>
      <c r="BG9" s="641">
        <v>342156</v>
      </c>
      <c r="BH9" s="642"/>
      <c r="BI9" s="642"/>
      <c r="BJ9" s="642"/>
      <c r="BK9" s="642"/>
      <c r="BL9" s="642"/>
      <c r="BM9" s="642"/>
      <c r="BN9" s="643"/>
      <c r="BO9" s="644">
        <v>17.600000000000001</v>
      </c>
      <c r="BP9" s="644"/>
      <c r="BQ9" s="644"/>
      <c r="BR9" s="644"/>
      <c r="BS9" s="650" t="s">
        <v>237</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270645</v>
      </c>
      <c r="CS9" s="642"/>
      <c r="CT9" s="642"/>
      <c r="CU9" s="642"/>
      <c r="CV9" s="642"/>
      <c r="CW9" s="642"/>
      <c r="CX9" s="642"/>
      <c r="CY9" s="643"/>
      <c r="CZ9" s="644">
        <v>1.4</v>
      </c>
      <c r="DA9" s="644"/>
      <c r="DB9" s="644"/>
      <c r="DC9" s="644"/>
      <c r="DD9" s="650">
        <v>6408</v>
      </c>
      <c r="DE9" s="642"/>
      <c r="DF9" s="642"/>
      <c r="DG9" s="642"/>
      <c r="DH9" s="642"/>
      <c r="DI9" s="642"/>
      <c r="DJ9" s="642"/>
      <c r="DK9" s="642"/>
      <c r="DL9" s="642"/>
      <c r="DM9" s="642"/>
      <c r="DN9" s="642"/>
      <c r="DO9" s="642"/>
      <c r="DP9" s="643"/>
      <c r="DQ9" s="650">
        <v>167961</v>
      </c>
      <c r="DR9" s="642"/>
      <c r="DS9" s="642"/>
      <c r="DT9" s="642"/>
      <c r="DU9" s="642"/>
      <c r="DV9" s="642"/>
      <c r="DW9" s="642"/>
      <c r="DX9" s="642"/>
      <c r="DY9" s="642"/>
      <c r="DZ9" s="642"/>
      <c r="EA9" s="642"/>
      <c r="EB9" s="642"/>
      <c r="EC9" s="651"/>
    </row>
    <row r="10" spans="2:143" ht="11.25" customHeight="1" x14ac:dyDescent="0.15">
      <c r="B10" s="638" t="s">
        <v>247</v>
      </c>
      <c r="C10" s="639"/>
      <c r="D10" s="639"/>
      <c r="E10" s="639"/>
      <c r="F10" s="639"/>
      <c r="G10" s="639"/>
      <c r="H10" s="639"/>
      <c r="I10" s="639"/>
      <c r="J10" s="639"/>
      <c r="K10" s="639"/>
      <c r="L10" s="639"/>
      <c r="M10" s="639"/>
      <c r="N10" s="639"/>
      <c r="O10" s="639"/>
      <c r="P10" s="639"/>
      <c r="Q10" s="640"/>
      <c r="R10" s="641" t="s">
        <v>237</v>
      </c>
      <c r="S10" s="642"/>
      <c r="T10" s="642"/>
      <c r="U10" s="642"/>
      <c r="V10" s="642"/>
      <c r="W10" s="642"/>
      <c r="X10" s="642"/>
      <c r="Y10" s="643"/>
      <c r="Z10" s="644" t="s">
        <v>138</v>
      </c>
      <c r="AA10" s="644"/>
      <c r="AB10" s="644"/>
      <c r="AC10" s="644"/>
      <c r="AD10" s="645" t="s">
        <v>138</v>
      </c>
      <c r="AE10" s="645"/>
      <c r="AF10" s="645"/>
      <c r="AG10" s="645"/>
      <c r="AH10" s="645"/>
      <c r="AI10" s="645"/>
      <c r="AJ10" s="645"/>
      <c r="AK10" s="645"/>
      <c r="AL10" s="646" t="s">
        <v>138</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43191</v>
      </c>
      <c r="BH10" s="642"/>
      <c r="BI10" s="642"/>
      <c r="BJ10" s="642"/>
      <c r="BK10" s="642"/>
      <c r="BL10" s="642"/>
      <c r="BM10" s="642"/>
      <c r="BN10" s="643"/>
      <c r="BO10" s="644">
        <v>2.2000000000000002</v>
      </c>
      <c r="BP10" s="644"/>
      <c r="BQ10" s="644"/>
      <c r="BR10" s="644"/>
      <c r="BS10" s="650" t="s">
        <v>237</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23177</v>
      </c>
      <c r="CS10" s="642"/>
      <c r="CT10" s="642"/>
      <c r="CU10" s="642"/>
      <c r="CV10" s="642"/>
      <c r="CW10" s="642"/>
      <c r="CX10" s="642"/>
      <c r="CY10" s="643"/>
      <c r="CZ10" s="644">
        <v>0.1</v>
      </c>
      <c r="DA10" s="644"/>
      <c r="DB10" s="644"/>
      <c r="DC10" s="644"/>
      <c r="DD10" s="650" t="s">
        <v>237</v>
      </c>
      <c r="DE10" s="642"/>
      <c r="DF10" s="642"/>
      <c r="DG10" s="642"/>
      <c r="DH10" s="642"/>
      <c r="DI10" s="642"/>
      <c r="DJ10" s="642"/>
      <c r="DK10" s="642"/>
      <c r="DL10" s="642"/>
      <c r="DM10" s="642"/>
      <c r="DN10" s="642"/>
      <c r="DO10" s="642"/>
      <c r="DP10" s="643"/>
      <c r="DQ10" s="650">
        <v>8552</v>
      </c>
      <c r="DR10" s="642"/>
      <c r="DS10" s="642"/>
      <c r="DT10" s="642"/>
      <c r="DU10" s="642"/>
      <c r="DV10" s="642"/>
      <c r="DW10" s="642"/>
      <c r="DX10" s="642"/>
      <c r="DY10" s="642"/>
      <c r="DZ10" s="642"/>
      <c r="EA10" s="642"/>
      <c r="EB10" s="642"/>
      <c r="EC10" s="651"/>
    </row>
    <row r="11" spans="2:143" ht="11.25" customHeight="1" x14ac:dyDescent="0.15">
      <c r="B11" s="638" t="s">
        <v>250</v>
      </c>
      <c r="C11" s="639"/>
      <c r="D11" s="639"/>
      <c r="E11" s="639"/>
      <c r="F11" s="639"/>
      <c r="G11" s="639"/>
      <c r="H11" s="639"/>
      <c r="I11" s="639"/>
      <c r="J11" s="639"/>
      <c r="K11" s="639"/>
      <c r="L11" s="639"/>
      <c r="M11" s="639"/>
      <c r="N11" s="639"/>
      <c r="O11" s="639"/>
      <c r="P11" s="639"/>
      <c r="Q11" s="640"/>
      <c r="R11" s="641" t="s">
        <v>237</v>
      </c>
      <c r="S11" s="642"/>
      <c r="T11" s="642"/>
      <c r="U11" s="642"/>
      <c r="V11" s="642"/>
      <c r="W11" s="642"/>
      <c r="X11" s="642"/>
      <c r="Y11" s="643"/>
      <c r="Z11" s="644" t="s">
        <v>237</v>
      </c>
      <c r="AA11" s="644"/>
      <c r="AB11" s="644"/>
      <c r="AC11" s="644"/>
      <c r="AD11" s="645" t="s">
        <v>237</v>
      </c>
      <c r="AE11" s="645"/>
      <c r="AF11" s="645"/>
      <c r="AG11" s="645"/>
      <c r="AH11" s="645"/>
      <c r="AI11" s="645"/>
      <c r="AJ11" s="645"/>
      <c r="AK11" s="645"/>
      <c r="AL11" s="646" t="s">
        <v>237</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165900</v>
      </c>
      <c r="BH11" s="642"/>
      <c r="BI11" s="642"/>
      <c r="BJ11" s="642"/>
      <c r="BK11" s="642"/>
      <c r="BL11" s="642"/>
      <c r="BM11" s="642"/>
      <c r="BN11" s="643"/>
      <c r="BO11" s="644">
        <v>8.5</v>
      </c>
      <c r="BP11" s="644"/>
      <c r="BQ11" s="644"/>
      <c r="BR11" s="644"/>
      <c r="BS11" s="650" t="s">
        <v>138</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3381356</v>
      </c>
      <c r="CS11" s="642"/>
      <c r="CT11" s="642"/>
      <c r="CU11" s="642"/>
      <c r="CV11" s="642"/>
      <c r="CW11" s="642"/>
      <c r="CX11" s="642"/>
      <c r="CY11" s="643"/>
      <c r="CZ11" s="644">
        <v>17.2</v>
      </c>
      <c r="DA11" s="644"/>
      <c r="DB11" s="644"/>
      <c r="DC11" s="644"/>
      <c r="DD11" s="650">
        <v>2845360</v>
      </c>
      <c r="DE11" s="642"/>
      <c r="DF11" s="642"/>
      <c r="DG11" s="642"/>
      <c r="DH11" s="642"/>
      <c r="DI11" s="642"/>
      <c r="DJ11" s="642"/>
      <c r="DK11" s="642"/>
      <c r="DL11" s="642"/>
      <c r="DM11" s="642"/>
      <c r="DN11" s="642"/>
      <c r="DO11" s="642"/>
      <c r="DP11" s="643"/>
      <c r="DQ11" s="650">
        <v>167678</v>
      </c>
      <c r="DR11" s="642"/>
      <c r="DS11" s="642"/>
      <c r="DT11" s="642"/>
      <c r="DU11" s="642"/>
      <c r="DV11" s="642"/>
      <c r="DW11" s="642"/>
      <c r="DX11" s="642"/>
      <c r="DY11" s="642"/>
      <c r="DZ11" s="642"/>
      <c r="EA11" s="642"/>
      <c r="EB11" s="642"/>
      <c r="EC11" s="651"/>
    </row>
    <row r="12" spans="2:143" ht="11.25" customHeight="1" x14ac:dyDescent="0.15">
      <c r="B12" s="638" t="s">
        <v>253</v>
      </c>
      <c r="C12" s="639"/>
      <c r="D12" s="639"/>
      <c r="E12" s="639"/>
      <c r="F12" s="639"/>
      <c r="G12" s="639"/>
      <c r="H12" s="639"/>
      <c r="I12" s="639"/>
      <c r="J12" s="639"/>
      <c r="K12" s="639"/>
      <c r="L12" s="639"/>
      <c r="M12" s="639"/>
      <c r="N12" s="639"/>
      <c r="O12" s="639"/>
      <c r="P12" s="639"/>
      <c r="Q12" s="640"/>
      <c r="R12" s="641">
        <v>143376</v>
      </c>
      <c r="S12" s="642"/>
      <c r="T12" s="642"/>
      <c r="U12" s="642"/>
      <c r="V12" s="642"/>
      <c r="W12" s="642"/>
      <c r="X12" s="642"/>
      <c r="Y12" s="643"/>
      <c r="Z12" s="644">
        <v>0.7</v>
      </c>
      <c r="AA12" s="644"/>
      <c r="AB12" s="644"/>
      <c r="AC12" s="644"/>
      <c r="AD12" s="645">
        <v>143376</v>
      </c>
      <c r="AE12" s="645"/>
      <c r="AF12" s="645"/>
      <c r="AG12" s="645"/>
      <c r="AH12" s="645"/>
      <c r="AI12" s="645"/>
      <c r="AJ12" s="645"/>
      <c r="AK12" s="645"/>
      <c r="AL12" s="646">
        <v>5.7</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1295655</v>
      </c>
      <c r="BH12" s="642"/>
      <c r="BI12" s="642"/>
      <c r="BJ12" s="642"/>
      <c r="BK12" s="642"/>
      <c r="BL12" s="642"/>
      <c r="BM12" s="642"/>
      <c r="BN12" s="643"/>
      <c r="BO12" s="644">
        <v>66.599999999999994</v>
      </c>
      <c r="BP12" s="644"/>
      <c r="BQ12" s="644"/>
      <c r="BR12" s="644"/>
      <c r="BS12" s="650" t="s">
        <v>237</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2282324</v>
      </c>
      <c r="CS12" s="642"/>
      <c r="CT12" s="642"/>
      <c r="CU12" s="642"/>
      <c r="CV12" s="642"/>
      <c r="CW12" s="642"/>
      <c r="CX12" s="642"/>
      <c r="CY12" s="643"/>
      <c r="CZ12" s="644">
        <v>11.6</v>
      </c>
      <c r="DA12" s="644"/>
      <c r="DB12" s="644"/>
      <c r="DC12" s="644"/>
      <c r="DD12" s="650">
        <v>1632151</v>
      </c>
      <c r="DE12" s="642"/>
      <c r="DF12" s="642"/>
      <c r="DG12" s="642"/>
      <c r="DH12" s="642"/>
      <c r="DI12" s="642"/>
      <c r="DJ12" s="642"/>
      <c r="DK12" s="642"/>
      <c r="DL12" s="642"/>
      <c r="DM12" s="642"/>
      <c r="DN12" s="642"/>
      <c r="DO12" s="642"/>
      <c r="DP12" s="643"/>
      <c r="DQ12" s="650">
        <v>364300</v>
      </c>
      <c r="DR12" s="642"/>
      <c r="DS12" s="642"/>
      <c r="DT12" s="642"/>
      <c r="DU12" s="642"/>
      <c r="DV12" s="642"/>
      <c r="DW12" s="642"/>
      <c r="DX12" s="642"/>
      <c r="DY12" s="642"/>
      <c r="DZ12" s="642"/>
      <c r="EA12" s="642"/>
      <c r="EB12" s="642"/>
      <c r="EC12" s="651"/>
    </row>
    <row r="13" spans="2:143" ht="11.25" customHeight="1" x14ac:dyDescent="0.15">
      <c r="B13" s="638" t="s">
        <v>256</v>
      </c>
      <c r="C13" s="639"/>
      <c r="D13" s="639"/>
      <c r="E13" s="639"/>
      <c r="F13" s="639"/>
      <c r="G13" s="639"/>
      <c r="H13" s="639"/>
      <c r="I13" s="639"/>
      <c r="J13" s="639"/>
      <c r="K13" s="639"/>
      <c r="L13" s="639"/>
      <c r="M13" s="639"/>
      <c r="N13" s="639"/>
      <c r="O13" s="639"/>
      <c r="P13" s="639"/>
      <c r="Q13" s="640"/>
      <c r="R13" s="641" t="s">
        <v>237</v>
      </c>
      <c r="S13" s="642"/>
      <c r="T13" s="642"/>
      <c r="U13" s="642"/>
      <c r="V13" s="642"/>
      <c r="W13" s="642"/>
      <c r="X13" s="642"/>
      <c r="Y13" s="643"/>
      <c r="Z13" s="644" t="s">
        <v>237</v>
      </c>
      <c r="AA13" s="644"/>
      <c r="AB13" s="644"/>
      <c r="AC13" s="644"/>
      <c r="AD13" s="645" t="s">
        <v>138</v>
      </c>
      <c r="AE13" s="645"/>
      <c r="AF13" s="645"/>
      <c r="AG13" s="645"/>
      <c r="AH13" s="645"/>
      <c r="AI13" s="645"/>
      <c r="AJ13" s="645"/>
      <c r="AK13" s="645"/>
      <c r="AL13" s="646" t="s">
        <v>138</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1283437</v>
      </c>
      <c r="BH13" s="642"/>
      <c r="BI13" s="642"/>
      <c r="BJ13" s="642"/>
      <c r="BK13" s="642"/>
      <c r="BL13" s="642"/>
      <c r="BM13" s="642"/>
      <c r="BN13" s="643"/>
      <c r="BO13" s="644">
        <v>66</v>
      </c>
      <c r="BP13" s="644"/>
      <c r="BQ13" s="644"/>
      <c r="BR13" s="644"/>
      <c r="BS13" s="650" t="s">
        <v>237</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2098129</v>
      </c>
      <c r="CS13" s="642"/>
      <c r="CT13" s="642"/>
      <c r="CU13" s="642"/>
      <c r="CV13" s="642"/>
      <c r="CW13" s="642"/>
      <c r="CX13" s="642"/>
      <c r="CY13" s="643"/>
      <c r="CZ13" s="644">
        <v>10.7</v>
      </c>
      <c r="DA13" s="644"/>
      <c r="DB13" s="644"/>
      <c r="DC13" s="644"/>
      <c r="DD13" s="650">
        <v>966410</v>
      </c>
      <c r="DE13" s="642"/>
      <c r="DF13" s="642"/>
      <c r="DG13" s="642"/>
      <c r="DH13" s="642"/>
      <c r="DI13" s="642"/>
      <c r="DJ13" s="642"/>
      <c r="DK13" s="642"/>
      <c r="DL13" s="642"/>
      <c r="DM13" s="642"/>
      <c r="DN13" s="642"/>
      <c r="DO13" s="642"/>
      <c r="DP13" s="643"/>
      <c r="DQ13" s="650">
        <v>1109185</v>
      </c>
      <c r="DR13" s="642"/>
      <c r="DS13" s="642"/>
      <c r="DT13" s="642"/>
      <c r="DU13" s="642"/>
      <c r="DV13" s="642"/>
      <c r="DW13" s="642"/>
      <c r="DX13" s="642"/>
      <c r="DY13" s="642"/>
      <c r="DZ13" s="642"/>
      <c r="EA13" s="642"/>
      <c r="EB13" s="642"/>
      <c r="EC13" s="651"/>
    </row>
    <row r="14" spans="2:143" ht="11.25" customHeight="1" x14ac:dyDescent="0.15">
      <c r="B14" s="638" t="s">
        <v>259</v>
      </c>
      <c r="C14" s="639"/>
      <c r="D14" s="639"/>
      <c r="E14" s="639"/>
      <c r="F14" s="639"/>
      <c r="G14" s="639"/>
      <c r="H14" s="639"/>
      <c r="I14" s="639"/>
      <c r="J14" s="639"/>
      <c r="K14" s="639"/>
      <c r="L14" s="639"/>
      <c r="M14" s="639"/>
      <c r="N14" s="639"/>
      <c r="O14" s="639"/>
      <c r="P14" s="639"/>
      <c r="Q14" s="640"/>
      <c r="R14" s="641" t="s">
        <v>237</v>
      </c>
      <c r="S14" s="642"/>
      <c r="T14" s="642"/>
      <c r="U14" s="642"/>
      <c r="V14" s="642"/>
      <c r="W14" s="642"/>
      <c r="X14" s="642"/>
      <c r="Y14" s="643"/>
      <c r="Z14" s="644" t="s">
        <v>138</v>
      </c>
      <c r="AA14" s="644"/>
      <c r="AB14" s="644"/>
      <c r="AC14" s="644"/>
      <c r="AD14" s="645" t="s">
        <v>138</v>
      </c>
      <c r="AE14" s="645"/>
      <c r="AF14" s="645"/>
      <c r="AG14" s="645"/>
      <c r="AH14" s="645"/>
      <c r="AI14" s="645"/>
      <c r="AJ14" s="645"/>
      <c r="AK14" s="645"/>
      <c r="AL14" s="646" t="s">
        <v>138</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19177</v>
      </c>
      <c r="BH14" s="642"/>
      <c r="BI14" s="642"/>
      <c r="BJ14" s="642"/>
      <c r="BK14" s="642"/>
      <c r="BL14" s="642"/>
      <c r="BM14" s="642"/>
      <c r="BN14" s="643"/>
      <c r="BO14" s="644">
        <v>1</v>
      </c>
      <c r="BP14" s="644"/>
      <c r="BQ14" s="644"/>
      <c r="BR14" s="644"/>
      <c r="BS14" s="650" t="s">
        <v>237</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218115</v>
      </c>
      <c r="CS14" s="642"/>
      <c r="CT14" s="642"/>
      <c r="CU14" s="642"/>
      <c r="CV14" s="642"/>
      <c r="CW14" s="642"/>
      <c r="CX14" s="642"/>
      <c r="CY14" s="643"/>
      <c r="CZ14" s="644">
        <v>1.1000000000000001</v>
      </c>
      <c r="DA14" s="644"/>
      <c r="DB14" s="644"/>
      <c r="DC14" s="644"/>
      <c r="DD14" s="650">
        <v>24374</v>
      </c>
      <c r="DE14" s="642"/>
      <c r="DF14" s="642"/>
      <c r="DG14" s="642"/>
      <c r="DH14" s="642"/>
      <c r="DI14" s="642"/>
      <c r="DJ14" s="642"/>
      <c r="DK14" s="642"/>
      <c r="DL14" s="642"/>
      <c r="DM14" s="642"/>
      <c r="DN14" s="642"/>
      <c r="DO14" s="642"/>
      <c r="DP14" s="643"/>
      <c r="DQ14" s="650">
        <v>191027</v>
      </c>
      <c r="DR14" s="642"/>
      <c r="DS14" s="642"/>
      <c r="DT14" s="642"/>
      <c r="DU14" s="642"/>
      <c r="DV14" s="642"/>
      <c r="DW14" s="642"/>
      <c r="DX14" s="642"/>
      <c r="DY14" s="642"/>
      <c r="DZ14" s="642"/>
      <c r="EA14" s="642"/>
      <c r="EB14" s="642"/>
      <c r="EC14" s="651"/>
    </row>
    <row r="15" spans="2:143" ht="11.25" customHeight="1" x14ac:dyDescent="0.15">
      <c r="B15" s="638" t="s">
        <v>262</v>
      </c>
      <c r="C15" s="639"/>
      <c r="D15" s="639"/>
      <c r="E15" s="639"/>
      <c r="F15" s="639"/>
      <c r="G15" s="639"/>
      <c r="H15" s="639"/>
      <c r="I15" s="639"/>
      <c r="J15" s="639"/>
      <c r="K15" s="639"/>
      <c r="L15" s="639"/>
      <c r="M15" s="639"/>
      <c r="N15" s="639"/>
      <c r="O15" s="639"/>
      <c r="P15" s="639"/>
      <c r="Q15" s="640"/>
      <c r="R15" s="641">
        <v>11801</v>
      </c>
      <c r="S15" s="642"/>
      <c r="T15" s="642"/>
      <c r="U15" s="642"/>
      <c r="V15" s="642"/>
      <c r="W15" s="642"/>
      <c r="X15" s="642"/>
      <c r="Y15" s="643"/>
      <c r="Z15" s="644">
        <v>0.1</v>
      </c>
      <c r="AA15" s="644"/>
      <c r="AB15" s="644"/>
      <c r="AC15" s="644"/>
      <c r="AD15" s="645">
        <v>11801</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54407</v>
      </c>
      <c r="BH15" s="642"/>
      <c r="BI15" s="642"/>
      <c r="BJ15" s="642"/>
      <c r="BK15" s="642"/>
      <c r="BL15" s="642"/>
      <c r="BM15" s="642"/>
      <c r="BN15" s="643"/>
      <c r="BO15" s="644">
        <v>2.8</v>
      </c>
      <c r="BP15" s="644"/>
      <c r="BQ15" s="644"/>
      <c r="BR15" s="644"/>
      <c r="BS15" s="650" t="s">
        <v>138</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3102316</v>
      </c>
      <c r="CS15" s="642"/>
      <c r="CT15" s="642"/>
      <c r="CU15" s="642"/>
      <c r="CV15" s="642"/>
      <c r="CW15" s="642"/>
      <c r="CX15" s="642"/>
      <c r="CY15" s="643"/>
      <c r="CZ15" s="644">
        <v>15.8</v>
      </c>
      <c r="DA15" s="644"/>
      <c r="DB15" s="644"/>
      <c r="DC15" s="644"/>
      <c r="DD15" s="650">
        <v>2501453</v>
      </c>
      <c r="DE15" s="642"/>
      <c r="DF15" s="642"/>
      <c r="DG15" s="642"/>
      <c r="DH15" s="642"/>
      <c r="DI15" s="642"/>
      <c r="DJ15" s="642"/>
      <c r="DK15" s="642"/>
      <c r="DL15" s="642"/>
      <c r="DM15" s="642"/>
      <c r="DN15" s="642"/>
      <c r="DO15" s="642"/>
      <c r="DP15" s="643"/>
      <c r="DQ15" s="650">
        <v>212439</v>
      </c>
      <c r="DR15" s="642"/>
      <c r="DS15" s="642"/>
      <c r="DT15" s="642"/>
      <c r="DU15" s="642"/>
      <c r="DV15" s="642"/>
      <c r="DW15" s="642"/>
      <c r="DX15" s="642"/>
      <c r="DY15" s="642"/>
      <c r="DZ15" s="642"/>
      <c r="EA15" s="642"/>
      <c r="EB15" s="642"/>
      <c r="EC15" s="651"/>
    </row>
    <row r="16" spans="2:143" ht="11.25" customHeight="1" x14ac:dyDescent="0.15">
      <c r="B16" s="638" t="s">
        <v>265</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138</v>
      </c>
      <c r="AA16" s="644"/>
      <c r="AB16" s="644"/>
      <c r="AC16" s="644"/>
      <c r="AD16" s="645" t="s">
        <v>237</v>
      </c>
      <c r="AE16" s="645"/>
      <c r="AF16" s="645"/>
      <c r="AG16" s="645"/>
      <c r="AH16" s="645"/>
      <c r="AI16" s="645"/>
      <c r="AJ16" s="645"/>
      <c r="AK16" s="645"/>
      <c r="AL16" s="646" t="s">
        <v>138</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138</v>
      </c>
      <c r="BH16" s="642"/>
      <c r="BI16" s="642"/>
      <c r="BJ16" s="642"/>
      <c r="BK16" s="642"/>
      <c r="BL16" s="642"/>
      <c r="BM16" s="642"/>
      <c r="BN16" s="643"/>
      <c r="BO16" s="644" t="s">
        <v>237</v>
      </c>
      <c r="BP16" s="644"/>
      <c r="BQ16" s="644"/>
      <c r="BR16" s="644"/>
      <c r="BS16" s="650" t="s">
        <v>138</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687986</v>
      </c>
      <c r="CS16" s="642"/>
      <c r="CT16" s="642"/>
      <c r="CU16" s="642"/>
      <c r="CV16" s="642"/>
      <c r="CW16" s="642"/>
      <c r="CX16" s="642"/>
      <c r="CY16" s="643"/>
      <c r="CZ16" s="644">
        <v>3.5</v>
      </c>
      <c r="DA16" s="644"/>
      <c r="DB16" s="644"/>
      <c r="DC16" s="644"/>
      <c r="DD16" s="650" t="s">
        <v>237</v>
      </c>
      <c r="DE16" s="642"/>
      <c r="DF16" s="642"/>
      <c r="DG16" s="642"/>
      <c r="DH16" s="642"/>
      <c r="DI16" s="642"/>
      <c r="DJ16" s="642"/>
      <c r="DK16" s="642"/>
      <c r="DL16" s="642"/>
      <c r="DM16" s="642"/>
      <c r="DN16" s="642"/>
      <c r="DO16" s="642"/>
      <c r="DP16" s="643"/>
      <c r="DQ16" s="650">
        <v>307195</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2037</v>
      </c>
      <c r="S17" s="642"/>
      <c r="T17" s="642"/>
      <c r="U17" s="642"/>
      <c r="V17" s="642"/>
      <c r="W17" s="642"/>
      <c r="X17" s="642"/>
      <c r="Y17" s="643"/>
      <c r="Z17" s="644">
        <v>0</v>
      </c>
      <c r="AA17" s="644"/>
      <c r="AB17" s="644"/>
      <c r="AC17" s="644"/>
      <c r="AD17" s="645">
        <v>2037</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237</v>
      </c>
      <c r="BH17" s="642"/>
      <c r="BI17" s="642"/>
      <c r="BJ17" s="642"/>
      <c r="BK17" s="642"/>
      <c r="BL17" s="642"/>
      <c r="BM17" s="642"/>
      <c r="BN17" s="643"/>
      <c r="BO17" s="644" t="s">
        <v>138</v>
      </c>
      <c r="BP17" s="644"/>
      <c r="BQ17" s="644"/>
      <c r="BR17" s="644"/>
      <c r="BS17" s="650" t="s">
        <v>138</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169566</v>
      </c>
      <c r="CS17" s="642"/>
      <c r="CT17" s="642"/>
      <c r="CU17" s="642"/>
      <c r="CV17" s="642"/>
      <c r="CW17" s="642"/>
      <c r="CX17" s="642"/>
      <c r="CY17" s="643"/>
      <c r="CZ17" s="644">
        <v>0.9</v>
      </c>
      <c r="DA17" s="644"/>
      <c r="DB17" s="644"/>
      <c r="DC17" s="644"/>
      <c r="DD17" s="650" t="s">
        <v>237</v>
      </c>
      <c r="DE17" s="642"/>
      <c r="DF17" s="642"/>
      <c r="DG17" s="642"/>
      <c r="DH17" s="642"/>
      <c r="DI17" s="642"/>
      <c r="DJ17" s="642"/>
      <c r="DK17" s="642"/>
      <c r="DL17" s="642"/>
      <c r="DM17" s="642"/>
      <c r="DN17" s="642"/>
      <c r="DO17" s="642"/>
      <c r="DP17" s="643"/>
      <c r="DQ17" s="650">
        <v>166837</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2031426</v>
      </c>
      <c r="S18" s="642"/>
      <c r="T18" s="642"/>
      <c r="U18" s="642"/>
      <c r="V18" s="642"/>
      <c r="W18" s="642"/>
      <c r="X18" s="642"/>
      <c r="Y18" s="643"/>
      <c r="Z18" s="644">
        <v>9.6</v>
      </c>
      <c r="AA18" s="644"/>
      <c r="AB18" s="644"/>
      <c r="AC18" s="644"/>
      <c r="AD18" s="645">
        <v>340353</v>
      </c>
      <c r="AE18" s="645"/>
      <c r="AF18" s="645"/>
      <c r="AG18" s="645"/>
      <c r="AH18" s="645"/>
      <c r="AI18" s="645"/>
      <c r="AJ18" s="645"/>
      <c r="AK18" s="645"/>
      <c r="AL18" s="646">
        <v>13.5</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138</v>
      </c>
      <c r="BP18" s="644"/>
      <c r="BQ18" s="644"/>
      <c r="BR18" s="644"/>
      <c r="BS18" s="650" t="s">
        <v>237</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237</v>
      </c>
      <c r="CS18" s="642"/>
      <c r="CT18" s="642"/>
      <c r="CU18" s="642"/>
      <c r="CV18" s="642"/>
      <c r="CW18" s="642"/>
      <c r="CX18" s="642"/>
      <c r="CY18" s="643"/>
      <c r="CZ18" s="644" t="s">
        <v>237</v>
      </c>
      <c r="DA18" s="644"/>
      <c r="DB18" s="644"/>
      <c r="DC18" s="644"/>
      <c r="DD18" s="650" t="s">
        <v>237</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340353</v>
      </c>
      <c r="S19" s="642"/>
      <c r="T19" s="642"/>
      <c r="U19" s="642"/>
      <c r="V19" s="642"/>
      <c r="W19" s="642"/>
      <c r="X19" s="642"/>
      <c r="Y19" s="643"/>
      <c r="Z19" s="644">
        <v>1.6</v>
      </c>
      <c r="AA19" s="644"/>
      <c r="AB19" s="644"/>
      <c r="AC19" s="644"/>
      <c r="AD19" s="645">
        <v>340353</v>
      </c>
      <c r="AE19" s="645"/>
      <c r="AF19" s="645"/>
      <c r="AG19" s="645"/>
      <c r="AH19" s="645"/>
      <c r="AI19" s="645"/>
      <c r="AJ19" s="645"/>
      <c r="AK19" s="645"/>
      <c r="AL19" s="646">
        <v>13.5</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13005</v>
      </c>
      <c r="BH19" s="642"/>
      <c r="BI19" s="642"/>
      <c r="BJ19" s="642"/>
      <c r="BK19" s="642"/>
      <c r="BL19" s="642"/>
      <c r="BM19" s="642"/>
      <c r="BN19" s="643"/>
      <c r="BO19" s="644">
        <v>0.7</v>
      </c>
      <c r="BP19" s="644"/>
      <c r="BQ19" s="644"/>
      <c r="BR19" s="644"/>
      <c r="BS19" s="650" t="s">
        <v>237</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237</v>
      </c>
      <c r="CS19" s="642"/>
      <c r="CT19" s="642"/>
      <c r="CU19" s="642"/>
      <c r="CV19" s="642"/>
      <c r="CW19" s="642"/>
      <c r="CX19" s="642"/>
      <c r="CY19" s="643"/>
      <c r="CZ19" s="644" t="s">
        <v>138</v>
      </c>
      <c r="DA19" s="644"/>
      <c r="DB19" s="644"/>
      <c r="DC19" s="644"/>
      <c r="DD19" s="650" t="s">
        <v>237</v>
      </c>
      <c r="DE19" s="642"/>
      <c r="DF19" s="642"/>
      <c r="DG19" s="642"/>
      <c r="DH19" s="642"/>
      <c r="DI19" s="642"/>
      <c r="DJ19" s="642"/>
      <c r="DK19" s="642"/>
      <c r="DL19" s="642"/>
      <c r="DM19" s="642"/>
      <c r="DN19" s="642"/>
      <c r="DO19" s="642"/>
      <c r="DP19" s="643"/>
      <c r="DQ19" s="650" t="s">
        <v>237</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37936</v>
      </c>
      <c r="S20" s="642"/>
      <c r="T20" s="642"/>
      <c r="U20" s="642"/>
      <c r="V20" s="642"/>
      <c r="W20" s="642"/>
      <c r="X20" s="642"/>
      <c r="Y20" s="643"/>
      <c r="Z20" s="644">
        <v>0.2</v>
      </c>
      <c r="AA20" s="644"/>
      <c r="AB20" s="644"/>
      <c r="AC20" s="644"/>
      <c r="AD20" s="645" t="s">
        <v>138</v>
      </c>
      <c r="AE20" s="645"/>
      <c r="AF20" s="645"/>
      <c r="AG20" s="645"/>
      <c r="AH20" s="645"/>
      <c r="AI20" s="645"/>
      <c r="AJ20" s="645"/>
      <c r="AK20" s="645"/>
      <c r="AL20" s="646" t="s">
        <v>237</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13005</v>
      </c>
      <c r="BH20" s="642"/>
      <c r="BI20" s="642"/>
      <c r="BJ20" s="642"/>
      <c r="BK20" s="642"/>
      <c r="BL20" s="642"/>
      <c r="BM20" s="642"/>
      <c r="BN20" s="643"/>
      <c r="BO20" s="644">
        <v>0.7</v>
      </c>
      <c r="BP20" s="644"/>
      <c r="BQ20" s="644"/>
      <c r="BR20" s="644"/>
      <c r="BS20" s="650" t="s">
        <v>237</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19613322</v>
      </c>
      <c r="CS20" s="642"/>
      <c r="CT20" s="642"/>
      <c r="CU20" s="642"/>
      <c r="CV20" s="642"/>
      <c r="CW20" s="642"/>
      <c r="CX20" s="642"/>
      <c r="CY20" s="643"/>
      <c r="CZ20" s="644">
        <v>100</v>
      </c>
      <c r="DA20" s="644"/>
      <c r="DB20" s="644"/>
      <c r="DC20" s="644"/>
      <c r="DD20" s="650">
        <v>9027231</v>
      </c>
      <c r="DE20" s="642"/>
      <c r="DF20" s="642"/>
      <c r="DG20" s="642"/>
      <c r="DH20" s="642"/>
      <c r="DI20" s="642"/>
      <c r="DJ20" s="642"/>
      <c r="DK20" s="642"/>
      <c r="DL20" s="642"/>
      <c r="DM20" s="642"/>
      <c r="DN20" s="642"/>
      <c r="DO20" s="642"/>
      <c r="DP20" s="643"/>
      <c r="DQ20" s="650">
        <v>6371998</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v>1653137</v>
      </c>
      <c r="S21" s="642"/>
      <c r="T21" s="642"/>
      <c r="U21" s="642"/>
      <c r="V21" s="642"/>
      <c r="W21" s="642"/>
      <c r="X21" s="642"/>
      <c r="Y21" s="643"/>
      <c r="Z21" s="644">
        <v>7.8</v>
      </c>
      <c r="AA21" s="644"/>
      <c r="AB21" s="644"/>
      <c r="AC21" s="644"/>
      <c r="AD21" s="645" t="s">
        <v>237</v>
      </c>
      <c r="AE21" s="645"/>
      <c r="AF21" s="645"/>
      <c r="AG21" s="645"/>
      <c r="AH21" s="645"/>
      <c r="AI21" s="645"/>
      <c r="AJ21" s="645"/>
      <c r="AK21" s="645"/>
      <c r="AL21" s="646" t="s">
        <v>237</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13005</v>
      </c>
      <c r="BH21" s="642"/>
      <c r="BI21" s="642"/>
      <c r="BJ21" s="642"/>
      <c r="BK21" s="642"/>
      <c r="BL21" s="642"/>
      <c r="BM21" s="642"/>
      <c r="BN21" s="643"/>
      <c r="BO21" s="644">
        <v>0.7</v>
      </c>
      <c r="BP21" s="644"/>
      <c r="BQ21" s="644"/>
      <c r="BR21" s="644"/>
      <c r="BS21" s="650" t="s">
        <v>237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4189225</v>
      </c>
      <c r="S22" s="642"/>
      <c r="T22" s="642"/>
      <c r="U22" s="642"/>
      <c r="V22" s="642"/>
      <c r="W22" s="642"/>
      <c r="X22" s="642"/>
      <c r="Y22" s="643"/>
      <c r="Z22" s="644">
        <v>19.8</v>
      </c>
      <c r="AA22" s="644"/>
      <c r="AB22" s="644"/>
      <c r="AC22" s="644"/>
      <c r="AD22" s="645">
        <v>2498152</v>
      </c>
      <c r="AE22" s="645"/>
      <c r="AF22" s="645"/>
      <c r="AG22" s="645"/>
      <c r="AH22" s="645"/>
      <c r="AI22" s="645"/>
      <c r="AJ22" s="645"/>
      <c r="AK22" s="645"/>
      <c r="AL22" s="646">
        <v>99.4</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237</v>
      </c>
      <c r="BH22" s="642"/>
      <c r="BI22" s="642"/>
      <c r="BJ22" s="642"/>
      <c r="BK22" s="642"/>
      <c r="BL22" s="642"/>
      <c r="BM22" s="642"/>
      <c r="BN22" s="643"/>
      <c r="BO22" s="644" t="s">
        <v>237</v>
      </c>
      <c r="BP22" s="644"/>
      <c r="BQ22" s="644"/>
      <c r="BR22" s="644"/>
      <c r="BS22" s="650" t="s">
        <v>237</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v>852</v>
      </c>
      <c r="S23" s="642"/>
      <c r="T23" s="642"/>
      <c r="U23" s="642"/>
      <c r="V23" s="642"/>
      <c r="W23" s="642"/>
      <c r="X23" s="642"/>
      <c r="Y23" s="643"/>
      <c r="Z23" s="644">
        <v>0</v>
      </c>
      <c r="AA23" s="644"/>
      <c r="AB23" s="644"/>
      <c r="AC23" s="644"/>
      <c r="AD23" s="645">
        <v>852</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237</v>
      </c>
      <c r="BH23" s="642"/>
      <c r="BI23" s="642"/>
      <c r="BJ23" s="642"/>
      <c r="BK23" s="642"/>
      <c r="BL23" s="642"/>
      <c r="BM23" s="642"/>
      <c r="BN23" s="643"/>
      <c r="BO23" s="644" t="s">
        <v>138</v>
      </c>
      <c r="BP23" s="644"/>
      <c r="BQ23" s="644"/>
      <c r="BR23" s="644"/>
      <c r="BS23" s="650" t="s">
        <v>138</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8098</v>
      </c>
      <c r="S24" s="642"/>
      <c r="T24" s="642"/>
      <c r="U24" s="642"/>
      <c r="V24" s="642"/>
      <c r="W24" s="642"/>
      <c r="X24" s="642"/>
      <c r="Y24" s="643"/>
      <c r="Z24" s="644">
        <v>0</v>
      </c>
      <c r="AA24" s="644"/>
      <c r="AB24" s="644"/>
      <c r="AC24" s="644"/>
      <c r="AD24" s="645" t="s">
        <v>237</v>
      </c>
      <c r="AE24" s="645"/>
      <c r="AF24" s="645"/>
      <c r="AG24" s="645"/>
      <c r="AH24" s="645"/>
      <c r="AI24" s="645"/>
      <c r="AJ24" s="645"/>
      <c r="AK24" s="645"/>
      <c r="AL24" s="646" t="s">
        <v>237</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237</v>
      </c>
      <c r="BH24" s="642"/>
      <c r="BI24" s="642"/>
      <c r="BJ24" s="642"/>
      <c r="BK24" s="642"/>
      <c r="BL24" s="642"/>
      <c r="BM24" s="642"/>
      <c r="BN24" s="643"/>
      <c r="BO24" s="644" t="s">
        <v>237</v>
      </c>
      <c r="BP24" s="644"/>
      <c r="BQ24" s="644"/>
      <c r="BR24" s="644"/>
      <c r="BS24" s="650" t="s">
        <v>237</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1424914</v>
      </c>
      <c r="CS24" s="631"/>
      <c r="CT24" s="631"/>
      <c r="CU24" s="631"/>
      <c r="CV24" s="631"/>
      <c r="CW24" s="631"/>
      <c r="CX24" s="631"/>
      <c r="CY24" s="632"/>
      <c r="CZ24" s="635">
        <v>7.3</v>
      </c>
      <c r="DA24" s="636"/>
      <c r="DB24" s="636"/>
      <c r="DC24" s="655"/>
      <c r="DD24" s="676">
        <v>597601</v>
      </c>
      <c r="DE24" s="631"/>
      <c r="DF24" s="631"/>
      <c r="DG24" s="631"/>
      <c r="DH24" s="631"/>
      <c r="DI24" s="631"/>
      <c r="DJ24" s="631"/>
      <c r="DK24" s="632"/>
      <c r="DL24" s="676">
        <v>551793</v>
      </c>
      <c r="DM24" s="631"/>
      <c r="DN24" s="631"/>
      <c r="DO24" s="631"/>
      <c r="DP24" s="631"/>
      <c r="DQ24" s="631"/>
      <c r="DR24" s="631"/>
      <c r="DS24" s="631"/>
      <c r="DT24" s="631"/>
      <c r="DU24" s="631"/>
      <c r="DV24" s="632"/>
      <c r="DW24" s="635">
        <v>22</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45533</v>
      </c>
      <c r="S25" s="642"/>
      <c r="T25" s="642"/>
      <c r="U25" s="642"/>
      <c r="V25" s="642"/>
      <c r="W25" s="642"/>
      <c r="X25" s="642"/>
      <c r="Y25" s="643"/>
      <c r="Z25" s="644">
        <v>0.2</v>
      </c>
      <c r="AA25" s="644"/>
      <c r="AB25" s="644"/>
      <c r="AC25" s="644"/>
      <c r="AD25" s="645">
        <v>1893</v>
      </c>
      <c r="AE25" s="645"/>
      <c r="AF25" s="645"/>
      <c r="AG25" s="645"/>
      <c r="AH25" s="645"/>
      <c r="AI25" s="645"/>
      <c r="AJ25" s="645"/>
      <c r="AK25" s="645"/>
      <c r="AL25" s="646">
        <v>0.1</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237</v>
      </c>
      <c r="BH25" s="642"/>
      <c r="BI25" s="642"/>
      <c r="BJ25" s="642"/>
      <c r="BK25" s="642"/>
      <c r="BL25" s="642"/>
      <c r="BM25" s="642"/>
      <c r="BN25" s="643"/>
      <c r="BO25" s="644" t="s">
        <v>138</v>
      </c>
      <c r="BP25" s="644"/>
      <c r="BQ25" s="644"/>
      <c r="BR25" s="644"/>
      <c r="BS25" s="650" t="s">
        <v>237</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924586</v>
      </c>
      <c r="CS25" s="677"/>
      <c r="CT25" s="677"/>
      <c r="CU25" s="677"/>
      <c r="CV25" s="677"/>
      <c r="CW25" s="677"/>
      <c r="CX25" s="677"/>
      <c r="CY25" s="678"/>
      <c r="CZ25" s="646">
        <v>4.7</v>
      </c>
      <c r="DA25" s="674"/>
      <c r="DB25" s="674"/>
      <c r="DC25" s="679"/>
      <c r="DD25" s="650">
        <v>337896</v>
      </c>
      <c r="DE25" s="677"/>
      <c r="DF25" s="677"/>
      <c r="DG25" s="677"/>
      <c r="DH25" s="677"/>
      <c r="DI25" s="677"/>
      <c r="DJ25" s="677"/>
      <c r="DK25" s="678"/>
      <c r="DL25" s="650">
        <v>300590</v>
      </c>
      <c r="DM25" s="677"/>
      <c r="DN25" s="677"/>
      <c r="DO25" s="677"/>
      <c r="DP25" s="677"/>
      <c r="DQ25" s="677"/>
      <c r="DR25" s="677"/>
      <c r="DS25" s="677"/>
      <c r="DT25" s="677"/>
      <c r="DU25" s="677"/>
      <c r="DV25" s="678"/>
      <c r="DW25" s="646">
        <v>12</v>
      </c>
      <c r="DX25" s="674"/>
      <c r="DY25" s="674"/>
      <c r="DZ25" s="674"/>
      <c r="EA25" s="674"/>
      <c r="EB25" s="674"/>
      <c r="EC25" s="675"/>
    </row>
    <row r="26" spans="2:133" ht="11.25" customHeight="1" x14ac:dyDescent="0.15">
      <c r="B26" s="638" t="s">
        <v>298</v>
      </c>
      <c r="C26" s="639"/>
      <c r="D26" s="639"/>
      <c r="E26" s="639"/>
      <c r="F26" s="639"/>
      <c r="G26" s="639"/>
      <c r="H26" s="639"/>
      <c r="I26" s="639"/>
      <c r="J26" s="639"/>
      <c r="K26" s="639"/>
      <c r="L26" s="639"/>
      <c r="M26" s="639"/>
      <c r="N26" s="639"/>
      <c r="O26" s="639"/>
      <c r="P26" s="639"/>
      <c r="Q26" s="640"/>
      <c r="R26" s="641">
        <v>5379</v>
      </c>
      <c r="S26" s="642"/>
      <c r="T26" s="642"/>
      <c r="U26" s="642"/>
      <c r="V26" s="642"/>
      <c r="W26" s="642"/>
      <c r="X26" s="642"/>
      <c r="Y26" s="643"/>
      <c r="Z26" s="644">
        <v>0</v>
      </c>
      <c r="AA26" s="644"/>
      <c r="AB26" s="644"/>
      <c r="AC26" s="644"/>
      <c r="AD26" s="645" t="s">
        <v>138</v>
      </c>
      <c r="AE26" s="645"/>
      <c r="AF26" s="645"/>
      <c r="AG26" s="645"/>
      <c r="AH26" s="645"/>
      <c r="AI26" s="645"/>
      <c r="AJ26" s="645"/>
      <c r="AK26" s="645"/>
      <c r="AL26" s="646" t="s">
        <v>237</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138</v>
      </c>
      <c r="BH26" s="642"/>
      <c r="BI26" s="642"/>
      <c r="BJ26" s="642"/>
      <c r="BK26" s="642"/>
      <c r="BL26" s="642"/>
      <c r="BM26" s="642"/>
      <c r="BN26" s="643"/>
      <c r="BO26" s="644" t="s">
        <v>237</v>
      </c>
      <c r="BP26" s="644"/>
      <c r="BQ26" s="644"/>
      <c r="BR26" s="644"/>
      <c r="BS26" s="650" t="s">
        <v>138</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599852</v>
      </c>
      <c r="CS26" s="642"/>
      <c r="CT26" s="642"/>
      <c r="CU26" s="642"/>
      <c r="CV26" s="642"/>
      <c r="CW26" s="642"/>
      <c r="CX26" s="642"/>
      <c r="CY26" s="643"/>
      <c r="CZ26" s="646">
        <v>3.1</v>
      </c>
      <c r="DA26" s="674"/>
      <c r="DB26" s="674"/>
      <c r="DC26" s="679"/>
      <c r="DD26" s="650">
        <v>143256</v>
      </c>
      <c r="DE26" s="642"/>
      <c r="DF26" s="642"/>
      <c r="DG26" s="642"/>
      <c r="DH26" s="642"/>
      <c r="DI26" s="642"/>
      <c r="DJ26" s="642"/>
      <c r="DK26" s="643"/>
      <c r="DL26" s="650" t="s">
        <v>237</v>
      </c>
      <c r="DM26" s="642"/>
      <c r="DN26" s="642"/>
      <c r="DO26" s="642"/>
      <c r="DP26" s="642"/>
      <c r="DQ26" s="642"/>
      <c r="DR26" s="642"/>
      <c r="DS26" s="642"/>
      <c r="DT26" s="642"/>
      <c r="DU26" s="642"/>
      <c r="DV26" s="643"/>
      <c r="DW26" s="646" t="s">
        <v>237</v>
      </c>
      <c r="DX26" s="674"/>
      <c r="DY26" s="674"/>
      <c r="DZ26" s="674"/>
      <c r="EA26" s="674"/>
      <c r="EB26" s="674"/>
      <c r="EC26" s="675"/>
    </row>
    <row r="27" spans="2:133" ht="11.25" customHeight="1" x14ac:dyDescent="0.15">
      <c r="B27" s="638" t="s">
        <v>301</v>
      </c>
      <c r="C27" s="639"/>
      <c r="D27" s="639"/>
      <c r="E27" s="639"/>
      <c r="F27" s="639"/>
      <c r="G27" s="639"/>
      <c r="H27" s="639"/>
      <c r="I27" s="639"/>
      <c r="J27" s="639"/>
      <c r="K27" s="639"/>
      <c r="L27" s="639"/>
      <c r="M27" s="639"/>
      <c r="N27" s="639"/>
      <c r="O27" s="639"/>
      <c r="P27" s="639"/>
      <c r="Q27" s="640"/>
      <c r="R27" s="641">
        <v>5663235</v>
      </c>
      <c r="S27" s="642"/>
      <c r="T27" s="642"/>
      <c r="U27" s="642"/>
      <c r="V27" s="642"/>
      <c r="W27" s="642"/>
      <c r="X27" s="642"/>
      <c r="Y27" s="643"/>
      <c r="Z27" s="644">
        <v>26.8</v>
      </c>
      <c r="AA27" s="644"/>
      <c r="AB27" s="644"/>
      <c r="AC27" s="644"/>
      <c r="AD27" s="645" t="s">
        <v>138</v>
      </c>
      <c r="AE27" s="645"/>
      <c r="AF27" s="645"/>
      <c r="AG27" s="645"/>
      <c r="AH27" s="645"/>
      <c r="AI27" s="645"/>
      <c r="AJ27" s="645"/>
      <c r="AK27" s="645"/>
      <c r="AL27" s="646" t="s">
        <v>237</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1944537</v>
      </c>
      <c r="BH27" s="642"/>
      <c r="BI27" s="642"/>
      <c r="BJ27" s="642"/>
      <c r="BK27" s="642"/>
      <c r="BL27" s="642"/>
      <c r="BM27" s="642"/>
      <c r="BN27" s="643"/>
      <c r="BO27" s="644">
        <v>100</v>
      </c>
      <c r="BP27" s="644"/>
      <c r="BQ27" s="644"/>
      <c r="BR27" s="644"/>
      <c r="BS27" s="650" t="s">
        <v>237</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330762</v>
      </c>
      <c r="CS27" s="677"/>
      <c r="CT27" s="677"/>
      <c r="CU27" s="677"/>
      <c r="CV27" s="677"/>
      <c r="CW27" s="677"/>
      <c r="CX27" s="677"/>
      <c r="CY27" s="678"/>
      <c r="CZ27" s="646">
        <v>1.7</v>
      </c>
      <c r="DA27" s="674"/>
      <c r="DB27" s="674"/>
      <c r="DC27" s="679"/>
      <c r="DD27" s="650">
        <v>92868</v>
      </c>
      <c r="DE27" s="677"/>
      <c r="DF27" s="677"/>
      <c r="DG27" s="677"/>
      <c r="DH27" s="677"/>
      <c r="DI27" s="677"/>
      <c r="DJ27" s="677"/>
      <c r="DK27" s="678"/>
      <c r="DL27" s="650">
        <v>84366</v>
      </c>
      <c r="DM27" s="677"/>
      <c r="DN27" s="677"/>
      <c r="DO27" s="677"/>
      <c r="DP27" s="677"/>
      <c r="DQ27" s="677"/>
      <c r="DR27" s="677"/>
      <c r="DS27" s="677"/>
      <c r="DT27" s="677"/>
      <c r="DU27" s="677"/>
      <c r="DV27" s="678"/>
      <c r="DW27" s="646">
        <v>3.4</v>
      </c>
      <c r="DX27" s="674"/>
      <c r="DY27" s="674"/>
      <c r="DZ27" s="674"/>
      <c r="EA27" s="674"/>
      <c r="EB27" s="674"/>
      <c r="EC27" s="675"/>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237</v>
      </c>
      <c r="S28" s="642"/>
      <c r="T28" s="642"/>
      <c r="U28" s="642"/>
      <c r="V28" s="642"/>
      <c r="W28" s="642"/>
      <c r="X28" s="642"/>
      <c r="Y28" s="643"/>
      <c r="Z28" s="644" t="s">
        <v>237</v>
      </c>
      <c r="AA28" s="644"/>
      <c r="AB28" s="644"/>
      <c r="AC28" s="644"/>
      <c r="AD28" s="645" t="s">
        <v>138</v>
      </c>
      <c r="AE28" s="645"/>
      <c r="AF28" s="645"/>
      <c r="AG28" s="645"/>
      <c r="AH28" s="645"/>
      <c r="AI28" s="645"/>
      <c r="AJ28" s="645"/>
      <c r="AK28" s="645"/>
      <c r="AL28" s="646" t="s">
        <v>237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169566</v>
      </c>
      <c r="CS28" s="642"/>
      <c r="CT28" s="642"/>
      <c r="CU28" s="642"/>
      <c r="CV28" s="642"/>
      <c r="CW28" s="642"/>
      <c r="CX28" s="642"/>
      <c r="CY28" s="643"/>
      <c r="CZ28" s="646">
        <v>0.9</v>
      </c>
      <c r="DA28" s="674"/>
      <c r="DB28" s="674"/>
      <c r="DC28" s="679"/>
      <c r="DD28" s="650">
        <v>166837</v>
      </c>
      <c r="DE28" s="642"/>
      <c r="DF28" s="642"/>
      <c r="DG28" s="642"/>
      <c r="DH28" s="642"/>
      <c r="DI28" s="642"/>
      <c r="DJ28" s="642"/>
      <c r="DK28" s="643"/>
      <c r="DL28" s="650">
        <v>166837</v>
      </c>
      <c r="DM28" s="642"/>
      <c r="DN28" s="642"/>
      <c r="DO28" s="642"/>
      <c r="DP28" s="642"/>
      <c r="DQ28" s="642"/>
      <c r="DR28" s="642"/>
      <c r="DS28" s="642"/>
      <c r="DT28" s="642"/>
      <c r="DU28" s="642"/>
      <c r="DV28" s="643"/>
      <c r="DW28" s="646">
        <v>6.6</v>
      </c>
      <c r="DX28" s="674"/>
      <c r="DY28" s="674"/>
      <c r="DZ28" s="674"/>
      <c r="EA28" s="674"/>
      <c r="EB28" s="674"/>
      <c r="EC28" s="675"/>
    </row>
    <row r="29" spans="2:133" ht="11.25" customHeight="1" x14ac:dyDescent="0.15">
      <c r="B29" s="638" t="s">
        <v>306</v>
      </c>
      <c r="C29" s="639"/>
      <c r="D29" s="639"/>
      <c r="E29" s="639"/>
      <c r="F29" s="639"/>
      <c r="G29" s="639"/>
      <c r="H29" s="639"/>
      <c r="I29" s="639"/>
      <c r="J29" s="639"/>
      <c r="K29" s="639"/>
      <c r="L29" s="639"/>
      <c r="M29" s="639"/>
      <c r="N29" s="639"/>
      <c r="O29" s="639"/>
      <c r="P29" s="639"/>
      <c r="Q29" s="640"/>
      <c r="R29" s="641">
        <v>2773523</v>
      </c>
      <c r="S29" s="642"/>
      <c r="T29" s="642"/>
      <c r="U29" s="642"/>
      <c r="V29" s="642"/>
      <c r="W29" s="642"/>
      <c r="X29" s="642"/>
      <c r="Y29" s="643"/>
      <c r="Z29" s="644">
        <v>13.1</v>
      </c>
      <c r="AA29" s="644"/>
      <c r="AB29" s="644"/>
      <c r="AC29" s="644"/>
      <c r="AD29" s="645" t="s">
        <v>237</v>
      </c>
      <c r="AE29" s="645"/>
      <c r="AF29" s="645"/>
      <c r="AG29" s="645"/>
      <c r="AH29" s="645"/>
      <c r="AI29" s="645"/>
      <c r="AJ29" s="645"/>
      <c r="AK29" s="645"/>
      <c r="AL29" s="646" t="s">
        <v>237</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169566</v>
      </c>
      <c r="CS29" s="677"/>
      <c r="CT29" s="677"/>
      <c r="CU29" s="677"/>
      <c r="CV29" s="677"/>
      <c r="CW29" s="677"/>
      <c r="CX29" s="677"/>
      <c r="CY29" s="678"/>
      <c r="CZ29" s="646">
        <v>0.9</v>
      </c>
      <c r="DA29" s="674"/>
      <c r="DB29" s="674"/>
      <c r="DC29" s="679"/>
      <c r="DD29" s="650">
        <v>166837</v>
      </c>
      <c r="DE29" s="677"/>
      <c r="DF29" s="677"/>
      <c r="DG29" s="677"/>
      <c r="DH29" s="677"/>
      <c r="DI29" s="677"/>
      <c r="DJ29" s="677"/>
      <c r="DK29" s="678"/>
      <c r="DL29" s="650">
        <v>166837</v>
      </c>
      <c r="DM29" s="677"/>
      <c r="DN29" s="677"/>
      <c r="DO29" s="677"/>
      <c r="DP29" s="677"/>
      <c r="DQ29" s="677"/>
      <c r="DR29" s="677"/>
      <c r="DS29" s="677"/>
      <c r="DT29" s="677"/>
      <c r="DU29" s="677"/>
      <c r="DV29" s="678"/>
      <c r="DW29" s="646">
        <v>6.6</v>
      </c>
      <c r="DX29" s="674"/>
      <c r="DY29" s="674"/>
      <c r="DZ29" s="674"/>
      <c r="EA29" s="674"/>
      <c r="EB29" s="674"/>
      <c r="EC29" s="675"/>
    </row>
    <row r="30" spans="2:133" ht="11.25" customHeight="1" x14ac:dyDescent="0.15">
      <c r="B30" s="638" t="s">
        <v>311</v>
      </c>
      <c r="C30" s="639"/>
      <c r="D30" s="639"/>
      <c r="E30" s="639"/>
      <c r="F30" s="639"/>
      <c r="G30" s="639"/>
      <c r="H30" s="639"/>
      <c r="I30" s="639"/>
      <c r="J30" s="639"/>
      <c r="K30" s="639"/>
      <c r="L30" s="639"/>
      <c r="M30" s="639"/>
      <c r="N30" s="639"/>
      <c r="O30" s="639"/>
      <c r="P30" s="639"/>
      <c r="Q30" s="640"/>
      <c r="R30" s="641">
        <v>31897</v>
      </c>
      <c r="S30" s="642"/>
      <c r="T30" s="642"/>
      <c r="U30" s="642"/>
      <c r="V30" s="642"/>
      <c r="W30" s="642"/>
      <c r="X30" s="642"/>
      <c r="Y30" s="643"/>
      <c r="Z30" s="644">
        <v>0.2</v>
      </c>
      <c r="AA30" s="644"/>
      <c r="AB30" s="644"/>
      <c r="AC30" s="644"/>
      <c r="AD30" s="645">
        <v>7239</v>
      </c>
      <c r="AE30" s="645"/>
      <c r="AF30" s="645"/>
      <c r="AG30" s="645"/>
      <c r="AH30" s="645"/>
      <c r="AI30" s="645"/>
      <c r="AJ30" s="645"/>
      <c r="AK30" s="645"/>
      <c r="AL30" s="646">
        <v>0.3</v>
      </c>
      <c r="AM30" s="647"/>
      <c r="AN30" s="647"/>
      <c r="AO30" s="648"/>
      <c r="AP30" s="689" t="s">
        <v>312</v>
      </c>
      <c r="AQ30" s="690"/>
      <c r="AR30" s="690"/>
      <c r="AS30" s="690"/>
      <c r="AT30" s="695" t="s">
        <v>313</v>
      </c>
      <c r="AU30" s="230"/>
      <c r="AV30" s="230"/>
      <c r="AW30" s="230"/>
      <c r="AX30" s="627" t="s">
        <v>188</v>
      </c>
      <c r="AY30" s="628"/>
      <c r="AZ30" s="628"/>
      <c r="BA30" s="628"/>
      <c r="BB30" s="628"/>
      <c r="BC30" s="628"/>
      <c r="BD30" s="628"/>
      <c r="BE30" s="628"/>
      <c r="BF30" s="629"/>
      <c r="BG30" s="701">
        <v>98.5</v>
      </c>
      <c r="BH30" s="702"/>
      <c r="BI30" s="702"/>
      <c r="BJ30" s="702"/>
      <c r="BK30" s="702"/>
      <c r="BL30" s="702"/>
      <c r="BM30" s="636">
        <v>98</v>
      </c>
      <c r="BN30" s="702"/>
      <c r="BO30" s="702"/>
      <c r="BP30" s="702"/>
      <c r="BQ30" s="703"/>
      <c r="BR30" s="701">
        <v>99.5</v>
      </c>
      <c r="BS30" s="702"/>
      <c r="BT30" s="702"/>
      <c r="BU30" s="702"/>
      <c r="BV30" s="702"/>
      <c r="BW30" s="702"/>
      <c r="BX30" s="636">
        <v>99.2</v>
      </c>
      <c r="BY30" s="702"/>
      <c r="BZ30" s="702"/>
      <c r="CA30" s="702"/>
      <c r="CB30" s="703"/>
      <c r="CD30" s="706"/>
      <c r="CE30" s="707"/>
      <c r="CF30" s="656" t="s">
        <v>314</v>
      </c>
      <c r="CG30" s="657"/>
      <c r="CH30" s="657"/>
      <c r="CI30" s="657"/>
      <c r="CJ30" s="657"/>
      <c r="CK30" s="657"/>
      <c r="CL30" s="657"/>
      <c r="CM30" s="657"/>
      <c r="CN30" s="657"/>
      <c r="CO30" s="657"/>
      <c r="CP30" s="657"/>
      <c r="CQ30" s="658"/>
      <c r="CR30" s="641">
        <v>160114</v>
      </c>
      <c r="CS30" s="642"/>
      <c r="CT30" s="642"/>
      <c r="CU30" s="642"/>
      <c r="CV30" s="642"/>
      <c r="CW30" s="642"/>
      <c r="CX30" s="642"/>
      <c r="CY30" s="643"/>
      <c r="CZ30" s="646">
        <v>0.8</v>
      </c>
      <c r="DA30" s="674"/>
      <c r="DB30" s="674"/>
      <c r="DC30" s="679"/>
      <c r="DD30" s="650">
        <v>157385</v>
      </c>
      <c r="DE30" s="642"/>
      <c r="DF30" s="642"/>
      <c r="DG30" s="642"/>
      <c r="DH30" s="642"/>
      <c r="DI30" s="642"/>
      <c r="DJ30" s="642"/>
      <c r="DK30" s="643"/>
      <c r="DL30" s="650">
        <v>157385</v>
      </c>
      <c r="DM30" s="642"/>
      <c r="DN30" s="642"/>
      <c r="DO30" s="642"/>
      <c r="DP30" s="642"/>
      <c r="DQ30" s="642"/>
      <c r="DR30" s="642"/>
      <c r="DS30" s="642"/>
      <c r="DT30" s="642"/>
      <c r="DU30" s="642"/>
      <c r="DV30" s="643"/>
      <c r="DW30" s="646">
        <v>6.3</v>
      </c>
      <c r="DX30" s="674"/>
      <c r="DY30" s="674"/>
      <c r="DZ30" s="674"/>
      <c r="EA30" s="674"/>
      <c r="EB30" s="674"/>
      <c r="EC30" s="675"/>
    </row>
    <row r="31" spans="2:133" ht="11.25" customHeight="1" x14ac:dyDescent="0.15">
      <c r="B31" s="638" t="s">
        <v>315</v>
      </c>
      <c r="C31" s="639"/>
      <c r="D31" s="639"/>
      <c r="E31" s="639"/>
      <c r="F31" s="639"/>
      <c r="G31" s="639"/>
      <c r="H31" s="639"/>
      <c r="I31" s="639"/>
      <c r="J31" s="639"/>
      <c r="K31" s="639"/>
      <c r="L31" s="639"/>
      <c r="M31" s="639"/>
      <c r="N31" s="639"/>
      <c r="O31" s="639"/>
      <c r="P31" s="639"/>
      <c r="Q31" s="640"/>
      <c r="R31" s="641">
        <v>77650</v>
      </c>
      <c r="S31" s="642"/>
      <c r="T31" s="642"/>
      <c r="U31" s="642"/>
      <c r="V31" s="642"/>
      <c r="W31" s="642"/>
      <c r="X31" s="642"/>
      <c r="Y31" s="643"/>
      <c r="Z31" s="644">
        <v>0.4</v>
      </c>
      <c r="AA31" s="644"/>
      <c r="AB31" s="644"/>
      <c r="AC31" s="644"/>
      <c r="AD31" s="645" t="s">
        <v>237</v>
      </c>
      <c r="AE31" s="645"/>
      <c r="AF31" s="645"/>
      <c r="AG31" s="645"/>
      <c r="AH31" s="645"/>
      <c r="AI31" s="645"/>
      <c r="AJ31" s="645"/>
      <c r="AK31" s="645"/>
      <c r="AL31" s="646" t="s">
        <v>237</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95.5</v>
      </c>
      <c r="BH31" s="677"/>
      <c r="BI31" s="677"/>
      <c r="BJ31" s="677"/>
      <c r="BK31" s="677"/>
      <c r="BL31" s="677"/>
      <c r="BM31" s="647">
        <v>94</v>
      </c>
      <c r="BN31" s="699"/>
      <c r="BO31" s="699"/>
      <c r="BP31" s="699"/>
      <c r="BQ31" s="700"/>
      <c r="BR31" s="698">
        <v>98.5</v>
      </c>
      <c r="BS31" s="677"/>
      <c r="BT31" s="677"/>
      <c r="BU31" s="677"/>
      <c r="BV31" s="677"/>
      <c r="BW31" s="677"/>
      <c r="BX31" s="647">
        <v>97.4</v>
      </c>
      <c r="BY31" s="699"/>
      <c r="BZ31" s="699"/>
      <c r="CA31" s="699"/>
      <c r="CB31" s="700"/>
      <c r="CD31" s="706"/>
      <c r="CE31" s="707"/>
      <c r="CF31" s="656" t="s">
        <v>318</v>
      </c>
      <c r="CG31" s="657"/>
      <c r="CH31" s="657"/>
      <c r="CI31" s="657"/>
      <c r="CJ31" s="657"/>
      <c r="CK31" s="657"/>
      <c r="CL31" s="657"/>
      <c r="CM31" s="657"/>
      <c r="CN31" s="657"/>
      <c r="CO31" s="657"/>
      <c r="CP31" s="657"/>
      <c r="CQ31" s="658"/>
      <c r="CR31" s="641">
        <v>9452</v>
      </c>
      <c r="CS31" s="677"/>
      <c r="CT31" s="677"/>
      <c r="CU31" s="677"/>
      <c r="CV31" s="677"/>
      <c r="CW31" s="677"/>
      <c r="CX31" s="677"/>
      <c r="CY31" s="678"/>
      <c r="CZ31" s="646">
        <v>0</v>
      </c>
      <c r="DA31" s="674"/>
      <c r="DB31" s="674"/>
      <c r="DC31" s="679"/>
      <c r="DD31" s="650">
        <v>9452</v>
      </c>
      <c r="DE31" s="677"/>
      <c r="DF31" s="677"/>
      <c r="DG31" s="677"/>
      <c r="DH31" s="677"/>
      <c r="DI31" s="677"/>
      <c r="DJ31" s="677"/>
      <c r="DK31" s="678"/>
      <c r="DL31" s="650">
        <v>9452</v>
      </c>
      <c r="DM31" s="677"/>
      <c r="DN31" s="677"/>
      <c r="DO31" s="677"/>
      <c r="DP31" s="677"/>
      <c r="DQ31" s="677"/>
      <c r="DR31" s="677"/>
      <c r="DS31" s="677"/>
      <c r="DT31" s="677"/>
      <c r="DU31" s="677"/>
      <c r="DV31" s="678"/>
      <c r="DW31" s="646">
        <v>0.4</v>
      </c>
      <c r="DX31" s="674"/>
      <c r="DY31" s="674"/>
      <c r="DZ31" s="674"/>
      <c r="EA31" s="674"/>
      <c r="EB31" s="674"/>
      <c r="EC31" s="675"/>
    </row>
    <row r="32" spans="2:133" ht="11.25" customHeight="1" x14ac:dyDescent="0.15">
      <c r="B32" s="638" t="s">
        <v>319</v>
      </c>
      <c r="C32" s="639"/>
      <c r="D32" s="639"/>
      <c r="E32" s="639"/>
      <c r="F32" s="639"/>
      <c r="G32" s="639"/>
      <c r="H32" s="639"/>
      <c r="I32" s="639"/>
      <c r="J32" s="639"/>
      <c r="K32" s="639"/>
      <c r="L32" s="639"/>
      <c r="M32" s="639"/>
      <c r="N32" s="639"/>
      <c r="O32" s="639"/>
      <c r="P32" s="639"/>
      <c r="Q32" s="640"/>
      <c r="R32" s="641">
        <v>3315723</v>
      </c>
      <c r="S32" s="642"/>
      <c r="T32" s="642"/>
      <c r="U32" s="642"/>
      <c r="V32" s="642"/>
      <c r="W32" s="642"/>
      <c r="X32" s="642"/>
      <c r="Y32" s="643"/>
      <c r="Z32" s="644">
        <v>15.7</v>
      </c>
      <c r="AA32" s="644"/>
      <c r="AB32" s="644"/>
      <c r="AC32" s="644"/>
      <c r="AD32" s="645" t="s">
        <v>138</v>
      </c>
      <c r="AE32" s="645"/>
      <c r="AF32" s="645"/>
      <c r="AG32" s="645"/>
      <c r="AH32" s="645"/>
      <c r="AI32" s="645"/>
      <c r="AJ32" s="645"/>
      <c r="AK32" s="645"/>
      <c r="AL32" s="646" t="s">
        <v>138</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99.8</v>
      </c>
      <c r="BH32" s="711"/>
      <c r="BI32" s="711"/>
      <c r="BJ32" s="711"/>
      <c r="BK32" s="711"/>
      <c r="BL32" s="711"/>
      <c r="BM32" s="712">
        <v>99.8</v>
      </c>
      <c r="BN32" s="711"/>
      <c r="BO32" s="711"/>
      <c r="BP32" s="711"/>
      <c r="BQ32" s="713"/>
      <c r="BR32" s="710">
        <v>99.9</v>
      </c>
      <c r="BS32" s="711"/>
      <c r="BT32" s="711"/>
      <c r="BU32" s="711"/>
      <c r="BV32" s="711"/>
      <c r="BW32" s="711"/>
      <c r="BX32" s="712">
        <v>99.9</v>
      </c>
      <c r="BY32" s="711"/>
      <c r="BZ32" s="711"/>
      <c r="CA32" s="711"/>
      <c r="CB32" s="713"/>
      <c r="CD32" s="708"/>
      <c r="CE32" s="709"/>
      <c r="CF32" s="656" t="s">
        <v>321</v>
      </c>
      <c r="CG32" s="657"/>
      <c r="CH32" s="657"/>
      <c r="CI32" s="657"/>
      <c r="CJ32" s="657"/>
      <c r="CK32" s="657"/>
      <c r="CL32" s="657"/>
      <c r="CM32" s="657"/>
      <c r="CN32" s="657"/>
      <c r="CO32" s="657"/>
      <c r="CP32" s="657"/>
      <c r="CQ32" s="658"/>
      <c r="CR32" s="641" t="s">
        <v>138</v>
      </c>
      <c r="CS32" s="642"/>
      <c r="CT32" s="642"/>
      <c r="CU32" s="642"/>
      <c r="CV32" s="642"/>
      <c r="CW32" s="642"/>
      <c r="CX32" s="642"/>
      <c r="CY32" s="643"/>
      <c r="CZ32" s="646" t="s">
        <v>138</v>
      </c>
      <c r="DA32" s="674"/>
      <c r="DB32" s="674"/>
      <c r="DC32" s="679"/>
      <c r="DD32" s="650" t="s">
        <v>138</v>
      </c>
      <c r="DE32" s="642"/>
      <c r="DF32" s="642"/>
      <c r="DG32" s="642"/>
      <c r="DH32" s="642"/>
      <c r="DI32" s="642"/>
      <c r="DJ32" s="642"/>
      <c r="DK32" s="643"/>
      <c r="DL32" s="650" t="s">
        <v>237</v>
      </c>
      <c r="DM32" s="642"/>
      <c r="DN32" s="642"/>
      <c r="DO32" s="642"/>
      <c r="DP32" s="642"/>
      <c r="DQ32" s="642"/>
      <c r="DR32" s="642"/>
      <c r="DS32" s="642"/>
      <c r="DT32" s="642"/>
      <c r="DU32" s="642"/>
      <c r="DV32" s="643"/>
      <c r="DW32" s="646" t="s">
        <v>138</v>
      </c>
      <c r="DX32" s="674"/>
      <c r="DY32" s="674"/>
      <c r="DZ32" s="674"/>
      <c r="EA32" s="674"/>
      <c r="EB32" s="674"/>
      <c r="EC32" s="675"/>
    </row>
    <row r="33" spans="2:133" ht="11.25" customHeight="1" x14ac:dyDescent="0.15">
      <c r="B33" s="638" t="s">
        <v>322</v>
      </c>
      <c r="C33" s="639"/>
      <c r="D33" s="639"/>
      <c r="E33" s="639"/>
      <c r="F33" s="639"/>
      <c r="G33" s="639"/>
      <c r="H33" s="639"/>
      <c r="I33" s="639"/>
      <c r="J33" s="639"/>
      <c r="K33" s="639"/>
      <c r="L33" s="639"/>
      <c r="M33" s="639"/>
      <c r="N33" s="639"/>
      <c r="O33" s="639"/>
      <c r="P33" s="639"/>
      <c r="Q33" s="640"/>
      <c r="R33" s="641">
        <v>4852479</v>
      </c>
      <c r="S33" s="642"/>
      <c r="T33" s="642"/>
      <c r="U33" s="642"/>
      <c r="V33" s="642"/>
      <c r="W33" s="642"/>
      <c r="X33" s="642"/>
      <c r="Y33" s="643"/>
      <c r="Z33" s="644">
        <v>22.9</v>
      </c>
      <c r="AA33" s="644"/>
      <c r="AB33" s="644"/>
      <c r="AC33" s="644"/>
      <c r="AD33" s="645" t="s">
        <v>237</v>
      </c>
      <c r="AE33" s="645"/>
      <c r="AF33" s="645"/>
      <c r="AG33" s="645"/>
      <c r="AH33" s="645"/>
      <c r="AI33" s="645"/>
      <c r="AJ33" s="645"/>
      <c r="AK33" s="645"/>
      <c r="AL33" s="646" t="s">
        <v>237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8473191</v>
      </c>
      <c r="CS33" s="677"/>
      <c r="CT33" s="677"/>
      <c r="CU33" s="677"/>
      <c r="CV33" s="677"/>
      <c r="CW33" s="677"/>
      <c r="CX33" s="677"/>
      <c r="CY33" s="678"/>
      <c r="CZ33" s="646">
        <v>43.2</v>
      </c>
      <c r="DA33" s="674"/>
      <c r="DB33" s="674"/>
      <c r="DC33" s="679"/>
      <c r="DD33" s="650">
        <v>4921417</v>
      </c>
      <c r="DE33" s="677"/>
      <c r="DF33" s="677"/>
      <c r="DG33" s="677"/>
      <c r="DH33" s="677"/>
      <c r="DI33" s="677"/>
      <c r="DJ33" s="677"/>
      <c r="DK33" s="678"/>
      <c r="DL33" s="650">
        <v>1428300</v>
      </c>
      <c r="DM33" s="677"/>
      <c r="DN33" s="677"/>
      <c r="DO33" s="677"/>
      <c r="DP33" s="677"/>
      <c r="DQ33" s="677"/>
      <c r="DR33" s="677"/>
      <c r="DS33" s="677"/>
      <c r="DT33" s="677"/>
      <c r="DU33" s="677"/>
      <c r="DV33" s="678"/>
      <c r="DW33" s="646">
        <v>56.8</v>
      </c>
      <c r="DX33" s="674"/>
      <c r="DY33" s="674"/>
      <c r="DZ33" s="674"/>
      <c r="EA33" s="674"/>
      <c r="EB33" s="674"/>
      <c r="EC33" s="675"/>
    </row>
    <row r="34" spans="2:133" ht="11.25" customHeight="1" x14ac:dyDescent="0.15">
      <c r="B34" s="638" t="s">
        <v>324</v>
      </c>
      <c r="C34" s="639"/>
      <c r="D34" s="639"/>
      <c r="E34" s="639"/>
      <c r="F34" s="639"/>
      <c r="G34" s="639"/>
      <c r="H34" s="639"/>
      <c r="I34" s="639"/>
      <c r="J34" s="639"/>
      <c r="K34" s="639"/>
      <c r="L34" s="639"/>
      <c r="M34" s="639"/>
      <c r="N34" s="639"/>
      <c r="O34" s="639"/>
      <c r="P34" s="639"/>
      <c r="Q34" s="640"/>
      <c r="R34" s="641">
        <v>184027</v>
      </c>
      <c r="S34" s="642"/>
      <c r="T34" s="642"/>
      <c r="U34" s="642"/>
      <c r="V34" s="642"/>
      <c r="W34" s="642"/>
      <c r="X34" s="642"/>
      <c r="Y34" s="643"/>
      <c r="Z34" s="644">
        <v>0.9</v>
      </c>
      <c r="AA34" s="644"/>
      <c r="AB34" s="644"/>
      <c r="AC34" s="644"/>
      <c r="AD34" s="645">
        <v>5588</v>
      </c>
      <c r="AE34" s="645"/>
      <c r="AF34" s="645"/>
      <c r="AG34" s="645"/>
      <c r="AH34" s="645"/>
      <c r="AI34" s="645"/>
      <c r="AJ34" s="645"/>
      <c r="AK34" s="645"/>
      <c r="AL34" s="646">
        <v>0.2</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1817077</v>
      </c>
      <c r="CS34" s="642"/>
      <c r="CT34" s="642"/>
      <c r="CU34" s="642"/>
      <c r="CV34" s="642"/>
      <c r="CW34" s="642"/>
      <c r="CX34" s="642"/>
      <c r="CY34" s="643"/>
      <c r="CZ34" s="646">
        <v>9.3000000000000007</v>
      </c>
      <c r="DA34" s="674"/>
      <c r="DB34" s="674"/>
      <c r="DC34" s="679"/>
      <c r="DD34" s="650">
        <v>795302</v>
      </c>
      <c r="DE34" s="642"/>
      <c r="DF34" s="642"/>
      <c r="DG34" s="642"/>
      <c r="DH34" s="642"/>
      <c r="DI34" s="642"/>
      <c r="DJ34" s="642"/>
      <c r="DK34" s="643"/>
      <c r="DL34" s="650">
        <v>521410</v>
      </c>
      <c r="DM34" s="642"/>
      <c r="DN34" s="642"/>
      <c r="DO34" s="642"/>
      <c r="DP34" s="642"/>
      <c r="DQ34" s="642"/>
      <c r="DR34" s="642"/>
      <c r="DS34" s="642"/>
      <c r="DT34" s="642"/>
      <c r="DU34" s="642"/>
      <c r="DV34" s="643"/>
      <c r="DW34" s="646">
        <v>20.7</v>
      </c>
      <c r="DX34" s="674"/>
      <c r="DY34" s="674"/>
      <c r="DZ34" s="674"/>
      <c r="EA34" s="674"/>
      <c r="EB34" s="674"/>
      <c r="EC34" s="675"/>
    </row>
    <row r="35" spans="2:133" ht="11.25" customHeight="1" x14ac:dyDescent="0.15">
      <c r="B35" s="638" t="s">
        <v>328</v>
      </c>
      <c r="C35" s="639"/>
      <c r="D35" s="639"/>
      <c r="E35" s="639"/>
      <c r="F35" s="639"/>
      <c r="G35" s="639"/>
      <c r="H35" s="639"/>
      <c r="I35" s="639"/>
      <c r="J35" s="639"/>
      <c r="K35" s="639"/>
      <c r="L35" s="639"/>
      <c r="M35" s="639"/>
      <c r="N35" s="639"/>
      <c r="O35" s="639"/>
      <c r="P35" s="639"/>
      <c r="Q35" s="640"/>
      <c r="R35" s="641" t="s">
        <v>237</v>
      </c>
      <c r="S35" s="642"/>
      <c r="T35" s="642"/>
      <c r="U35" s="642"/>
      <c r="V35" s="642"/>
      <c r="W35" s="642"/>
      <c r="X35" s="642"/>
      <c r="Y35" s="643"/>
      <c r="Z35" s="644" t="s">
        <v>237</v>
      </c>
      <c r="AA35" s="644"/>
      <c r="AB35" s="644"/>
      <c r="AC35" s="644"/>
      <c r="AD35" s="645" t="s">
        <v>138</v>
      </c>
      <c r="AE35" s="645"/>
      <c r="AF35" s="645"/>
      <c r="AG35" s="645"/>
      <c r="AH35" s="645"/>
      <c r="AI35" s="645"/>
      <c r="AJ35" s="645"/>
      <c r="AK35" s="645"/>
      <c r="AL35" s="646" t="s">
        <v>237</v>
      </c>
      <c r="AM35" s="647"/>
      <c r="AN35" s="647"/>
      <c r="AO35" s="648"/>
      <c r="AP35" s="234"/>
      <c r="AQ35" s="714" t="s">
        <v>329</v>
      </c>
      <c r="AR35" s="715"/>
      <c r="AS35" s="715"/>
      <c r="AT35" s="715"/>
      <c r="AU35" s="715"/>
      <c r="AV35" s="715"/>
      <c r="AW35" s="715"/>
      <c r="AX35" s="715"/>
      <c r="AY35" s="716"/>
      <c r="AZ35" s="630">
        <v>1243990</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78200</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176616</v>
      </c>
      <c r="CS35" s="677"/>
      <c r="CT35" s="677"/>
      <c r="CU35" s="677"/>
      <c r="CV35" s="677"/>
      <c r="CW35" s="677"/>
      <c r="CX35" s="677"/>
      <c r="CY35" s="678"/>
      <c r="CZ35" s="646">
        <v>0.9</v>
      </c>
      <c r="DA35" s="674"/>
      <c r="DB35" s="674"/>
      <c r="DC35" s="679"/>
      <c r="DD35" s="650">
        <v>72162</v>
      </c>
      <c r="DE35" s="677"/>
      <c r="DF35" s="677"/>
      <c r="DG35" s="677"/>
      <c r="DH35" s="677"/>
      <c r="DI35" s="677"/>
      <c r="DJ35" s="677"/>
      <c r="DK35" s="678"/>
      <c r="DL35" s="650">
        <v>54157</v>
      </c>
      <c r="DM35" s="677"/>
      <c r="DN35" s="677"/>
      <c r="DO35" s="677"/>
      <c r="DP35" s="677"/>
      <c r="DQ35" s="677"/>
      <c r="DR35" s="677"/>
      <c r="DS35" s="677"/>
      <c r="DT35" s="677"/>
      <c r="DU35" s="677"/>
      <c r="DV35" s="678"/>
      <c r="DW35" s="646">
        <v>2.2000000000000002</v>
      </c>
      <c r="DX35" s="674"/>
      <c r="DY35" s="674"/>
      <c r="DZ35" s="674"/>
      <c r="EA35" s="674"/>
      <c r="EB35" s="674"/>
      <c r="EC35" s="675"/>
    </row>
    <row r="36" spans="2:133" ht="11.25" customHeight="1" x14ac:dyDescent="0.15">
      <c r="B36" s="638" t="s">
        <v>332</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138</v>
      </c>
      <c r="AA36" s="644"/>
      <c r="AB36" s="644"/>
      <c r="AC36" s="644"/>
      <c r="AD36" s="645" t="s">
        <v>237</v>
      </c>
      <c r="AE36" s="645"/>
      <c r="AF36" s="645"/>
      <c r="AG36" s="645"/>
      <c r="AH36" s="645"/>
      <c r="AI36" s="645"/>
      <c r="AJ36" s="645"/>
      <c r="AK36" s="645"/>
      <c r="AL36" s="646" t="s">
        <v>237</v>
      </c>
      <c r="AM36" s="647"/>
      <c r="AN36" s="647"/>
      <c r="AO36" s="648"/>
      <c r="AQ36" s="718" t="s">
        <v>333</v>
      </c>
      <c r="AR36" s="719"/>
      <c r="AS36" s="719"/>
      <c r="AT36" s="719"/>
      <c r="AU36" s="719"/>
      <c r="AV36" s="719"/>
      <c r="AW36" s="719"/>
      <c r="AX36" s="719"/>
      <c r="AY36" s="720"/>
      <c r="AZ36" s="641">
        <v>425640</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302635</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1739499</v>
      </c>
      <c r="CS36" s="642"/>
      <c r="CT36" s="642"/>
      <c r="CU36" s="642"/>
      <c r="CV36" s="642"/>
      <c r="CW36" s="642"/>
      <c r="CX36" s="642"/>
      <c r="CY36" s="643"/>
      <c r="CZ36" s="646">
        <v>8.9</v>
      </c>
      <c r="DA36" s="674"/>
      <c r="DB36" s="674"/>
      <c r="DC36" s="679"/>
      <c r="DD36" s="650">
        <v>701200</v>
      </c>
      <c r="DE36" s="642"/>
      <c r="DF36" s="642"/>
      <c r="DG36" s="642"/>
      <c r="DH36" s="642"/>
      <c r="DI36" s="642"/>
      <c r="DJ36" s="642"/>
      <c r="DK36" s="643"/>
      <c r="DL36" s="650">
        <v>420229</v>
      </c>
      <c r="DM36" s="642"/>
      <c r="DN36" s="642"/>
      <c r="DO36" s="642"/>
      <c r="DP36" s="642"/>
      <c r="DQ36" s="642"/>
      <c r="DR36" s="642"/>
      <c r="DS36" s="642"/>
      <c r="DT36" s="642"/>
      <c r="DU36" s="642"/>
      <c r="DV36" s="643"/>
      <c r="DW36" s="646">
        <v>16.7</v>
      </c>
      <c r="DX36" s="674"/>
      <c r="DY36" s="674"/>
      <c r="DZ36" s="674"/>
      <c r="EA36" s="674"/>
      <c r="EB36" s="674"/>
      <c r="EC36" s="675"/>
    </row>
    <row r="37" spans="2:133" ht="11.25" customHeight="1" x14ac:dyDescent="0.15">
      <c r="B37" s="638" t="s">
        <v>336</v>
      </c>
      <c r="C37" s="639"/>
      <c r="D37" s="639"/>
      <c r="E37" s="639"/>
      <c r="F37" s="639"/>
      <c r="G37" s="639"/>
      <c r="H37" s="639"/>
      <c r="I37" s="639"/>
      <c r="J37" s="639"/>
      <c r="K37" s="639"/>
      <c r="L37" s="639"/>
      <c r="M37" s="639"/>
      <c r="N37" s="639"/>
      <c r="O37" s="639"/>
      <c r="P37" s="639"/>
      <c r="Q37" s="640"/>
      <c r="R37" s="641" t="s">
        <v>237</v>
      </c>
      <c r="S37" s="642"/>
      <c r="T37" s="642"/>
      <c r="U37" s="642"/>
      <c r="V37" s="642"/>
      <c r="W37" s="642"/>
      <c r="X37" s="642"/>
      <c r="Y37" s="643"/>
      <c r="Z37" s="644" t="s">
        <v>237</v>
      </c>
      <c r="AA37" s="644"/>
      <c r="AB37" s="644"/>
      <c r="AC37" s="644"/>
      <c r="AD37" s="645" t="s">
        <v>237</v>
      </c>
      <c r="AE37" s="645"/>
      <c r="AF37" s="645"/>
      <c r="AG37" s="645"/>
      <c r="AH37" s="645"/>
      <c r="AI37" s="645"/>
      <c r="AJ37" s="645"/>
      <c r="AK37" s="645"/>
      <c r="AL37" s="646" t="s">
        <v>237</v>
      </c>
      <c r="AM37" s="647"/>
      <c r="AN37" s="647"/>
      <c r="AO37" s="648"/>
      <c r="AQ37" s="718" t="s">
        <v>337</v>
      </c>
      <c r="AR37" s="719"/>
      <c r="AS37" s="719"/>
      <c r="AT37" s="719"/>
      <c r="AU37" s="719"/>
      <c r="AV37" s="719"/>
      <c r="AW37" s="719"/>
      <c r="AX37" s="719"/>
      <c r="AY37" s="720"/>
      <c r="AZ37" s="641">
        <v>359889</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1322</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238270</v>
      </c>
      <c r="CS37" s="677"/>
      <c r="CT37" s="677"/>
      <c r="CU37" s="677"/>
      <c r="CV37" s="677"/>
      <c r="CW37" s="677"/>
      <c r="CX37" s="677"/>
      <c r="CY37" s="678"/>
      <c r="CZ37" s="646">
        <v>1.2</v>
      </c>
      <c r="DA37" s="674"/>
      <c r="DB37" s="674"/>
      <c r="DC37" s="679"/>
      <c r="DD37" s="650">
        <v>238270</v>
      </c>
      <c r="DE37" s="677"/>
      <c r="DF37" s="677"/>
      <c r="DG37" s="677"/>
      <c r="DH37" s="677"/>
      <c r="DI37" s="677"/>
      <c r="DJ37" s="677"/>
      <c r="DK37" s="678"/>
      <c r="DL37" s="650">
        <v>191709</v>
      </c>
      <c r="DM37" s="677"/>
      <c r="DN37" s="677"/>
      <c r="DO37" s="677"/>
      <c r="DP37" s="677"/>
      <c r="DQ37" s="677"/>
      <c r="DR37" s="677"/>
      <c r="DS37" s="677"/>
      <c r="DT37" s="677"/>
      <c r="DU37" s="677"/>
      <c r="DV37" s="678"/>
      <c r="DW37" s="646">
        <v>7.6</v>
      </c>
      <c r="DX37" s="674"/>
      <c r="DY37" s="674"/>
      <c r="DZ37" s="674"/>
      <c r="EA37" s="674"/>
      <c r="EB37" s="674"/>
      <c r="EC37" s="675"/>
    </row>
    <row r="38" spans="2:133" ht="11.25" customHeight="1" x14ac:dyDescent="0.15">
      <c r="B38" s="686" t="s">
        <v>340</v>
      </c>
      <c r="C38" s="687"/>
      <c r="D38" s="687"/>
      <c r="E38" s="687"/>
      <c r="F38" s="687"/>
      <c r="G38" s="687"/>
      <c r="H38" s="687"/>
      <c r="I38" s="687"/>
      <c r="J38" s="687"/>
      <c r="K38" s="687"/>
      <c r="L38" s="687"/>
      <c r="M38" s="687"/>
      <c r="N38" s="687"/>
      <c r="O38" s="687"/>
      <c r="P38" s="687"/>
      <c r="Q38" s="688"/>
      <c r="R38" s="721">
        <v>21147621</v>
      </c>
      <c r="S38" s="722"/>
      <c r="T38" s="722"/>
      <c r="U38" s="722"/>
      <c r="V38" s="722"/>
      <c r="W38" s="722"/>
      <c r="X38" s="722"/>
      <c r="Y38" s="723"/>
      <c r="Z38" s="724">
        <v>100</v>
      </c>
      <c r="AA38" s="724"/>
      <c r="AB38" s="724"/>
      <c r="AC38" s="724"/>
      <c r="AD38" s="725">
        <v>2513724</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v>52135</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2218</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1158421</v>
      </c>
      <c r="CS38" s="642"/>
      <c r="CT38" s="642"/>
      <c r="CU38" s="642"/>
      <c r="CV38" s="642"/>
      <c r="CW38" s="642"/>
      <c r="CX38" s="642"/>
      <c r="CY38" s="643"/>
      <c r="CZ38" s="646">
        <v>5.9</v>
      </c>
      <c r="DA38" s="674"/>
      <c r="DB38" s="674"/>
      <c r="DC38" s="679"/>
      <c r="DD38" s="650">
        <v>994707</v>
      </c>
      <c r="DE38" s="642"/>
      <c r="DF38" s="642"/>
      <c r="DG38" s="642"/>
      <c r="DH38" s="642"/>
      <c r="DI38" s="642"/>
      <c r="DJ38" s="642"/>
      <c r="DK38" s="643"/>
      <c r="DL38" s="650">
        <v>432504</v>
      </c>
      <c r="DM38" s="642"/>
      <c r="DN38" s="642"/>
      <c r="DO38" s="642"/>
      <c r="DP38" s="642"/>
      <c r="DQ38" s="642"/>
      <c r="DR38" s="642"/>
      <c r="DS38" s="642"/>
      <c r="DT38" s="642"/>
      <c r="DU38" s="642"/>
      <c r="DV38" s="643"/>
      <c r="DW38" s="646">
        <v>17.2</v>
      </c>
      <c r="DX38" s="674"/>
      <c r="DY38" s="674"/>
      <c r="DZ38" s="674"/>
      <c r="EA38" s="674"/>
      <c r="EB38" s="674"/>
      <c r="EC38" s="675"/>
    </row>
    <row r="39" spans="2:133" ht="11.25" customHeight="1" x14ac:dyDescent="0.15">
      <c r="AQ39" s="718" t="s">
        <v>344</v>
      </c>
      <c r="AR39" s="719"/>
      <c r="AS39" s="719"/>
      <c r="AT39" s="719"/>
      <c r="AU39" s="719"/>
      <c r="AV39" s="719"/>
      <c r="AW39" s="719"/>
      <c r="AX39" s="719"/>
      <c r="AY39" s="720"/>
      <c r="AZ39" s="641">
        <v>33434</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13</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3549578</v>
      </c>
      <c r="CS39" s="677"/>
      <c r="CT39" s="677"/>
      <c r="CU39" s="677"/>
      <c r="CV39" s="677"/>
      <c r="CW39" s="677"/>
      <c r="CX39" s="677"/>
      <c r="CY39" s="678"/>
      <c r="CZ39" s="646">
        <v>18.100000000000001</v>
      </c>
      <c r="DA39" s="674"/>
      <c r="DB39" s="674"/>
      <c r="DC39" s="679"/>
      <c r="DD39" s="650">
        <v>2358046</v>
      </c>
      <c r="DE39" s="677"/>
      <c r="DF39" s="677"/>
      <c r="DG39" s="677"/>
      <c r="DH39" s="677"/>
      <c r="DI39" s="677"/>
      <c r="DJ39" s="677"/>
      <c r="DK39" s="678"/>
      <c r="DL39" s="650" t="s">
        <v>237</v>
      </c>
      <c r="DM39" s="677"/>
      <c r="DN39" s="677"/>
      <c r="DO39" s="677"/>
      <c r="DP39" s="677"/>
      <c r="DQ39" s="677"/>
      <c r="DR39" s="677"/>
      <c r="DS39" s="677"/>
      <c r="DT39" s="677"/>
      <c r="DU39" s="677"/>
      <c r="DV39" s="678"/>
      <c r="DW39" s="646" t="s">
        <v>237</v>
      </c>
      <c r="DX39" s="674"/>
      <c r="DY39" s="674"/>
      <c r="DZ39" s="674"/>
      <c r="EA39" s="674"/>
      <c r="EB39" s="674"/>
      <c r="EC39" s="675"/>
    </row>
    <row r="40" spans="2:133" ht="11.25" customHeight="1" x14ac:dyDescent="0.15">
      <c r="AQ40" s="718" t="s">
        <v>348</v>
      </c>
      <c r="AR40" s="719"/>
      <c r="AS40" s="719"/>
      <c r="AT40" s="719"/>
      <c r="AU40" s="719"/>
      <c r="AV40" s="719"/>
      <c r="AW40" s="719"/>
      <c r="AX40" s="719"/>
      <c r="AY40" s="720"/>
      <c r="AZ40" s="641">
        <v>124704</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v>115</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32000</v>
      </c>
      <c r="CS40" s="642"/>
      <c r="CT40" s="642"/>
      <c r="CU40" s="642"/>
      <c r="CV40" s="642"/>
      <c r="CW40" s="642"/>
      <c r="CX40" s="642"/>
      <c r="CY40" s="643"/>
      <c r="CZ40" s="646">
        <v>0.2</v>
      </c>
      <c r="DA40" s="674"/>
      <c r="DB40" s="674"/>
      <c r="DC40" s="679"/>
      <c r="DD40" s="650" t="s">
        <v>237</v>
      </c>
      <c r="DE40" s="642"/>
      <c r="DF40" s="642"/>
      <c r="DG40" s="642"/>
      <c r="DH40" s="642"/>
      <c r="DI40" s="642"/>
      <c r="DJ40" s="642"/>
      <c r="DK40" s="643"/>
      <c r="DL40" s="650" t="s">
        <v>230</v>
      </c>
      <c r="DM40" s="642"/>
      <c r="DN40" s="642"/>
      <c r="DO40" s="642"/>
      <c r="DP40" s="642"/>
      <c r="DQ40" s="642"/>
      <c r="DR40" s="642"/>
      <c r="DS40" s="642"/>
      <c r="DT40" s="642"/>
      <c r="DU40" s="642"/>
      <c r="DV40" s="643"/>
      <c r="DW40" s="646" t="s">
        <v>237</v>
      </c>
      <c r="DX40" s="674"/>
      <c r="DY40" s="674"/>
      <c r="DZ40" s="674"/>
      <c r="EA40" s="674"/>
      <c r="EB40" s="674"/>
      <c r="EC40" s="675"/>
    </row>
    <row r="41" spans="2:133" ht="11.25" customHeight="1" x14ac:dyDescent="0.15">
      <c r="AQ41" s="728" t="s">
        <v>351</v>
      </c>
      <c r="AR41" s="729"/>
      <c r="AS41" s="729"/>
      <c r="AT41" s="729"/>
      <c r="AU41" s="729"/>
      <c r="AV41" s="729"/>
      <c r="AW41" s="729"/>
      <c r="AX41" s="729"/>
      <c r="AY41" s="730"/>
      <c r="AZ41" s="721">
        <v>248188</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462</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354</v>
      </c>
      <c r="CS41" s="677"/>
      <c r="CT41" s="677"/>
      <c r="CU41" s="677"/>
      <c r="CV41" s="677"/>
      <c r="CW41" s="677"/>
      <c r="CX41" s="677"/>
      <c r="CY41" s="678"/>
      <c r="CZ41" s="646" t="s">
        <v>237</v>
      </c>
      <c r="DA41" s="674"/>
      <c r="DB41" s="674"/>
      <c r="DC41" s="679"/>
      <c r="DD41" s="650" t="s">
        <v>237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9715217</v>
      </c>
      <c r="CS42" s="642"/>
      <c r="CT42" s="642"/>
      <c r="CU42" s="642"/>
      <c r="CV42" s="642"/>
      <c r="CW42" s="642"/>
      <c r="CX42" s="642"/>
      <c r="CY42" s="643"/>
      <c r="CZ42" s="646">
        <v>49.5</v>
      </c>
      <c r="DA42" s="647"/>
      <c r="DB42" s="647"/>
      <c r="DC42" s="742"/>
      <c r="DD42" s="650">
        <v>852980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v>122817</v>
      </c>
      <c r="CS43" s="677"/>
      <c r="CT43" s="677"/>
      <c r="CU43" s="677"/>
      <c r="CV43" s="677"/>
      <c r="CW43" s="677"/>
      <c r="CX43" s="677"/>
      <c r="CY43" s="678"/>
      <c r="CZ43" s="646">
        <v>0.6</v>
      </c>
      <c r="DA43" s="674"/>
      <c r="DB43" s="674"/>
      <c r="DC43" s="679"/>
      <c r="DD43" s="650">
        <v>97517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359</v>
      </c>
      <c r="CD44" s="753" t="s">
        <v>309</v>
      </c>
      <c r="CE44" s="754"/>
      <c r="CF44" s="638" t="s">
        <v>360</v>
      </c>
      <c r="CG44" s="639"/>
      <c r="CH44" s="639"/>
      <c r="CI44" s="639"/>
      <c r="CJ44" s="639"/>
      <c r="CK44" s="639"/>
      <c r="CL44" s="639"/>
      <c r="CM44" s="639"/>
      <c r="CN44" s="639"/>
      <c r="CO44" s="639"/>
      <c r="CP44" s="639"/>
      <c r="CQ44" s="640"/>
      <c r="CR44" s="641">
        <v>9027231</v>
      </c>
      <c r="CS44" s="642"/>
      <c r="CT44" s="642"/>
      <c r="CU44" s="642"/>
      <c r="CV44" s="642"/>
      <c r="CW44" s="642"/>
      <c r="CX44" s="642"/>
      <c r="CY44" s="643"/>
      <c r="CZ44" s="646">
        <v>46</v>
      </c>
      <c r="DA44" s="647"/>
      <c r="DB44" s="647"/>
      <c r="DC44" s="742"/>
      <c r="DD44" s="650">
        <v>545785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361</v>
      </c>
      <c r="CG45" s="639"/>
      <c r="CH45" s="639"/>
      <c r="CI45" s="639"/>
      <c r="CJ45" s="639"/>
      <c r="CK45" s="639"/>
      <c r="CL45" s="639"/>
      <c r="CM45" s="639"/>
      <c r="CN45" s="639"/>
      <c r="CO45" s="639"/>
      <c r="CP45" s="639"/>
      <c r="CQ45" s="640"/>
      <c r="CR45" s="641">
        <v>6719934</v>
      </c>
      <c r="CS45" s="677"/>
      <c r="CT45" s="677"/>
      <c r="CU45" s="677"/>
      <c r="CV45" s="677"/>
      <c r="CW45" s="677"/>
      <c r="CX45" s="677"/>
      <c r="CY45" s="678"/>
      <c r="CZ45" s="646">
        <v>34.299999999999997</v>
      </c>
      <c r="DA45" s="674"/>
      <c r="DB45" s="674"/>
      <c r="DC45" s="679"/>
      <c r="DD45" s="650">
        <v>261292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362</v>
      </c>
      <c r="CG46" s="639"/>
      <c r="CH46" s="639"/>
      <c r="CI46" s="639"/>
      <c r="CJ46" s="639"/>
      <c r="CK46" s="639"/>
      <c r="CL46" s="639"/>
      <c r="CM46" s="639"/>
      <c r="CN46" s="639"/>
      <c r="CO46" s="639"/>
      <c r="CP46" s="639"/>
      <c r="CQ46" s="640"/>
      <c r="CR46" s="641">
        <v>2307297</v>
      </c>
      <c r="CS46" s="642"/>
      <c r="CT46" s="642"/>
      <c r="CU46" s="642"/>
      <c r="CV46" s="642"/>
      <c r="CW46" s="642"/>
      <c r="CX46" s="642"/>
      <c r="CY46" s="643"/>
      <c r="CZ46" s="646">
        <v>11.8</v>
      </c>
      <c r="DA46" s="647"/>
      <c r="DB46" s="647"/>
      <c r="DC46" s="742"/>
      <c r="DD46" s="650">
        <v>284493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363</v>
      </c>
      <c r="CG47" s="639"/>
      <c r="CH47" s="639"/>
      <c r="CI47" s="639"/>
      <c r="CJ47" s="639"/>
      <c r="CK47" s="639"/>
      <c r="CL47" s="639"/>
      <c r="CM47" s="639"/>
      <c r="CN47" s="639"/>
      <c r="CO47" s="639"/>
      <c r="CP47" s="639"/>
      <c r="CQ47" s="640"/>
      <c r="CR47" s="641">
        <v>687986</v>
      </c>
      <c r="CS47" s="677"/>
      <c r="CT47" s="677"/>
      <c r="CU47" s="677"/>
      <c r="CV47" s="677"/>
      <c r="CW47" s="677"/>
      <c r="CX47" s="677"/>
      <c r="CY47" s="678"/>
      <c r="CZ47" s="646">
        <v>3.5</v>
      </c>
      <c r="DA47" s="674"/>
      <c r="DB47" s="674"/>
      <c r="DC47" s="679"/>
      <c r="DD47" s="650">
        <v>307195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364</v>
      </c>
      <c r="CG48" s="639"/>
      <c r="CH48" s="639"/>
      <c r="CI48" s="639"/>
      <c r="CJ48" s="639"/>
      <c r="CK48" s="639"/>
      <c r="CL48" s="639"/>
      <c r="CM48" s="639"/>
      <c r="CN48" s="639"/>
      <c r="CO48" s="639"/>
      <c r="CP48" s="639"/>
      <c r="CQ48" s="640"/>
      <c r="CR48" s="641" t="s">
        <v>237</v>
      </c>
      <c r="CS48" s="642"/>
      <c r="CT48" s="642"/>
      <c r="CU48" s="642"/>
      <c r="CV48" s="642"/>
      <c r="CW48" s="642"/>
      <c r="CX48" s="642"/>
      <c r="CY48" s="643"/>
      <c r="CZ48" s="646" t="s">
        <v>237</v>
      </c>
      <c r="DA48" s="647"/>
      <c r="DB48" s="647"/>
      <c r="DC48" s="742"/>
      <c r="DD48" s="650" t="s">
        <v>237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365</v>
      </c>
      <c r="CE49" s="687"/>
      <c r="CF49" s="687"/>
      <c r="CG49" s="687"/>
      <c r="CH49" s="687"/>
      <c r="CI49" s="687"/>
      <c r="CJ49" s="687"/>
      <c r="CK49" s="687"/>
      <c r="CL49" s="687"/>
      <c r="CM49" s="687"/>
      <c r="CN49" s="687"/>
      <c r="CO49" s="687"/>
      <c r="CP49" s="687"/>
      <c r="CQ49" s="688"/>
      <c r="CR49" s="721">
        <v>19613322</v>
      </c>
      <c r="CS49" s="711"/>
      <c r="CT49" s="711"/>
      <c r="CU49" s="711"/>
      <c r="CV49" s="711"/>
      <c r="CW49" s="711"/>
      <c r="CX49" s="711"/>
      <c r="CY49" s="743"/>
      <c r="CZ49" s="726">
        <v>100</v>
      </c>
      <c r="DA49" s="744"/>
      <c r="DB49" s="744"/>
      <c r="DC49" s="745"/>
      <c r="DD49" s="746">
        <v>6371998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byUXRJO42r8H0MrFrSR1VGsNggVGmOTEHqOO+ILmnrwWAIfiYLdVtq5qa7SWsyCxQKbSY7H95yy0Go+KOk5Yw==" saltValue="c+Aj0IOLrWF74HHMIj4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58" zoomScale="60" zoomScaleNormal="60" zoomScaleSheetLayoutView="70" workbookViewId="0">
      <selection activeCell="CK109" sqref="CK109:DF10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388</v>
      </c>
      <c r="C7" s="774"/>
      <c r="D7" s="774"/>
      <c r="E7" s="774"/>
      <c r="F7" s="774"/>
      <c r="G7" s="774"/>
      <c r="H7" s="774"/>
      <c r="I7" s="774"/>
      <c r="J7" s="774"/>
      <c r="K7" s="774"/>
      <c r="L7" s="774"/>
      <c r="M7" s="774"/>
      <c r="N7" s="774"/>
      <c r="O7" s="774"/>
      <c r="P7" s="775"/>
      <c r="Q7" s="776">
        <v>21148</v>
      </c>
      <c r="R7" s="777"/>
      <c r="S7" s="777"/>
      <c r="T7" s="777"/>
      <c r="U7" s="777"/>
      <c r="V7" s="777">
        <v>19613</v>
      </c>
      <c r="W7" s="777"/>
      <c r="X7" s="777"/>
      <c r="Y7" s="777"/>
      <c r="Z7" s="777"/>
      <c r="AA7" s="777">
        <v>1534</v>
      </c>
      <c r="AB7" s="777"/>
      <c r="AC7" s="777"/>
      <c r="AD7" s="777"/>
      <c r="AE7" s="778"/>
      <c r="AF7" s="779">
        <v>740</v>
      </c>
      <c r="AG7" s="780"/>
      <c r="AH7" s="780"/>
      <c r="AI7" s="780"/>
      <c r="AJ7" s="781"/>
      <c r="AK7" s="816"/>
      <c r="AL7" s="817"/>
      <c r="AM7" s="817"/>
      <c r="AN7" s="817"/>
      <c r="AO7" s="817"/>
      <c r="AP7" s="817">
        <v>975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-99</v>
      </c>
      <c r="CI7" s="814"/>
      <c r="CJ7" s="814"/>
      <c r="CK7" s="814"/>
      <c r="CL7" s="815"/>
      <c r="CM7" s="813">
        <v>112</v>
      </c>
      <c r="CN7" s="814"/>
      <c r="CO7" s="814"/>
      <c r="CP7" s="814"/>
      <c r="CQ7" s="815"/>
      <c r="CR7" s="813">
        <v>0</v>
      </c>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587</v>
      </c>
      <c r="BT8" s="811"/>
      <c r="BU8" s="811"/>
      <c r="BV8" s="811"/>
      <c r="BW8" s="811"/>
      <c r="BX8" s="811"/>
      <c r="BY8" s="811"/>
      <c r="BZ8" s="811"/>
      <c r="CA8" s="811"/>
      <c r="CB8" s="811"/>
      <c r="CC8" s="811"/>
      <c r="CD8" s="811"/>
      <c r="CE8" s="811"/>
      <c r="CF8" s="811"/>
      <c r="CG8" s="812"/>
      <c r="CH8" s="823">
        <v>104</v>
      </c>
      <c r="CI8" s="824"/>
      <c r="CJ8" s="824"/>
      <c r="CK8" s="824"/>
      <c r="CL8" s="825"/>
      <c r="CM8" s="823">
        <v>442</v>
      </c>
      <c r="CN8" s="824"/>
      <c r="CO8" s="824"/>
      <c r="CP8" s="824"/>
      <c r="CQ8" s="825"/>
      <c r="CR8" s="823">
        <v>290</v>
      </c>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740</v>
      </c>
      <c r="AG23" s="836"/>
      <c r="AH23" s="836"/>
      <c r="AI23" s="836"/>
      <c r="AJ23" s="839"/>
      <c r="AK23" s="840"/>
      <c r="AL23" s="841"/>
      <c r="AM23" s="841"/>
      <c r="AN23" s="841"/>
      <c r="AO23" s="841"/>
      <c r="AP23" s="836"/>
      <c r="AQ23" s="836"/>
      <c r="AR23" s="836"/>
      <c r="AS23" s="836"/>
      <c r="AT23" s="836"/>
      <c r="AU23" s="842"/>
      <c r="AV23" s="842"/>
      <c r="AW23" s="842"/>
      <c r="AX23" s="842"/>
      <c r="AY23" s="843"/>
      <c r="AZ23" s="851" t="s">
        <v>392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371</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403</v>
      </c>
      <c r="C28" s="774"/>
      <c r="D28" s="774"/>
      <c r="E28" s="774"/>
      <c r="F28" s="774"/>
      <c r="G28" s="774"/>
      <c r="H28" s="774"/>
      <c r="I28" s="774"/>
      <c r="J28" s="774"/>
      <c r="K28" s="774"/>
      <c r="L28" s="774"/>
      <c r="M28" s="774"/>
      <c r="N28" s="774"/>
      <c r="O28" s="774"/>
      <c r="P28" s="775"/>
      <c r="Q28" s="864">
        <v>1964</v>
      </c>
      <c r="R28" s="865"/>
      <c r="S28" s="865"/>
      <c r="T28" s="865"/>
      <c r="U28" s="865"/>
      <c r="V28" s="865">
        <v>1886</v>
      </c>
      <c r="W28" s="865"/>
      <c r="X28" s="865"/>
      <c r="Y28" s="865"/>
      <c r="Z28" s="865"/>
      <c r="AA28" s="865">
        <v>78</v>
      </c>
      <c r="AB28" s="865"/>
      <c r="AC28" s="865"/>
      <c r="AD28" s="865"/>
      <c r="AE28" s="866"/>
      <c r="AF28" s="867">
        <v>78</v>
      </c>
      <c r="AG28" s="865"/>
      <c r="AH28" s="865"/>
      <c r="AI28" s="865"/>
      <c r="AJ28" s="868"/>
      <c r="AK28" s="869"/>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404</v>
      </c>
      <c r="C29" s="798"/>
      <c r="D29" s="798"/>
      <c r="E29" s="798"/>
      <c r="F29" s="798"/>
      <c r="G29" s="798"/>
      <c r="H29" s="798"/>
      <c r="I29" s="798"/>
      <c r="J29" s="798"/>
      <c r="K29" s="798"/>
      <c r="L29" s="798"/>
      <c r="M29" s="798"/>
      <c r="N29" s="798"/>
      <c r="O29" s="798"/>
      <c r="P29" s="799"/>
      <c r="Q29" s="800">
        <v>1056</v>
      </c>
      <c r="R29" s="801"/>
      <c r="S29" s="801"/>
      <c r="T29" s="801"/>
      <c r="U29" s="801"/>
      <c r="V29" s="801">
        <v>943</v>
      </c>
      <c r="W29" s="801"/>
      <c r="X29" s="801"/>
      <c r="Y29" s="801"/>
      <c r="Z29" s="801"/>
      <c r="AA29" s="801">
        <v>113</v>
      </c>
      <c r="AB29" s="801"/>
      <c r="AC29" s="801"/>
      <c r="AD29" s="801"/>
      <c r="AE29" s="802"/>
      <c r="AF29" s="803">
        <v>113</v>
      </c>
      <c r="AG29" s="804"/>
      <c r="AH29" s="804"/>
      <c r="AI29" s="804"/>
      <c r="AJ29" s="805"/>
      <c r="AK29" s="872"/>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405</v>
      </c>
      <c r="C30" s="798"/>
      <c r="D30" s="798"/>
      <c r="E30" s="798"/>
      <c r="F30" s="798"/>
      <c r="G30" s="798"/>
      <c r="H30" s="798"/>
      <c r="I30" s="798"/>
      <c r="J30" s="798"/>
      <c r="K30" s="798"/>
      <c r="L30" s="798"/>
      <c r="M30" s="798"/>
      <c r="N30" s="798"/>
      <c r="O30" s="798"/>
      <c r="P30" s="799"/>
      <c r="Q30" s="800">
        <v>35</v>
      </c>
      <c r="R30" s="801"/>
      <c r="S30" s="801"/>
      <c r="T30" s="801"/>
      <c r="U30" s="801"/>
      <c r="V30" s="801">
        <v>35</v>
      </c>
      <c r="W30" s="801"/>
      <c r="X30" s="801"/>
      <c r="Y30" s="801"/>
      <c r="Z30" s="801"/>
      <c r="AA30" s="801">
        <v>0</v>
      </c>
      <c r="AB30" s="801"/>
      <c r="AC30" s="801"/>
      <c r="AD30" s="801"/>
      <c r="AE30" s="802"/>
      <c r="AF30" s="803">
        <v>0</v>
      </c>
      <c r="AG30" s="804"/>
      <c r="AH30" s="804"/>
      <c r="AI30" s="804"/>
      <c r="AJ30" s="805"/>
      <c r="AK30" s="872"/>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576</v>
      </c>
      <c r="R31" s="801"/>
      <c r="S31" s="801"/>
      <c r="T31" s="801"/>
      <c r="U31" s="801"/>
      <c r="V31" s="801">
        <v>539</v>
      </c>
      <c r="W31" s="801"/>
      <c r="X31" s="801"/>
      <c r="Y31" s="801"/>
      <c r="Z31" s="801"/>
      <c r="AA31" s="801">
        <v>38</v>
      </c>
      <c r="AB31" s="801"/>
      <c r="AC31" s="801"/>
      <c r="AD31" s="801"/>
      <c r="AE31" s="802"/>
      <c r="AF31" s="803">
        <v>38</v>
      </c>
      <c r="AG31" s="804"/>
      <c r="AH31" s="804"/>
      <c r="AI31" s="804"/>
      <c r="AJ31" s="805"/>
      <c r="AK31" s="872"/>
      <c r="AL31" s="873"/>
      <c r="AM31" s="873"/>
      <c r="AN31" s="873"/>
      <c r="AO31" s="873"/>
      <c r="AP31" s="873">
        <v>1655</v>
      </c>
      <c r="AQ31" s="873"/>
      <c r="AR31" s="873"/>
      <c r="AS31" s="873"/>
      <c r="AT31" s="873"/>
      <c r="AU31" s="873"/>
      <c r="AV31" s="873"/>
      <c r="AW31" s="873"/>
      <c r="AX31" s="873"/>
      <c r="AY31" s="873"/>
      <c r="AZ31" s="874"/>
      <c r="BA31" s="874"/>
      <c r="BB31" s="874"/>
      <c r="BC31" s="874"/>
      <c r="BD31" s="874"/>
      <c r="BE31" s="870" t="s">
        <v>407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779</v>
      </c>
      <c r="R32" s="801"/>
      <c r="S32" s="801"/>
      <c r="T32" s="801"/>
      <c r="U32" s="801"/>
      <c r="V32" s="801">
        <v>706</v>
      </c>
      <c r="W32" s="801"/>
      <c r="X32" s="801"/>
      <c r="Y32" s="801"/>
      <c r="Z32" s="801"/>
      <c r="AA32" s="801">
        <v>72</v>
      </c>
      <c r="AB32" s="801"/>
      <c r="AC32" s="801"/>
      <c r="AD32" s="801"/>
      <c r="AE32" s="802"/>
      <c r="AF32" s="803">
        <v>458</v>
      </c>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687</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392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397</v>
      </c>
      <c r="AB66" s="760"/>
      <c r="AC66" s="760"/>
      <c r="AD66" s="760"/>
      <c r="AE66" s="761"/>
      <c r="AF66" s="894" t="s">
        <v>415</v>
      </c>
      <c r="AG66" s="855"/>
      <c r="AH66" s="855"/>
      <c r="AI66" s="855"/>
      <c r="AJ66" s="895"/>
      <c r="AK66" s="759" t="s">
        <v>399</v>
      </c>
      <c r="AL66" s="783"/>
      <c r="AM66" s="783"/>
      <c r="AN66" s="783"/>
      <c r="AO66" s="784"/>
      <c r="AP66" s="759" t="s">
        <v>400</v>
      </c>
      <c r="AQ66" s="760"/>
      <c r="AR66" s="760"/>
      <c r="AS66" s="760"/>
      <c r="AT66" s="761"/>
      <c r="AU66" s="759" t="s">
        <v>416</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575</v>
      </c>
      <c r="C68" s="912"/>
      <c r="D68" s="912"/>
      <c r="E68" s="912"/>
      <c r="F68" s="912"/>
      <c r="G68" s="912"/>
      <c r="H68" s="912"/>
      <c r="I68" s="912"/>
      <c r="J68" s="912"/>
      <c r="K68" s="912"/>
      <c r="L68" s="912"/>
      <c r="M68" s="912"/>
      <c r="N68" s="912"/>
      <c r="O68" s="912"/>
      <c r="P68" s="913"/>
      <c r="Q68" s="914">
        <v>1701</v>
      </c>
      <c r="R68" s="908"/>
      <c r="S68" s="908"/>
      <c r="T68" s="908"/>
      <c r="U68" s="908"/>
      <c r="V68" s="908">
        <v>1589</v>
      </c>
      <c r="W68" s="908"/>
      <c r="X68" s="908"/>
      <c r="Y68" s="908"/>
      <c r="Z68" s="908"/>
      <c r="AA68" s="908">
        <v>112</v>
      </c>
      <c r="AB68" s="908"/>
      <c r="AC68" s="908"/>
      <c r="AD68" s="908"/>
      <c r="AE68" s="908"/>
      <c r="AF68" s="908">
        <v>2707</v>
      </c>
      <c r="AG68" s="908"/>
      <c r="AH68" s="908"/>
      <c r="AI68" s="908"/>
      <c r="AJ68" s="908"/>
      <c r="AK68" s="908"/>
      <c r="AL68" s="908"/>
      <c r="AM68" s="908"/>
      <c r="AN68" s="908"/>
      <c r="AO68" s="908"/>
      <c r="AP68" s="908">
        <v>2763</v>
      </c>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576</v>
      </c>
      <c r="C69" s="916"/>
      <c r="D69" s="916"/>
      <c r="E69" s="916"/>
      <c r="F69" s="916"/>
      <c r="G69" s="916"/>
      <c r="H69" s="916"/>
      <c r="I69" s="916"/>
      <c r="J69" s="916"/>
      <c r="K69" s="916"/>
      <c r="L69" s="916"/>
      <c r="M69" s="916"/>
      <c r="N69" s="916"/>
      <c r="O69" s="916"/>
      <c r="P69" s="917"/>
      <c r="Q69" s="918">
        <v>763</v>
      </c>
      <c r="R69" s="873"/>
      <c r="S69" s="873"/>
      <c r="T69" s="873"/>
      <c r="U69" s="873"/>
      <c r="V69" s="873">
        <v>650</v>
      </c>
      <c r="W69" s="873"/>
      <c r="X69" s="873"/>
      <c r="Y69" s="873"/>
      <c r="Z69" s="873"/>
      <c r="AA69" s="873">
        <v>113</v>
      </c>
      <c r="AB69" s="873"/>
      <c r="AC69" s="873"/>
      <c r="AD69" s="873"/>
      <c r="AE69" s="873"/>
      <c r="AF69" s="873">
        <v>730</v>
      </c>
      <c r="AG69" s="873"/>
      <c r="AH69" s="873"/>
      <c r="AI69" s="873"/>
      <c r="AJ69" s="873"/>
      <c r="AK69" s="873"/>
      <c r="AL69" s="873"/>
      <c r="AM69" s="873"/>
      <c r="AN69" s="873"/>
      <c r="AO69" s="873"/>
      <c r="AP69" s="873">
        <v>2319</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577</v>
      </c>
      <c r="C70" s="916"/>
      <c r="D70" s="916"/>
      <c r="E70" s="916"/>
      <c r="F70" s="916"/>
      <c r="G70" s="916"/>
      <c r="H70" s="916"/>
      <c r="I70" s="916"/>
      <c r="J70" s="916"/>
      <c r="K70" s="916"/>
      <c r="L70" s="916"/>
      <c r="M70" s="916"/>
      <c r="N70" s="916"/>
      <c r="O70" s="916"/>
      <c r="P70" s="917"/>
      <c r="Q70" s="918">
        <v>4594</v>
      </c>
      <c r="R70" s="873"/>
      <c r="S70" s="873"/>
      <c r="T70" s="873"/>
      <c r="U70" s="873"/>
      <c r="V70" s="873">
        <v>4338</v>
      </c>
      <c r="W70" s="873"/>
      <c r="X70" s="873"/>
      <c r="Y70" s="873"/>
      <c r="Z70" s="873"/>
      <c r="AA70" s="873">
        <v>256</v>
      </c>
      <c r="AB70" s="873"/>
      <c r="AC70" s="873"/>
      <c r="AD70" s="873"/>
      <c r="AE70" s="873"/>
      <c r="AF70" s="873">
        <v>256</v>
      </c>
      <c r="AG70" s="873"/>
      <c r="AH70" s="873"/>
      <c r="AI70" s="873"/>
      <c r="AJ70" s="873"/>
      <c r="AK70" s="873">
        <v>124</v>
      </c>
      <c r="AL70" s="873"/>
      <c r="AM70" s="873"/>
      <c r="AN70" s="873"/>
      <c r="AO70" s="873"/>
      <c r="AP70" s="873">
        <v>659</v>
      </c>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578</v>
      </c>
      <c r="C71" s="916"/>
      <c r="D71" s="916"/>
      <c r="E71" s="916"/>
      <c r="F71" s="916"/>
      <c r="G71" s="916"/>
      <c r="H71" s="916"/>
      <c r="I71" s="916"/>
      <c r="J71" s="916"/>
      <c r="K71" s="916"/>
      <c r="L71" s="916"/>
      <c r="M71" s="916"/>
      <c r="N71" s="916"/>
      <c r="O71" s="916"/>
      <c r="P71" s="917"/>
      <c r="Q71" s="918">
        <v>40</v>
      </c>
      <c r="R71" s="873"/>
      <c r="S71" s="873"/>
      <c r="T71" s="873"/>
      <c r="U71" s="873"/>
      <c r="V71" s="873">
        <v>39</v>
      </c>
      <c r="W71" s="873"/>
      <c r="X71" s="873"/>
      <c r="Y71" s="873"/>
      <c r="Z71" s="873"/>
      <c r="AA71" s="873">
        <v>1</v>
      </c>
      <c r="AB71" s="873"/>
      <c r="AC71" s="873"/>
      <c r="AD71" s="873"/>
      <c r="AE71" s="873"/>
      <c r="AF71" s="873">
        <v>1</v>
      </c>
      <c r="AG71" s="873"/>
      <c r="AH71" s="873"/>
      <c r="AI71" s="873"/>
      <c r="AJ71" s="873"/>
      <c r="AK71" s="873">
        <v>0</v>
      </c>
      <c r="AL71" s="873"/>
      <c r="AM71" s="873"/>
      <c r="AN71" s="873"/>
      <c r="AO71" s="873"/>
      <c r="AP71" s="873">
        <v>0</v>
      </c>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579</v>
      </c>
      <c r="C72" s="916"/>
      <c r="D72" s="916"/>
      <c r="E72" s="916"/>
      <c r="F72" s="916"/>
      <c r="G72" s="916"/>
      <c r="H72" s="916"/>
      <c r="I72" s="916"/>
      <c r="J72" s="916"/>
      <c r="K72" s="916"/>
      <c r="L72" s="916"/>
      <c r="M72" s="916"/>
      <c r="N72" s="916"/>
      <c r="O72" s="916"/>
      <c r="P72" s="917"/>
      <c r="Q72" s="918">
        <v>9184</v>
      </c>
      <c r="R72" s="873"/>
      <c r="S72" s="873"/>
      <c r="T72" s="873"/>
      <c r="U72" s="873"/>
      <c r="V72" s="873">
        <v>9066</v>
      </c>
      <c r="W72" s="873"/>
      <c r="X72" s="873"/>
      <c r="Y72" s="873"/>
      <c r="Z72" s="873"/>
      <c r="AA72" s="873">
        <v>118</v>
      </c>
      <c r="AB72" s="873"/>
      <c r="AC72" s="873"/>
      <c r="AD72" s="873"/>
      <c r="AE72" s="873"/>
      <c r="AF72" s="873"/>
      <c r="AG72" s="873"/>
      <c r="AH72" s="873"/>
      <c r="AI72" s="873"/>
      <c r="AJ72" s="873"/>
      <c r="AK72" s="873">
        <v>15</v>
      </c>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580</v>
      </c>
      <c r="C73" s="916"/>
      <c r="D73" s="916"/>
      <c r="E73" s="916"/>
      <c r="F73" s="916"/>
      <c r="G73" s="916"/>
      <c r="H73" s="916"/>
      <c r="I73" s="916"/>
      <c r="J73" s="916"/>
      <c r="K73" s="916"/>
      <c r="L73" s="916"/>
      <c r="M73" s="916"/>
      <c r="N73" s="916"/>
      <c r="O73" s="916"/>
      <c r="P73" s="917"/>
      <c r="Q73" s="918">
        <v>1536</v>
      </c>
      <c r="R73" s="873"/>
      <c r="S73" s="873"/>
      <c r="T73" s="873"/>
      <c r="U73" s="873"/>
      <c r="V73" s="873">
        <v>1535</v>
      </c>
      <c r="W73" s="873"/>
      <c r="X73" s="873"/>
      <c r="Y73" s="873"/>
      <c r="Z73" s="873"/>
      <c r="AA73" s="873">
        <v>1</v>
      </c>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581</v>
      </c>
      <c r="C74" s="916"/>
      <c r="D74" s="916"/>
      <c r="E74" s="916"/>
      <c r="F74" s="916"/>
      <c r="G74" s="916"/>
      <c r="H74" s="916"/>
      <c r="I74" s="916"/>
      <c r="J74" s="916"/>
      <c r="K74" s="916"/>
      <c r="L74" s="916"/>
      <c r="M74" s="916"/>
      <c r="N74" s="916"/>
      <c r="O74" s="916"/>
      <c r="P74" s="917"/>
      <c r="Q74" s="918">
        <v>1</v>
      </c>
      <c r="R74" s="873"/>
      <c r="S74" s="873"/>
      <c r="T74" s="873"/>
      <c r="U74" s="873"/>
      <c r="V74" s="873">
        <v>1</v>
      </c>
      <c r="W74" s="873"/>
      <c r="X74" s="873"/>
      <c r="Y74" s="873"/>
      <c r="Z74" s="873"/>
      <c r="AA74" s="873">
        <v>0</v>
      </c>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582</v>
      </c>
      <c r="C75" s="916"/>
      <c r="D75" s="916"/>
      <c r="E75" s="916"/>
      <c r="F75" s="916"/>
      <c r="G75" s="916"/>
      <c r="H75" s="916"/>
      <c r="I75" s="916"/>
      <c r="J75" s="916"/>
      <c r="K75" s="916"/>
      <c r="L75" s="916"/>
      <c r="M75" s="916"/>
      <c r="N75" s="916"/>
      <c r="O75" s="916"/>
      <c r="P75" s="917"/>
      <c r="Q75" s="921">
        <v>60</v>
      </c>
      <c r="R75" s="922"/>
      <c r="S75" s="922"/>
      <c r="T75" s="922"/>
      <c r="U75" s="872"/>
      <c r="V75" s="923">
        <v>59</v>
      </c>
      <c r="W75" s="922"/>
      <c r="X75" s="922"/>
      <c r="Y75" s="922"/>
      <c r="Z75" s="872"/>
      <c r="AA75" s="923">
        <v>1</v>
      </c>
      <c r="AB75" s="922"/>
      <c r="AC75" s="922"/>
      <c r="AD75" s="922"/>
      <c r="AE75" s="872"/>
      <c r="AF75" s="923"/>
      <c r="AG75" s="922"/>
      <c r="AH75" s="922"/>
      <c r="AI75" s="922"/>
      <c r="AJ75" s="872"/>
      <c r="AK75" s="923">
        <v>24</v>
      </c>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583</v>
      </c>
      <c r="C76" s="916"/>
      <c r="D76" s="916"/>
      <c r="E76" s="916"/>
      <c r="F76" s="916"/>
      <c r="G76" s="916"/>
      <c r="H76" s="916"/>
      <c r="I76" s="916"/>
      <c r="J76" s="916"/>
      <c r="K76" s="916"/>
      <c r="L76" s="916"/>
      <c r="M76" s="916"/>
      <c r="N76" s="916"/>
      <c r="O76" s="916"/>
      <c r="P76" s="917"/>
      <c r="Q76" s="921">
        <v>39</v>
      </c>
      <c r="R76" s="922"/>
      <c r="S76" s="922"/>
      <c r="T76" s="922"/>
      <c r="U76" s="872"/>
      <c r="V76" s="923">
        <v>37</v>
      </c>
      <c r="W76" s="922"/>
      <c r="X76" s="922"/>
      <c r="Y76" s="922"/>
      <c r="Z76" s="872"/>
      <c r="AA76" s="923">
        <v>2</v>
      </c>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584</v>
      </c>
      <c r="C77" s="916"/>
      <c r="D77" s="916"/>
      <c r="E77" s="916"/>
      <c r="F77" s="916"/>
      <c r="G77" s="916"/>
      <c r="H77" s="916"/>
      <c r="I77" s="916"/>
      <c r="J77" s="916"/>
      <c r="K77" s="916"/>
      <c r="L77" s="916"/>
      <c r="M77" s="916"/>
      <c r="N77" s="916"/>
      <c r="O77" s="916"/>
      <c r="P77" s="917"/>
      <c r="Q77" s="921">
        <v>1174</v>
      </c>
      <c r="R77" s="922"/>
      <c r="S77" s="922"/>
      <c r="T77" s="922"/>
      <c r="U77" s="872"/>
      <c r="V77" s="923">
        <v>1130</v>
      </c>
      <c r="W77" s="922"/>
      <c r="X77" s="922"/>
      <c r="Y77" s="922"/>
      <c r="Z77" s="872"/>
      <c r="AA77" s="923">
        <v>44</v>
      </c>
      <c r="AB77" s="922"/>
      <c r="AC77" s="922"/>
      <c r="AD77" s="922"/>
      <c r="AE77" s="872"/>
      <c r="AF77" s="923">
        <v>44</v>
      </c>
      <c r="AG77" s="922"/>
      <c r="AH77" s="922"/>
      <c r="AI77" s="922"/>
      <c r="AJ77" s="872"/>
      <c r="AK77" s="923">
        <v>0</v>
      </c>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585</v>
      </c>
      <c r="C78" s="916"/>
      <c r="D78" s="916"/>
      <c r="E78" s="916"/>
      <c r="F78" s="916"/>
      <c r="G78" s="916"/>
      <c r="H78" s="916"/>
      <c r="I78" s="916"/>
      <c r="J78" s="916"/>
      <c r="K78" s="916"/>
      <c r="L78" s="916"/>
      <c r="M78" s="916"/>
      <c r="N78" s="916"/>
      <c r="O78" s="916"/>
      <c r="P78" s="917"/>
      <c r="Q78" s="918">
        <v>250623</v>
      </c>
      <c r="R78" s="873"/>
      <c r="S78" s="873"/>
      <c r="T78" s="873"/>
      <c r="U78" s="873"/>
      <c r="V78" s="873">
        <v>237946</v>
      </c>
      <c r="W78" s="873"/>
      <c r="X78" s="873"/>
      <c r="Y78" s="873"/>
      <c r="Z78" s="873"/>
      <c r="AA78" s="873">
        <v>12677</v>
      </c>
      <c r="AB78" s="873"/>
      <c r="AC78" s="873"/>
      <c r="AD78" s="873"/>
      <c r="AE78" s="873"/>
      <c r="AF78" s="873">
        <v>12677</v>
      </c>
      <c r="AG78" s="873"/>
      <c r="AH78" s="873"/>
      <c r="AI78" s="873"/>
      <c r="AJ78" s="873"/>
      <c r="AK78" s="873">
        <v>923</v>
      </c>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308</v>
      </c>
      <c r="AG109" s="937"/>
      <c r="AH109" s="937"/>
      <c r="AI109" s="937"/>
      <c r="AJ109" s="938"/>
      <c r="AK109" s="936" t="s">
        <v>307</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308</v>
      </c>
      <c r="BW109" s="937"/>
      <c r="BX109" s="937"/>
      <c r="BY109" s="937"/>
      <c r="BZ109" s="938"/>
      <c r="CA109" s="936" t="s">
        <v>307</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308</v>
      </c>
      <c r="DM109" s="937"/>
      <c r="DN109" s="937"/>
      <c r="DO109" s="937"/>
      <c r="DP109" s="938"/>
      <c r="DQ109" s="936" t="s">
        <v>307</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214302</v>
      </c>
      <c r="AB110" s="944"/>
      <c r="AC110" s="944"/>
      <c r="AD110" s="944"/>
      <c r="AE110" s="945"/>
      <c r="AF110" s="946">
        <v>188936</v>
      </c>
      <c r="AG110" s="944"/>
      <c r="AH110" s="944"/>
      <c r="AI110" s="944"/>
      <c r="AJ110" s="945"/>
      <c r="AK110" s="946">
        <v>169566</v>
      </c>
      <c r="AL110" s="944"/>
      <c r="AM110" s="944"/>
      <c r="AN110" s="944"/>
      <c r="AO110" s="945"/>
      <c r="AP110" s="947">
        <v>6.6</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1312095</v>
      </c>
      <c r="BR110" s="979"/>
      <c r="BS110" s="979"/>
      <c r="BT110" s="979"/>
      <c r="BU110" s="979"/>
      <c r="BV110" s="979">
        <v>1133034</v>
      </c>
      <c r="BW110" s="979"/>
      <c r="BX110" s="979"/>
      <c r="BY110" s="979"/>
      <c r="BZ110" s="979"/>
      <c r="CA110" s="979">
        <v>975222</v>
      </c>
      <c r="CB110" s="979"/>
      <c r="CC110" s="979"/>
      <c r="CD110" s="979"/>
      <c r="CE110" s="979"/>
      <c r="CF110" s="993">
        <v>38.200000000000003</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433</v>
      </c>
      <c r="DH110" s="979"/>
      <c r="DI110" s="979"/>
      <c r="DJ110" s="979"/>
      <c r="DK110" s="979"/>
      <c r="DL110" s="979" t="s">
        <v>433</v>
      </c>
      <c r="DM110" s="979"/>
      <c r="DN110" s="979"/>
      <c r="DO110" s="979"/>
      <c r="DP110" s="979"/>
      <c r="DQ110" s="979" t="s">
        <v>392</v>
      </c>
      <c r="DR110" s="979"/>
      <c r="DS110" s="979"/>
      <c r="DT110" s="979"/>
      <c r="DU110" s="979"/>
      <c r="DV110" s="980" t="s">
        <v>392</v>
      </c>
      <c r="DW110" s="980"/>
      <c r="DX110" s="980"/>
      <c r="DY110" s="980"/>
      <c r="DZ110" s="981"/>
    </row>
    <row r="111" spans="1:131" s="246" customFormat="1" ht="26.25" customHeight="1" x14ac:dyDescent="0.15">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435</v>
      </c>
      <c r="AB111" s="986"/>
      <c r="AC111" s="986"/>
      <c r="AD111" s="986"/>
      <c r="AE111" s="987"/>
      <c r="AF111" s="988" t="s">
        <v>435</v>
      </c>
      <c r="AG111" s="986"/>
      <c r="AH111" s="986"/>
      <c r="AI111" s="986"/>
      <c r="AJ111" s="987"/>
      <c r="AK111" s="988" t="s">
        <v>392</v>
      </c>
      <c r="AL111" s="986"/>
      <c r="AM111" s="986"/>
      <c r="AN111" s="986"/>
      <c r="AO111" s="987"/>
      <c r="AP111" s="989" t="s">
        <v>435</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t="s">
        <v>437</v>
      </c>
      <c r="BR111" s="972"/>
      <c r="BS111" s="972"/>
      <c r="BT111" s="972"/>
      <c r="BU111" s="972"/>
      <c r="BV111" s="972" t="s">
        <v>435</v>
      </c>
      <c r="BW111" s="972"/>
      <c r="BX111" s="972"/>
      <c r="BY111" s="972"/>
      <c r="BZ111" s="972"/>
      <c r="CA111" s="972" t="s">
        <v>392</v>
      </c>
      <c r="CB111" s="972"/>
      <c r="CC111" s="972"/>
      <c r="CD111" s="972"/>
      <c r="CE111" s="972"/>
      <c r="CF111" s="966" t="s">
        <v>435</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392</v>
      </c>
      <c r="DM111" s="972"/>
      <c r="DN111" s="972"/>
      <c r="DO111" s="972"/>
      <c r="DP111" s="972"/>
      <c r="DQ111" s="972" t="s">
        <v>392</v>
      </c>
      <c r="DR111" s="972"/>
      <c r="DS111" s="972"/>
      <c r="DT111" s="972"/>
      <c r="DU111" s="972"/>
      <c r="DV111" s="973" t="s">
        <v>392</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441</v>
      </c>
      <c r="AB112" s="1011"/>
      <c r="AC112" s="1011"/>
      <c r="AD112" s="1011"/>
      <c r="AE112" s="1012"/>
      <c r="AF112" s="1013" t="s">
        <v>392</v>
      </c>
      <c r="AG112" s="1011"/>
      <c r="AH112" s="1011"/>
      <c r="AI112" s="1011"/>
      <c r="AJ112" s="1012"/>
      <c r="AK112" s="1013" t="s">
        <v>392</v>
      </c>
      <c r="AL112" s="1011"/>
      <c r="AM112" s="1011"/>
      <c r="AN112" s="1011"/>
      <c r="AO112" s="1012"/>
      <c r="AP112" s="1014" t="s">
        <v>442</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2025681</v>
      </c>
      <c r="BR112" s="972"/>
      <c r="BS112" s="972"/>
      <c r="BT112" s="972"/>
      <c r="BU112" s="972"/>
      <c r="BV112" s="972">
        <v>1841689</v>
      </c>
      <c r="BW112" s="972"/>
      <c r="BX112" s="972"/>
      <c r="BY112" s="972"/>
      <c r="BZ112" s="972"/>
      <c r="CA112" s="972">
        <v>1655357</v>
      </c>
      <c r="CB112" s="972"/>
      <c r="CC112" s="972"/>
      <c r="CD112" s="972"/>
      <c r="CE112" s="972"/>
      <c r="CF112" s="966">
        <v>64.900000000000006</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392</v>
      </c>
      <c r="DH112" s="972"/>
      <c r="DI112" s="972"/>
      <c r="DJ112" s="972"/>
      <c r="DK112" s="972"/>
      <c r="DL112" s="972" t="s">
        <v>392</v>
      </c>
      <c r="DM112" s="972"/>
      <c r="DN112" s="972"/>
      <c r="DO112" s="972"/>
      <c r="DP112" s="972"/>
      <c r="DQ112" s="972" t="s">
        <v>392</v>
      </c>
      <c r="DR112" s="972"/>
      <c r="DS112" s="972"/>
      <c r="DT112" s="972"/>
      <c r="DU112" s="972"/>
      <c r="DV112" s="973" t="s">
        <v>237</v>
      </c>
      <c r="DW112" s="973"/>
      <c r="DX112" s="973"/>
      <c r="DY112" s="973"/>
      <c r="DZ112" s="974"/>
    </row>
    <row r="113" spans="1:130" s="246" customFormat="1" ht="26.25" customHeight="1" x14ac:dyDescent="0.15">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216972</v>
      </c>
      <c r="AB113" s="986"/>
      <c r="AC113" s="986"/>
      <c r="AD113" s="986"/>
      <c r="AE113" s="987"/>
      <c r="AF113" s="988">
        <v>216121</v>
      </c>
      <c r="AG113" s="986"/>
      <c r="AH113" s="986"/>
      <c r="AI113" s="986"/>
      <c r="AJ113" s="987"/>
      <c r="AK113" s="988">
        <v>213631</v>
      </c>
      <c r="AL113" s="986"/>
      <c r="AM113" s="986"/>
      <c r="AN113" s="986"/>
      <c r="AO113" s="987"/>
      <c r="AP113" s="989">
        <v>8.4</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93667</v>
      </c>
      <c r="BR113" s="972"/>
      <c r="BS113" s="972"/>
      <c r="BT113" s="972"/>
      <c r="BU113" s="972"/>
      <c r="BV113" s="972">
        <v>82604</v>
      </c>
      <c r="BW113" s="972"/>
      <c r="BX113" s="972"/>
      <c r="BY113" s="972"/>
      <c r="BZ113" s="972"/>
      <c r="CA113" s="972">
        <v>71383</v>
      </c>
      <c r="CB113" s="972"/>
      <c r="CC113" s="972"/>
      <c r="CD113" s="972"/>
      <c r="CE113" s="972"/>
      <c r="CF113" s="966">
        <v>2.8</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237</v>
      </c>
      <c r="DH113" s="1011"/>
      <c r="DI113" s="1011"/>
      <c r="DJ113" s="1011"/>
      <c r="DK113" s="1012"/>
      <c r="DL113" s="1013" t="s">
        <v>435</v>
      </c>
      <c r="DM113" s="1011"/>
      <c r="DN113" s="1011"/>
      <c r="DO113" s="1011"/>
      <c r="DP113" s="1012"/>
      <c r="DQ113" s="1013" t="s">
        <v>433</v>
      </c>
      <c r="DR113" s="1011"/>
      <c r="DS113" s="1011"/>
      <c r="DT113" s="1011"/>
      <c r="DU113" s="1012"/>
      <c r="DV113" s="1014" t="s">
        <v>392</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60904</v>
      </c>
      <c r="AB114" s="1011"/>
      <c r="AC114" s="1011"/>
      <c r="AD114" s="1011"/>
      <c r="AE114" s="1012"/>
      <c r="AF114" s="1013">
        <v>58379</v>
      </c>
      <c r="AG114" s="1011"/>
      <c r="AH114" s="1011"/>
      <c r="AI114" s="1011"/>
      <c r="AJ114" s="1012"/>
      <c r="AK114" s="1013">
        <v>47323</v>
      </c>
      <c r="AL114" s="1011"/>
      <c r="AM114" s="1011"/>
      <c r="AN114" s="1011"/>
      <c r="AO114" s="1012"/>
      <c r="AP114" s="1014">
        <v>1.9</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583815</v>
      </c>
      <c r="BR114" s="972"/>
      <c r="BS114" s="972"/>
      <c r="BT114" s="972"/>
      <c r="BU114" s="972"/>
      <c r="BV114" s="972">
        <v>840902</v>
      </c>
      <c r="BW114" s="972"/>
      <c r="BX114" s="972"/>
      <c r="BY114" s="972"/>
      <c r="BZ114" s="972"/>
      <c r="CA114" s="972">
        <v>542403</v>
      </c>
      <c r="CB114" s="972"/>
      <c r="CC114" s="972"/>
      <c r="CD114" s="972"/>
      <c r="CE114" s="972"/>
      <c r="CF114" s="966">
        <v>21.3</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442</v>
      </c>
      <c r="DH114" s="1011"/>
      <c r="DI114" s="1011"/>
      <c r="DJ114" s="1011"/>
      <c r="DK114" s="1012"/>
      <c r="DL114" s="1013" t="s">
        <v>392</v>
      </c>
      <c r="DM114" s="1011"/>
      <c r="DN114" s="1011"/>
      <c r="DO114" s="1011"/>
      <c r="DP114" s="1012"/>
      <c r="DQ114" s="1013" t="s">
        <v>392</v>
      </c>
      <c r="DR114" s="1011"/>
      <c r="DS114" s="1011"/>
      <c r="DT114" s="1011"/>
      <c r="DU114" s="1012"/>
      <c r="DV114" s="1014" t="s">
        <v>392</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433</v>
      </c>
      <c r="AB115" s="986"/>
      <c r="AC115" s="986"/>
      <c r="AD115" s="986"/>
      <c r="AE115" s="987"/>
      <c r="AF115" s="988" t="s">
        <v>392</v>
      </c>
      <c r="AG115" s="986"/>
      <c r="AH115" s="986"/>
      <c r="AI115" s="986"/>
      <c r="AJ115" s="987"/>
      <c r="AK115" s="988" t="s">
        <v>392</v>
      </c>
      <c r="AL115" s="986"/>
      <c r="AM115" s="986"/>
      <c r="AN115" s="986"/>
      <c r="AO115" s="987"/>
      <c r="AP115" s="989" t="s">
        <v>392</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v>7924</v>
      </c>
      <c r="BR115" s="972"/>
      <c r="BS115" s="972"/>
      <c r="BT115" s="972"/>
      <c r="BU115" s="972"/>
      <c r="BV115" s="972">
        <v>6641</v>
      </c>
      <c r="BW115" s="972"/>
      <c r="BX115" s="972"/>
      <c r="BY115" s="972"/>
      <c r="BZ115" s="972"/>
      <c r="CA115" s="972">
        <v>5372</v>
      </c>
      <c r="CB115" s="972"/>
      <c r="CC115" s="972"/>
      <c r="CD115" s="972"/>
      <c r="CE115" s="972"/>
      <c r="CF115" s="966">
        <v>0.2</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442</v>
      </c>
      <c r="DH115" s="1011"/>
      <c r="DI115" s="1011"/>
      <c r="DJ115" s="1011"/>
      <c r="DK115" s="1012"/>
      <c r="DL115" s="1013" t="s">
        <v>433</v>
      </c>
      <c r="DM115" s="1011"/>
      <c r="DN115" s="1011"/>
      <c r="DO115" s="1011"/>
      <c r="DP115" s="1012"/>
      <c r="DQ115" s="1013" t="s">
        <v>433</v>
      </c>
      <c r="DR115" s="1011"/>
      <c r="DS115" s="1011"/>
      <c r="DT115" s="1011"/>
      <c r="DU115" s="1012"/>
      <c r="DV115" s="1014" t="s">
        <v>392</v>
      </c>
      <c r="DW115" s="1015"/>
      <c r="DX115" s="1015"/>
      <c r="DY115" s="1015"/>
      <c r="DZ115" s="1016"/>
    </row>
    <row r="116" spans="1:130" s="246" customFormat="1" ht="26.25" customHeight="1" x14ac:dyDescent="0.15">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435</v>
      </c>
      <c r="AB116" s="1011"/>
      <c r="AC116" s="1011"/>
      <c r="AD116" s="1011"/>
      <c r="AE116" s="1012"/>
      <c r="AF116" s="1013" t="s">
        <v>435</v>
      </c>
      <c r="AG116" s="1011"/>
      <c r="AH116" s="1011"/>
      <c r="AI116" s="1011"/>
      <c r="AJ116" s="1012"/>
      <c r="AK116" s="1013" t="s">
        <v>435</v>
      </c>
      <c r="AL116" s="1011"/>
      <c r="AM116" s="1011"/>
      <c r="AN116" s="1011"/>
      <c r="AO116" s="1012"/>
      <c r="AP116" s="1014" t="s">
        <v>392</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435</v>
      </c>
      <c r="BR116" s="972"/>
      <c r="BS116" s="972"/>
      <c r="BT116" s="972"/>
      <c r="BU116" s="972"/>
      <c r="BV116" s="972" t="s">
        <v>442</v>
      </c>
      <c r="BW116" s="972"/>
      <c r="BX116" s="972"/>
      <c r="BY116" s="972"/>
      <c r="BZ116" s="972"/>
      <c r="CA116" s="972" t="s">
        <v>433</v>
      </c>
      <c r="CB116" s="972"/>
      <c r="CC116" s="972"/>
      <c r="CD116" s="972"/>
      <c r="CE116" s="972"/>
      <c r="CF116" s="966" t="s">
        <v>392</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392</v>
      </c>
      <c r="DH116" s="1011"/>
      <c r="DI116" s="1011"/>
      <c r="DJ116" s="1011"/>
      <c r="DK116" s="1012"/>
      <c r="DL116" s="1013" t="s">
        <v>441</v>
      </c>
      <c r="DM116" s="1011"/>
      <c r="DN116" s="1011"/>
      <c r="DO116" s="1011"/>
      <c r="DP116" s="1012"/>
      <c r="DQ116" s="1013" t="s">
        <v>437</v>
      </c>
      <c r="DR116" s="1011"/>
      <c r="DS116" s="1011"/>
      <c r="DT116" s="1011"/>
      <c r="DU116" s="1012"/>
      <c r="DV116" s="1014" t="s">
        <v>392</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492178</v>
      </c>
      <c r="AB117" s="1029"/>
      <c r="AC117" s="1029"/>
      <c r="AD117" s="1029"/>
      <c r="AE117" s="1030"/>
      <c r="AF117" s="1031">
        <v>463436</v>
      </c>
      <c r="AG117" s="1029"/>
      <c r="AH117" s="1029"/>
      <c r="AI117" s="1029"/>
      <c r="AJ117" s="1030"/>
      <c r="AK117" s="1031">
        <v>430520</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392</v>
      </c>
      <c r="BR117" s="972"/>
      <c r="BS117" s="972"/>
      <c r="BT117" s="972"/>
      <c r="BU117" s="972"/>
      <c r="BV117" s="972" t="s">
        <v>392</v>
      </c>
      <c r="BW117" s="972"/>
      <c r="BX117" s="972"/>
      <c r="BY117" s="972"/>
      <c r="BZ117" s="972"/>
      <c r="CA117" s="972" t="s">
        <v>442</v>
      </c>
      <c r="CB117" s="972"/>
      <c r="CC117" s="972"/>
      <c r="CD117" s="972"/>
      <c r="CE117" s="972"/>
      <c r="CF117" s="966" t="s">
        <v>441</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392</v>
      </c>
      <c r="DH117" s="1011"/>
      <c r="DI117" s="1011"/>
      <c r="DJ117" s="1011"/>
      <c r="DK117" s="1012"/>
      <c r="DL117" s="1013" t="s">
        <v>441</v>
      </c>
      <c r="DM117" s="1011"/>
      <c r="DN117" s="1011"/>
      <c r="DO117" s="1011"/>
      <c r="DP117" s="1012"/>
      <c r="DQ117" s="1013" t="s">
        <v>392</v>
      </c>
      <c r="DR117" s="1011"/>
      <c r="DS117" s="1011"/>
      <c r="DT117" s="1011"/>
      <c r="DU117" s="1012"/>
      <c r="DV117" s="1014" t="s">
        <v>237</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308</v>
      </c>
      <c r="AG118" s="937"/>
      <c r="AH118" s="937"/>
      <c r="AI118" s="937"/>
      <c r="AJ118" s="938"/>
      <c r="AK118" s="936" t="s">
        <v>307</v>
      </c>
      <c r="AL118" s="937"/>
      <c r="AM118" s="937"/>
      <c r="AN118" s="937"/>
      <c r="AO118" s="938"/>
      <c r="AP118" s="1023" t="s">
        <v>427</v>
      </c>
      <c r="AQ118" s="1024"/>
      <c r="AR118" s="1024"/>
      <c r="AS118" s="1024"/>
      <c r="AT118" s="1025"/>
      <c r="AU118" s="952"/>
      <c r="AV118" s="953"/>
      <c r="AW118" s="953"/>
      <c r="AX118" s="953"/>
      <c r="AY118" s="953"/>
      <c r="AZ118" s="1026" t="s">
        <v>460</v>
      </c>
      <c r="BA118" s="1017"/>
      <c r="BB118" s="1017"/>
      <c r="BC118" s="1017"/>
      <c r="BD118" s="1017"/>
      <c r="BE118" s="1017"/>
      <c r="BF118" s="1017"/>
      <c r="BG118" s="1017"/>
      <c r="BH118" s="1017"/>
      <c r="BI118" s="1017"/>
      <c r="BJ118" s="1017"/>
      <c r="BK118" s="1017"/>
      <c r="BL118" s="1017"/>
      <c r="BM118" s="1017"/>
      <c r="BN118" s="1017"/>
      <c r="BO118" s="1017"/>
      <c r="BP118" s="1018"/>
      <c r="BQ118" s="1049" t="s">
        <v>392</v>
      </c>
      <c r="BR118" s="1050"/>
      <c r="BS118" s="1050"/>
      <c r="BT118" s="1050"/>
      <c r="BU118" s="1050"/>
      <c r="BV118" s="1050" t="s">
        <v>237</v>
      </c>
      <c r="BW118" s="1050"/>
      <c r="BX118" s="1050"/>
      <c r="BY118" s="1050"/>
      <c r="BZ118" s="1050"/>
      <c r="CA118" s="1050" t="s">
        <v>392</v>
      </c>
      <c r="CB118" s="1050"/>
      <c r="CC118" s="1050"/>
      <c r="CD118" s="1050"/>
      <c r="CE118" s="1050"/>
      <c r="CF118" s="966" t="s">
        <v>441</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442</v>
      </c>
      <c r="DH118" s="1011"/>
      <c r="DI118" s="1011"/>
      <c r="DJ118" s="1011"/>
      <c r="DK118" s="1012"/>
      <c r="DL118" s="1013" t="s">
        <v>392</v>
      </c>
      <c r="DM118" s="1011"/>
      <c r="DN118" s="1011"/>
      <c r="DO118" s="1011"/>
      <c r="DP118" s="1012"/>
      <c r="DQ118" s="1013" t="s">
        <v>433</v>
      </c>
      <c r="DR118" s="1011"/>
      <c r="DS118" s="1011"/>
      <c r="DT118" s="1011"/>
      <c r="DU118" s="1012"/>
      <c r="DV118" s="1014" t="s">
        <v>441</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433</v>
      </c>
      <c r="AB119" s="944"/>
      <c r="AC119" s="944"/>
      <c r="AD119" s="944"/>
      <c r="AE119" s="945"/>
      <c r="AF119" s="946" t="s">
        <v>433</v>
      </c>
      <c r="AG119" s="944"/>
      <c r="AH119" s="944"/>
      <c r="AI119" s="944"/>
      <c r="AJ119" s="945"/>
      <c r="AK119" s="946" t="s">
        <v>435</v>
      </c>
      <c r="AL119" s="944"/>
      <c r="AM119" s="944"/>
      <c r="AN119" s="944"/>
      <c r="AO119" s="945"/>
      <c r="AP119" s="947" t="s">
        <v>433</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462</v>
      </c>
      <c r="BP119" s="1058"/>
      <c r="BQ119" s="1049">
        <v>4023182</v>
      </c>
      <c r="BR119" s="1050"/>
      <c r="BS119" s="1050"/>
      <c r="BT119" s="1050"/>
      <c r="BU119" s="1050"/>
      <c r="BV119" s="1050">
        <v>3904870</v>
      </c>
      <c r="BW119" s="1050"/>
      <c r="BX119" s="1050"/>
      <c r="BY119" s="1050"/>
      <c r="BZ119" s="1050"/>
      <c r="CA119" s="1050">
        <v>3249737</v>
      </c>
      <c r="CB119" s="1050"/>
      <c r="CC119" s="1050"/>
      <c r="CD119" s="1050"/>
      <c r="CE119" s="1050"/>
      <c r="CF119" s="1051"/>
      <c r="CG119" s="1052"/>
      <c r="CH119" s="1052"/>
      <c r="CI119" s="1052"/>
      <c r="CJ119" s="1053"/>
      <c r="CK119" s="999"/>
      <c r="CL119" s="1000"/>
      <c r="CM119" s="1054" t="s">
        <v>463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433</v>
      </c>
      <c r="DH119" s="1036"/>
      <c r="DI119" s="1036"/>
      <c r="DJ119" s="1036"/>
      <c r="DK119" s="1037"/>
      <c r="DL119" s="1035" t="s">
        <v>392</v>
      </c>
      <c r="DM119" s="1036"/>
      <c r="DN119" s="1036"/>
      <c r="DO119" s="1036"/>
      <c r="DP119" s="1037"/>
      <c r="DQ119" s="1035" t="s">
        <v>392</v>
      </c>
      <c r="DR119" s="1036"/>
      <c r="DS119" s="1036"/>
      <c r="DT119" s="1036"/>
      <c r="DU119" s="1037"/>
      <c r="DV119" s="1038" t="s">
        <v>392</v>
      </c>
      <c r="DW119" s="1039"/>
      <c r="DX119" s="1039"/>
      <c r="DY119" s="1039"/>
      <c r="DZ119" s="1040"/>
    </row>
    <row r="120" spans="1:130" s="246" customFormat="1" ht="26.25" customHeight="1" x14ac:dyDescent="0.15">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392</v>
      </c>
      <c r="AB120" s="1011"/>
      <c r="AC120" s="1011"/>
      <c r="AD120" s="1011"/>
      <c r="AE120" s="1012"/>
      <c r="AF120" s="1013" t="s">
        <v>435</v>
      </c>
      <c r="AG120" s="1011"/>
      <c r="AH120" s="1011"/>
      <c r="AI120" s="1011"/>
      <c r="AJ120" s="1012"/>
      <c r="AK120" s="1013" t="s">
        <v>433</v>
      </c>
      <c r="AL120" s="1011"/>
      <c r="AM120" s="1011"/>
      <c r="AN120" s="1011"/>
      <c r="AO120" s="1012"/>
      <c r="AP120" s="1014" t="s">
        <v>237</v>
      </c>
      <c r="AQ120" s="1015"/>
      <c r="AR120" s="1015"/>
      <c r="AS120" s="1015"/>
      <c r="AT120" s="1016"/>
      <c r="AU120" s="1041" t="s">
        <v>464</v>
      </c>
      <c r="AV120" s="1042"/>
      <c r="AW120" s="1042"/>
      <c r="AX120" s="1042"/>
      <c r="AY120" s="1043"/>
      <c r="AZ120" s="992" t="s">
        <v>465</v>
      </c>
      <c r="BA120" s="941"/>
      <c r="BB120" s="941"/>
      <c r="BC120" s="941"/>
      <c r="BD120" s="941"/>
      <c r="BE120" s="941"/>
      <c r="BF120" s="941"/>
      <c r="BG120" s="941"/>
      <c r="BH120" s="941"/>
      <c r="BI120" s="941"/>
      <c r="BJ120" s="941"/>
      <c r="BK120" s="941"/>
      <c r="BL120" s="941"/>
      <c r="BM120" s="941"/>
      <c r="BN120" s="941"/>
      <c r="BO120" s="941"/>
      <c r="BP120" s="942"/>
      <c r="BQ120" s="978">
        <v>6183503</v>
      </c>
      <c r="BR120" s="979"/>
      <c r="BS120" s="979"/>
      <c r="BT120" s="979"/>
      <c r="BU120" s="979"/>
      <c r="BV120" s="979">
        <v>6324281</v>
      </c>
      <c r="BW120" s="979"/>
      <c r="BX120" s="979"/>
      <c r="BY120" s="979"/>
      <c r="BZ120" s="979"/>
      <c r="CA120" s="979">
        <v>8267208</v>
      </c>
      <c r="CB120" s="979"/>
      <c r="CC120" s="979"/>
      <c r="CD120" s="979"/>
      <c r="CE120" s="979"/>
      <c r="CF120" s="993">
        <v>324.2</v>
      </c>
      <c r="CG120" s="994"/>
      <c r="CH120" s="994"/>
      <c r="CI120" s="994"/>
      <c r="CJ120" s="994"/>
      <c r="CK120" s="1059" t="s">
        <v>466</v>
      </c>
      <c r="CL120" s="1060"/>
      <c r="CM120" s="1060"/>
      <c r="CN120" s="1060"/>
      <c r="CO120" s="1061"/>
      <c r="CP120" s="1067" t="s">
        <v>406</v>
      </c>
      <c r="CQ120" s="1068"/>
      <c r="CR120" s="1068"/>
      <c r="CS120" s="1068"/>
      <c r="CT120" s="1068"/>
      <c r="CU120" s="1068"/>
      <c r="CV120" s="1068"/>
      <c r="CW120" s="1068"/>
      <c r="CX120" s="1068"/>
      <c r="CY120" s="1068"/>
      <c r="CZ120" s="1068"/>
      <c r="DA120" s="1068"/>
      <c r="DB120" s="1068"/>
      <c r="DC120" s="1068"/>
      <c r="DD120" s="1068"/>
      <c r="DE120" s="1068"/>
      <c r="DF120" s="1069"/>
      <c r="DG120" s="978">
        <v>2025681</v>
      </c>
      <c r="DH120" s="979"/>
      <c r="DI120" s="979"/>
      <c r="DJ120" s="979"/>
      <c r="DK120" s="979"/>
      <c r="DL120" s="979">
        <v>1841689</v>
      </c>
      <c r="DM120" s="979"/>
      <c r="DN120" s="979"/>
      <c r="DO120" s="979"/>
      <c r="DP120" s="979"/>
      <c r="DQ120" s="979">
        <v>1655357</v>
      </c>
      <c r="DR120" s="979"/>
      <c r="DS120" s="979"/>
      <c r="DT120" s="979"/>
      <c r="DU120" s="979"/>
      <c r="DV120" s="980">
        <v>64.900000000000006</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433</v>
      </c>
      <c r="AB121" s="1011"/>
      <c r="AC121" s="1011"/>
      <c r="AD121" s="1011"/>
      <c r="AE121" s="1012"/>
      <c r="AF121" s="1013" t="s">
        <v>392</v>
      </c>
      <c r="AG121" s="1011"/>
      <c r="AH121" s="1011"/>
      <c r="AI121" s="1011"/>
      <c r="AJ121" s="1012"/>
      <c r="AK121" s="1013" t="s">
        <v>392</v>
      </c>
      <c r="AL121" s="1011"/>
      <c r="AM121" s="1011"/>
      <c r="AN121" s="1011"/>
      <c r="AO121" s="1012"/>
      <c r="AP121" s="1014" t="s">
        <v>392</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20800</v>
      </c>
      <c r="BR121" s="972"/>
      <c r="BS121" s="972"/>
      <c r="BT121" s="972"/>
      <c r="BU121" s="972"/>
      <c r="BV121" s="972">
        <v>20800</v>
      </c>
      <c r="BW121" s="972"/>
      <c r="BX121" s="972"/>
      <c r="BY121" s="972"/>
      <c r="BZ121" s="972"/>
      <c r="CA121" s="972">
        <v>18071</v>
      </c>
      <c r="CB121" s="972"/>
      <c r="CC121" s="972"/>
      <c r="CD121" s="972"/>
      <c r="CE121" s="972"/>
      <c r="CF121" s="966">
        <v>0.7</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t="s">
        <v>392</v>
      </c>
      <c r="DH121" s="972"/>
      <c r="DI121" s="972"/>
      <c r="DJ121" s="972"/>
      <c r="DK121" s="972"/>
      <c r="DL121" s="972" t="s">
        <v>442</v>
      </c>
      <c r="DM121" s="972"/>
      <c r="DN121" s="972"/>
      <c r="DO121" s="972"/>
      <c r="DP121" s="972"/>
      <c r="DQ121" s="972" t="s">
        <v>392</v>
      </c>
      <c r="DR121" s="972"/>
      <c r="DS121" s="972"/>
      <c r="DT121" s="972"/>
      <c r="DU121" s="972"/>
      <c r="DV121" s="973" t="s">
        <v>435</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392</v>
      </c>
      <c r="AB122" s="1011"/>
      <c r="AC122" s="1011"/>
      <c r="AD122" s="1011"/>
      <c r="AE122" s="1012"/>
      <c r="AF122" s="1013" t="s">
        <v>433</v>
      </c>
      <c r="AG122" s="1011"/>
      <c r="AH122" s="1011"/>
      <c r="AI122" s="1011"/>
      <c r="AJ122" s="1012"/>
      <c r="AK122" s="1013" t="s">
        <v>435</v>
      </c>
      <c r="AL122" s="1011"/>
      <c r="AM122" s="1011"/>
      <c r="AN122" s="1011"/>
      <c r="AO122" s="1012"/>
      <c r="AP122" s="1014" t="s">
        <v>433</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4570864</v>
      </c>
      <c r="BR122" s="1050"/>
      <c r="BS122" s="1050"/>
      <c r="BT122" s="1050"/>
      <c r="BU122" s="1050"/>
      <c r="BV122" s="1050">
        <v>4370405</v>
      </c>
      <c r="BW122" s="1050"/>
      <c r="BX122" s="1050"/>
      <c r="BY122" s="1050"/>
      <c r="BZ122" s="1050"/>
      <c r="CA122" s="1050">
        <v>4209098</v>
      </c>
      <c r="CB122" s="1050"/>
      <c r="CC122" s="1050"/>
      <c r="CD122" s="1050"/>
      <c r="CE122" s="1050"/>
      <c r="CF122" s="1070">
        <v>165.1</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t="s">
        <v>392</v>
      </c>
      <c r="DH122" s="972"/>
      <c r="DI122" s="972"/>
      <c r="DJ122" s="972"/>
      <c r="DK122" s="972"/>
      <c r="DL122" s="972" t="s">
        <v>392</v>
      </c>
      <c r="DM122" s="972"/>
      <c r="DN122" s="972"/>
      <c r="DO122" s="972"/>
      <c r="DP122" s="972"/>
      <c r="DQ122" s="972" t="s">
        <v>442</v>
      </c>
      <c r="DR122" s="972"/>
      <c r="DS122" s="972"/>
      <c r="DT122" s="972"/>
      <c r="DU122" s="972"/>
      <c r="DV122" s="973" t="s">
        <v>433</v>
      </c>
      <c r="DW122" s="973"/>
      <c r="DX122" s="973"/>
      <c r="DY122" s="973"/>
      <c r="DZ122" s="974"/>
    </row>
    <row r="123" spans="1:130" s="246" customFormat="1" ht="26.25" customHeight="1" x14ac:dyDescent="0.15">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433</v>
      </c>
      <c r="AB123" s="1011"/>
      <c r="AC123" s="1011"/>
      <c r="AD123" s="1011"/>
      <c r="AE123" s="1012"/>
      <c r="AF123" s="1013" t="s">
        <v>392</v>
      </c>
      <c r="AG123" s="1011"/>
      <c r="AH123" s="1011"/>
      <c r="AI123" s="1011"/>
      <c r="AJ123" s="1012"/>
      <c r="AK123" s="1013" t="s">
        <v>392</v>
      </c>
      <c r="AL123" s="1011"/>
      <c r="AM123" s="1011"/>
      <c r="AN123" s="1011"/>
      <c r="AO123" s="1012"/>
      <c r="AP123" s="1014" t="s">
        <v>392</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472</v>
      </c>
      <c r="BP123" s="1058"/>
      <c r="BQ123" s="1117">
        <v>10775167</v>
      </c>
      <c r="BR123" s="1118"/>
      <c r="BS123" s="1118"/>
      <c r="BT123" s="1118"/>
      <c r="BU123" s="1118"/>
      <c r="BV123" s="1118">
        <v>10715486</v>
      </c>
      <c r="BW123" s="1118"/>
      <c r="BX123" s="1118"/>
      <c r="BY123" s="1118"/>
      <c r="BZ123" s="1118"/>
      <c r="CA123" s="1118">
        <v>12494377</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392</v>
      </c>
      <c r="DH123" s="1011"/>
      <c r="DI123" s="1011"/>
      <c r="DJ123" s="1011"/>
      <c r="DK123" s="1012"/>
      <c r="DL123" s="1013" t="s">
        <v>392</v>
      </c>
      <c r="DM123" s="1011"/>
      <c r="DN123" s="1011"/>
      <c r="DO123" s="1011"/>
      <c r="DP123" s="1012"/>
      <c r="DQ123" s="1013" t="s">
        <v>433</v>
      </c>
      <c r="DR123" s="1011"/>
      <c r="DS123" s="1011"/>
      <c r="DT123" s="1011"/>
      <c r="DU123" s="1012"/>
      <c r="DV123" s="1014" t="s">
        <v>237</v>
      </c>
      <c r="DW123" s="1015"/>
      <c r="DX123" s="1015"/>
      <c r="DY123" s="1015"/>
      <c r="DZ123" s="1016"/>
    </row>
    <row r="124" spans="1:130" s="246" customFormat="1" ht="26.25" customHeight="1" thickBot="1" x14ac:dyDescent="0.2">
      <c r="A124" s="1111"/>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433</v>
      </c>
      <c r="AB124" s="1011"/>
      <c r="AC124" s="1011"/>
      <c r="AD124" s="1011"/>
      <c r="AE124" s="1012"/>
      <c r="AF124" s="1013" t="s">
        <v>392</v>
      </c>
      <c r="AG124" s="1011"/>
      <c r="AH124" s="1011"/>
      <c r="AI124" s="1011"/>
      <c r="AJ124" s="1012"/>
      <c r="AK124" s="1013" t="s">
        <v>392</v>
      </c>
      <c r="AL124" s="1011"/>
      <c r="AM124" s="1011"/>
      <c r="AN124" s="1011"/>
      <c r="AO124" s="1012"/>
      <c r="AP124" s="1014" t="s">
        <v>433</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237</v>
      </c>
      <c r="BR124" s="1080"/>
      <c r="BS124" s="1080"/>
      <c r="BT124" s="1080"/>
      <c r="BU124" s="1080"/>
      <c r="BV124" s="1080" t="s">
        <v>392</v>
      </c>
      <c r="BW124" s="1080"/>
      <c r="BX124" s="1080"/>
      <c r="BY124" s="1080"/>
      <c r="BZ124" s="1080"/>
      <c r="CA124" s="1080" t="s">
        <v>392</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237</v>
      </c>
      <c r="DH124" s="1036"/>
      <c r="DI124" s="1036"/>
      <c r="DJ124" s="1036"/>
      <c r="DK124" s="1037"/>
      <c r="DL124" s="1035" t="s">
        <v>237</v>
      </c>
      <c r="DM124" s="1036"/>
      <c r="DN124" s="1036"/>
      <c r="DO124" s="1036"/>
      <c r="DP124" s="1037"/>
      <c r="DQ124" s="1035" t="s">
        <v>237</v>
      </c>
      <c r="DR124" s="1036"/>
      <c r="DS124" s="1036"/>
      <c r="DT124" s="1036"/>
      <c r="DU124" s="1037"/>
      <c r="DV124" s="1038" t="s">
        <v>392</v>
      </c>
      <c r="DW124" s="1039"/>
      <c r="DX124" s="1039"/>
      <c r="DY124" s="1039"/>
      <c r="DZ124" s="1040"/>
    </row>
    <row r="125" spans="1:130" s="246" customFormat="1" ht="26.25" customHeight="1" x14ac:dyDescent="0.15">
      <c r="A125" s="1111"/>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237</v>
      </c>
      <c r="AB125" s="1011"/>
      <c r="AC125" s="1011"/>
      <c r="AD125" s="1011"/>
      <c r="AE125" s="1012"/>
      <c r="AF125" s="1013" t="s">
        <v>237</v>
      </c>
      <c r="AG125" s="1011"/>
      <c r="AH125" s="1011"/>
      <c r="AI125" s="1011"/>
      <c r="AJ125" s="1012"/>
      <c r="AK125" s="1013" t="s">
        <v>237</v>
      </c>
      <c r="AL125" s="1011"/>
      <c r="AM125" s="1011"/>
      <c r="AN125" s="1011"/>
      <c r="AO125" s="1012"/>
      <c r="AP125" s="1014" t="s">
        <v>237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237</v>
      </c>
      <c r="DH125" s="979"/>
      <c r="DI125" s="979"/>
      <c r="DJ125" s="979"/>
      <c r="DK125" s="979"/>
      <c r="DL125" s="979" t="s">
        <v>237</v>
      </c>
      <c r="DM125" s="979"/>
      <c r="DN125" s="979"/>
      <c r="DO125" s="979"/>
      <c r="DP125" s="979"/>
      <c r="DQ125" s="979" t="s">
        <v>237</v>
      </c>
      <c r="DR125" s="979"/>
      <c r="DS125" s="979"/>
      <c r="DT125" s="979"/>
      <c r="DU125" s="979"/>
      <c r="DV125" s="980" t="s">
        <v>237</v>
      </c>
      <c r="DW125" s="980"/>
      <c r="DX125" s="980"/>
      <c r="DY125" s="980"/>
      <c r="DZ125" s="981"/>
    </row>
    <row r="126" spans="1:130" s="246" customFormat="1" ht="26.25" customHeight="1" thickBot="1" x14ac:dyDescent="0.2">
      <c r="A126" s="1111"/>
      <c r="B126" s="998"/>
      <c r="C126" s="968" t="s">
        <v>463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237</v>
      </c>
      <c r="AB126" s="1011"/>
      <c r="AC126" s="1011"/>
      <c r="AD126" s="1011"/>
      <c r="AE126" s="1012"/>
      <c r="AF126" s="1013" t="s">
        <v>237</v>
      </c>
      <c r="AG126" s="1011"/>
      <c r="AH126" s="1011"/>
      <c r="AI126" s="1011"/>
      <c r="AJ126" s="1012"/>
      <c r="AK126" s="1013" t="s">
        <v>237</v>
      </c>
      <c r="AL126" s="1011"/>
      <c r="AM126" s="1011"/>
      <c r="AN126" s="1011"/>
      <c r="AO126" s="1012"/>
      <c r="AP126" s="1014" t="s">
        <v>237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237</v>
      </c>
      <c r="DH126" s="972"/>
      <c r="DI126" s="972"/>
      <c r="DJ126" s="972"/>
      <c r="DK126" s="972"/>
      <c r="DL126" s="972" t="s">
        <v>237</v>
      </c>
      <c r="DM126" s="972"/>
      <c r="DN126" s="972"/>
      <c r="DO126" s="972"/>
      <c r="DP126" s="972"/>
      <c r="DQ126" s="972" t="s">
        <v>392</v>
      </c>
      <c r="DR126" s="972"/>
      <c r="DS126" s="972"/>
      <c r="DT126" s="972"/>
      <c r="DU126" s="972"/>
      <c r="DV126" s="973" t="s">
        <v>392</v>
      </c>
      <c r="DW126" s="973"/>
      <c r="DX126" s="973"/>
      <c r="DY126" s="973"/>
      <c r="DZ126" s="974"/>
    </row>
    <row r="127" spans="1:130" s="246" customFormat="1" ht="26.25" customHeight="1" x14ac:dyDescent="0.15">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237</v>
      </c>
      <c r="AB127" s="1011"/>
      <c r="AC127" s="1011"/>
      <c r="AD127" s="1011"/>
      <c r="AE127" s="1012"/>
      <c r="AF127" s="1013" t="s">
        <v>237</v>
      </c>
      <c r="AG127" s="1011"/>
      <c r="AH127" s="1011"/>
      <c r="AI127" s="1011"/>
      <c r="AJ127" s="1012"/>
      <c r="AK127" s="1013" t="s">
        <v>237</v>
      </c>
      <c r="AL127" s="1011"/>
      <c r="AM127" s="1011"/>
      <c r="AN127" s="1011"/>
      <c r="AO127" s="1012"/>
      <c r="AP127" s="1014" t="s">
        <v>237</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392</v>
      </c>
      <c r="DH127" s="972"/>
      <c r="DI127" s="972"/>
      <c r="DJ127" s="972"/>
      <c r="DK127" s="972"/>
      <c r="DL127" s="972" t="s">
        <v>392</v>
      </c>
      <c r="DM127" s="972"/>
      <c r="DN127" s="972"/>
      <c r="DO127" s="972"/>
      <c r="DP127" s="972"/>
      <c r="DQ127" s="972" t="s">
        <v>237</v>
      </c>
      <c r="DR127" s="972"/>
      <c r="DS127" s="972"/>
      <c r="DT127" s="972"/>
      <c r="DU127" s="972"/>
      <c r="DV127" s="973" t="s">
        <v>237</v>
      </c>
      <c r="DW127" s="973"/>
      <c r="DX127" s="973"/>
      <c r="DY127" s="973"/>
      <c r="DZ127" s="974"/>
    </row>
    <row r="128" spans="1:130" s="246" customFormat="1" ht="26.25" customHeight="1" thickBot="1" x14ac:dyDescent="0.2">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v>1500</v>
      </c>
      <c r="AB128" s="1100"/>
      <c r="AC128" s="1100"/>
      <c r="AD128" s="1100"/>
      <c r="AE128" s="1101"/>
      <c r="AF128" s="1102" t="s">
        <v>237</v>
      </c>
      <c r="AG128" s="1100"/>
      <c r="AH128" s="1100"/>
      <c r="AI128" s="1100"/>
      <c r="AJ128" s="1101"/>
      <c r="AK128" s="1102">
        <v>2729</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237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v>7924</v>
      </c>
      <c r="DH128" s="1092"/>
      <c r="DI128" s="1092"/>
      <c r="DJ128" s="1092"/>
      <c r="DK128" s="1092"/>
      <c r="DL128" s="1092">
        <v>6641</v>
      </c>
      <c r="DM128" s="1092"/>
      <c r="DN128" s="1092"/>
      <c r="DO128" s="1092"/>
      <c r="DP128" s="1092"/>
      <c r="DQ128" s="1092">
        <v>5372</v>
      </c>
      <c r="DR128" s="1092"/>
      <c r="DS128" s="1092"/>
      <c r="DT128" s="1092"/>
      <c r="DU128" s="1092"/>
      <c r="DV128" s="1093">
        <v>0.2</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2951942</v>
      </c>
      <c r="AB129" s="1011"/>
      <c r="AC129" s="1011"/>
      <c r="AD129" s="1011"/>
      <c r="AE129" s="1012"/>
      <c r="AF129" s="1013">
        <v>2963928</v>
      </c>
      <c r="AG129" s="1011"/>
      <c r="AH129" s="1011"/>
      <c r="AI129" s="1011"/>
      <c r="AJ129" s="1012"/>
      <c r="AK129" s="1013">
        <v>2946802</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491</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373687</v>
      </c>
      <c r="AB130" s="1011"/>
      <c r="AC130" s="1011"/>
      <c r="AD130" s="1011"/>
      <c r="AE130" s="1012"/>
      <c r="AF130" s="1013">
        <v>388188</v>
      </c>
      <c r="AG130" s="1011"/>
      <c r="AH130" s="1011"/>
      <c r="AI130" s="1011"/>
      <c r="AJ130" s="1012"/>
      <c r="AK130" s="1013">
        <v>396763</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2.8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2578255</v>
      </c>
      <c r="AB131" s="1036"/>
      <c r="AC131" s="1036"/>
      <c r="AD131" s="1036"/>
      <c r="AE131" s="1037"/>
      <c r="AF131" s="1035">
        <v>2575740</v>
      </c>
      <c r="AG131" s="1036"/>
      <c r="AH131" s="1036"/>
      <c r="AI131" s="1036"/>
      <c r="AJ131" s="1037"/>
      <c r="AK131" s="1035">
        <v>2550039</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t="s">
        <v>497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4.5376039219999997</v>
      </c>
      <c r="AB132" s="1152"/>
      <c r="AC132" s="1152"/>
      <c r="AD132" s="1152"/>
      <c r="AE132" s="1153"/>
      <c r="AF132" s="1154">
        <v>2.9214128760000002</v>
      </c>
      <c r="AG132" s="1152"/>
      <c r="AH132" s="1152"/>
      <c r="AI132" s="1152"/>
      <c r="AJ132" s="1153"/>
      <c r="AK132" s="1154">
        <v>1.2167657039999999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5.4</v>
      </c>
      <c r="AB133" s="1135"/>
      <c r="AC133" s="1135"/>
      <c r="AD133" s="1135"/>
      <c r="AE133" s="1136"/>
      <c r="AF133" s="1134">
        <v>4.2</v>
      </c>
      <c r="AG133" s="1135"/>
      <c r="AH133" s="1135"/>
      <c r="AI133" s="1135"/>
      <c r="AJ133" s="1136"/>
      <c r="AK133" s="1134">
        <v>2.8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PxxEFybfE9Y/aalQ5U7UbrW1lDf8l6u8xxYBTrPcAFX3PiGn169kT0vxGI3xmwhEOnX9rCwhkmsAICppaulvw==" saltValue="XYEHkqSl3ZZqSTFW0Spy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view="pageBreakPreview" topLeftCell="AJ57" zoomScale="85" zoomScaleNormal="85" zoomScaleSheetLayoutView="85" workbookViewId="0">
      <selection activeCell="BD73" sqref="BD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gjtSlJK5KqicK5YQueU0E/n0iRTNHb1/0/51QCTYEfYepXEWVhXGaJ0/5CT6ME34+2Tq2+8s+uEyvIeT3/mhA==" saltValue="5XRGfDoagsM3EDjplh2P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topLeftCell="X67"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qIqPq8Vt4M+b4RLnSVTxsYyIJjseFZnPrVJDEGvPaAnz0Dk52WVWuoZHcqoFQJyIwtT2rWLUvdQLufH6L8WqA==" saltValue="QmOHO31xjoZf/6ns0EAca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A25" zoomScale="70" zoomScaleSheetLayoutView="70" workbookViewId="0">
      <selection activeCell="AE43" sqref="AE4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924586</v>
      </c>
      <c r="AP9" s="312">
        <v>132614</v>
      </c>
      <c r="AQ9" s="313">
        <v>168530</v>
      </c>
      <c r="AR9" s="314">
        <v>-21.3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59121</v>
      </c>
      <c r="AP10" s="315">
        <v>8480</v>
      </c>
      <c r="AQ10" s="316">
        <v>21048</v>
      </c>
      <c r="AR10" s="317">
        <v>-59.7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124008</v>
      </c>
      <c r="AP11" s="315">
        <v>17787</v>
      </c>
      <c r="AQ11" s="316">
        <v>26640</v>
      </c>
      <c r="AR11" s="317">
        <v>-33.200000000000003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t="s">
        <v>513</v>
      </c>
      <c r="AP12" s="315" t="s">
        <v>513</v>
      </c>
      <c r="AQ12" s="316">
        <v>1878</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514</v>
      </c>
      <c r="AL13" s="1175"/>
      <c r="AM13" s="1175"/>
      <c r="AN13" s="1176"/>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47693</v>
      </c>
      <c r="AP14" s="315">
        <v>6841</v>
      </c>
      <c r="AQ14" s="316">
        <v>7469</v>
      </c>
      <c r="AR14" s="317">
        <v>-8.4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122817</v>
      </c>
      <c r="AP15" s="315">
        <v>17616</v>
      </c>
      <c r="AQ15" s="316">
        <v>4705</v>
      </c>
      <c r="AR15" s="317">
        <v>274.39999999999998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-92738</v>
      </c>
      <c r="AP16" s="315">
        <v>-13301</v>
      </c>
      <c r="AQ16" s="316">
        <v>-16375</v>
      </c>
      <c r="AR16" s="317">
        <v>-18.8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1185487</v>
      </c>
      <c r="AP17" s="315">
        <v>170035</v>
      </c>
      <c r="AQ17" s="316">
        <v>213894</v>
      </c>
      <c r="AR17" s="317">
        <v>-20.5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15.06</v>
      </c>
      <c r="AP21" s="328">
        <v>19.28</v>
      </c>
      <c r="AQ21" s="329">
        <v>-4.22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98.6</v>
      </c>
      <c r="AP22" s="333">
        <v>95</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169566</v>
      </c>
      <c r="AP32" s="342">
        <v>24321</v>
      </c>
      <c r="AQ32" s="343">
        <v>102582</v>
      </c>
      <c r="AR32" s="344">
        <v>-76.3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213631</v>
      </c>
      <c r="AP35" s="342">
        <v>30641</v>
      </c>
      <c r="AQ35" s="343">
        <v>28843</v>
      </c>
      <c r="AR35" s="344">
        <v>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47323</v>
      </c>
      <c r="AP36" s="342">
        <v>6788</v>
      </c>
      <c r="AQ36" s="343">
        <v>2374</v>
      </c>
      <c r="AR36" s="344">
        <v>185.9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t="s">
        <v>513</v>
      </c>
      <c r="AP37" s="342" t="s">
        <v>513</v>
      </c>
      <c r="AQ37" s="343">
        <v>1030</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513</v>
      </c>
      <c r="AP38" s="345" t="s">
        <v>513</v>
      </c>
      <c r="AQ38" s="346">
        <v>19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-2729</v>
      </c>
      <c r="AP39" s="342">
        <v>-391</v>
      </c>
      <c r="AQ39" s="343">
        <v>-3618</v>
      </c>
      <c r="AR39" s="344">
        <v>-89.2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-396763</v>
      </c>
      <c r="AP40" s="342">
        <v>-56908</v>
      </c>
      <c r="AQ40" s="343">
        <v>-102150</v>
      </c>
      <c r="AR40" s="344">
        <v>-44.3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31028</v>
      </c>
      <c r="AP41" s="342">
        <v>4450</v>
      </c>
      <c r="AQ41" s="343">
        <v>29081</v>
      </c>
      <c r="AR41" s="344">
        <v>-84.7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3917558</v>
      </c>
      <c r="AN51" s="364">
        <v>525988</v>
      </c>
      <c r="AO51" s="365">
        <v>266.8</v>
      </c>
      <c r="AP51" s="366">
        <v>119685</v>
      </c>
      <c r="AQ51" s="367">
        <v>0</v>
      </c>
      <c r="AR51" s="368">
        <v>266.8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965608</v>
      </c>
      <c r="AN52" s="372">
        <v>129647</v>
      </c>
      <c r="AO52" s="373">
        <v>14.6</v>
      </c>
      <c r="AP52" s="374">
        <v>68464</v>
      </c>
      <c r="AQ52" s="375">
        <v>18.399999999999999</v>
      </c>
      <c r="AR52" s="376">
        <v>-3.8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4844773</v>
      </c>
      <c r="AN53" s="364">
        <v>656651</v>
      </c>
      <c r="AO53" s="365">
        <v>24.8</v>
      </c>
      <c r="AP53" s="366">
        <v>245039</v>
      </c>
      <c r="AQ53" s="367">
        <v>104.7</v>
      </c>
      <c r="AR53" s="368">
        <v>-79.900000000000006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1855793</v>
      </c>
      <c r="AN54" s="372">
        <v>251531</v>
      </c>
      <c r="AO54" s="373">
        <v>94</v>
      </c>
      <c r="AP54" s="374">
        <v>108922</v>
      </c>
      <c r="AQ54" s="375">
        <v>59.1</v>
      </c>
      <c r="AR54" s="376">
        <v>34.9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6425994</v>
      </c>
      <c r="AN55" s="364">
        <v>882086</v>
      </c>
      <c r="AO55" s="365">
        <v>34.299999999999997</v>
      </c>
      <c r="AP55" s="366">
        <v>237994</v>
      </c>
      <c r="AQ55" s="367">
        <v>-2.9</v>
      </c>
      <c r="AR55" s="368">
        <v>37.200000000000003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962763</v>
      </c>
      <c r="AN56" s="372">
        <v>132157</v>
      </c>
      <c r="AO56" s="373">
        <v>-47.5</v>
      </c>
      <c r="AP56" s="374">
        <v>110361</v>
      </c>
      <c r="AQ56" s="375">
        <v>1.3</v>
      </c>
      <c r="AR56" s="376">
        <v>-48.8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7054203</v>
      </c>
      <c r="AN57" s="364">
        <v>987569</v>
      </c>
      <c r="AO57" s="365">
        <v>12</v>
      </c>
      <c r="AP57" s="366">
        <v>267911</v>
      </c>
      <c r="AQ57" s="367">
        <v>12.6</v>
      </c>
      <c r="AR57" s="368">
        <v>-0.6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2371086</v>
      </c>
      <c r="AN58" s="372">
        <v>331945</v>
      </c>
      <c r="AO58" s="373">
        <v>151.19999999999999</v>
      </c>
      <c r="AP58" s="374">
        <v>106425</v>
      </c>
      <c r="AQ58" s="375">
        <v>-3.6</v>
      </c>
      <c r="AR58" s="376">
        <v>154.80000000000001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9027231</v>
      </c>
      <c r="AN59" s="364">
        <v>1294784</v>
      </c>
      <c r="AO59" s="365">
        <v>31.1</v>
      </c>
      <c r="AP59" s="366">
        <v>228215</v>
      </c>
      <c r="AQ59" s="367">
        <v>-14.8</v>
      </c>
      <c r="AR59" s="368">
        <v>45.9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2307297</v>
      </c>
      <c r="AN60" s="372">
        <v>330938</v>
      </c>
      <c r="AO60" s="373">
        <v>-0.3</v>
      </c>
      <c r="AP60" s="374">
        <v>117571</v>
      </c>
      <c r="AQ60" s="375">
        <v>10.5</v>
      </c>
      <c r="AR60" s="376">
        <v>-10.8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6253952</v>
      </c>
      <c r="AN61" s="379">
        <v>869416</v>
      </c>
      <c r="AO61" s="380">
        <v>73.8</v>
      </c>
      <c r="AP61" s="381">
        <v>219769</v>
      </c>
      <c r="AQ61" s="382">
        <v>19.899999999999999</v>
      </c>
      <c r="AR61" s="368">
        <v>53.9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1692509</v>
      </c>
      <c r="AN62" s="372">
        <v>235244</v>
      </c>
      <c r="AO62" s="373">
        <v>42.4</v>
      </c>
      <c r="AP62" s="374">
        <v>102349</v>
      </c>
      <c r="AQ62" s="375">
        <v>17.100000000000001</v>
      </c>
      <c r="AR62" s="376">
        <v>25.3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kupMeUHPpF3M+zmKHpHgCqRM9HLIE3ctUb+GGoKDjA+Dc8wE0icxJQgfoeGuYzkUMHHaphskPgbg6NL6t6yzQ==" saltValue="kyN4PC8pMMgCMgZ/I9T4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70" zoomScaleNormal="70" zoomScaleSheetLayoutView="55" workbookViewId="0">
      <selection activeCell="BI101" sqref="BI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ISRQqvcGa4koakHOhui2iIj3zyo6JYs4ANOFfcQj/azrex9Z5TnZizb2fdLZwMjhKV4tBcrHP9gRZytnFU6rw==" saltValue="Uz65m/Bjmdc9lJovLceP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topLeftCell="A79" zoomScale="60" zoomScaleNormal="60" zoomScaleSheetLayoutView="55" workbookViewId="0">
      <selection activeCell="AD102" sqref="AD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4HH3u+4M+ZdPfB8LJPJsXDkVIonf+AtjAhdnYY+kY367jlHkBTmFA1D06UxmWCv+K8jH2/PpUj3dLZej40oGw==" saltValue="oxLflqFYevJgUG8Y+V97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104.2</v>
      </c>
      <c r="G47" s="12">
        <v>121.5</v>
      </c>
      <c r="H47" s="12">
        <v>124.06</v>
      </c>
      <c r="I47" s="12">
        <v>111.75</v>
      </c>
      <c r="J47" s="13">
        <v>163.94</v>
      </c>
    </row>
    <row r="48" spans="2:10" ht="57.75" customHeight="1" x14ac:dyDescent="0.15">
      <c r="B48" s="14"/>
      <c r="C48" s="1196" t="s">
        <v>4</v>
      </c>
      <c r="D48" s="1196"/>
      <c r="E48" s="1197"/>
      <c r="F48" s="15">
        <v>50.17</v>
      </c>
      <c r="G48" s="16">
        <v>8.85</v>
      </c>
      <c r="H48" s="16">
        <v>47.96</v>
      </c>
      <c r="I48" s="16">
        <v>96.69</v>
      </c>
      <c r="J48" s="17">
        <v>25.1</v>
      </c>
    </row>
    <row r="49" spans="2:10" ht="57.75" customHeight="1" thickBot="1" x14ac:dyDescent="0.2">
      <c r="B49" s="18"/>
      <c r="C49" s="1198" t="s">
        <v>5</v>
      </c>
      <c r="D49" s="1198"/>
      <c r="E49" s="1199"/>
      <c r="F49" s="19">
        <v>9.6199999999999992</v>
      </c>
      <c r="G49" s="20" t="s">
        <v>560</v>
      </c>
      <c r="H49" s="20">
        <v>34.950000000000003</v>
      </c>
      <c r="I49" s="20">
        <v>10.26</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NjlmniQOEET6H4TpzFH4XO82HUCnNJx9uSsc6gHaJwEaOYwPH5yUdBzrSv5kGrplionurCmXBy2bq+g/cRK/A==" saltValue="GE4JibyJkSsFKk1F73rj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2020-03-09T05:36:33Z</cp:lastPrinted>
  <dcterms:created xsi:type="dcterms:W3CDTF">2020-02-10T02:43:50Z</dcterms:created>
  <dcterms:modified xsi:type="dcterms:W3CDTF">2020-09-18T00:05:31Z</dcterms:modified>
  <cp:category/>
</cp:coreProperties>
</file>