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futaba-lg-file1.futaba.lg.local\総務課\3 財政係\財政一般\R2報告\200925まで_【追加依頼】財政状況資料集の追加分（公会計分）のダウンロードについて\02＿回答\"/>
    </mc:Choice>
  </mc:AlternateContent>
  <xr:revisionPtr revIDLastSave="0" documentId="8_{04AE0232-626B-4871-A5A4-BC3CADEBCAA9}" xr6:coauthVersionLast="45" xr6:coauthVersionMax="45" xr10:uidLastSave="{00000000-0000-0000-0000-000000000000}"/>
  <bookViews>
    <workbookView xWindow="-120" yWindow="-120" windowWidth="20730" windowHeight="11160" firstSheet="12" activeTab="1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AM35" i="10"/>
  <c r="AM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BE34" i="10" l="1"/>
  <c r="BE35" i="10" l="1"/>
  <c r="CO34" i="10" s="1"/>
  <c r="BW34" i="10"/>
  <c r="BW35" i="10" s="1"/>
  <c r="BW36" i="10" s="1"/>
  <c r="BW37" i="10" s="1"/>
  <c r="BW38" i="10" s="1"/>
  <c r="BW39" i="10" s="1"/>
  <c r="BW40" i="10" s="1"/>
  <c r="BW41" i="10" s="1"/>
  <c r="BW42" i="10" s="1"/>
  <c r="BW43" i="10" s="1"/>
</calcChain>
</file>

<file path=xl/sharedStrings.xml><?xml version="1.0" encoding="utf-8"?>
<sst xmlns="http://schemas.openxmlformats.org/spreadsheetml/2006/main" count="1190" uniqueCount="605">
  <si>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</si>
  <si>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</si>
  <si>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</si>
  <si>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</si>
  <si>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</si>
  <si>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</si>
  <si>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</si>
  <si>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</si>
  <si>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</si>
  <si>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</si>
  <si>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</si>
  <si>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</si>
  <si>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</si>
  <si>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</si>
  <si>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</si>
  <si>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</si>
  <si>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</si>
  <si>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</si>
  <si>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</si>
  <si>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</si>
  <si>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</si>
  <si>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</si>
  <si>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</si>
  <si>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</si>
  <si>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</si>
  <si>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</si>
  <si>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</si>
  <si>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</si>
  <si>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</si>
  <si>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</si>
  <si>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</si>
  <si>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</si>
  <si>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</si>
  <si>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</si>
  <si>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</si>
  <si>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</si>
  <si>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</si>
  <si>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</si>
  <si>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</si>
  <si>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</si>
  <si>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</si>
  <si>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</si>
  <si>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</si>
  <si>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</si>
  <si>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</si>
  <si>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</si>
  <si>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</si>
  <si>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</si>
  <si>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</si>
  <si>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</si>
  <si>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</si>
  <si>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</si>
  <si>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</si>
  <si>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</si>
  <si>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</si>
  <si>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</si>
  <si>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</si>
  <si>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</si>
  <si>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</si>
  <si>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</si>
  <si>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</si>
  <si>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</si>
  <si>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</si>
  <si>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</si>
  <si>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</si>
  <si>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</si>
  <si>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</si>
  <si>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</si>
  <si>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</si>
  <si>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</si>
  <si>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</si>
  <si>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</si>
  <si>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</si>
  <si>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</si>
  <si>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</si>
  <si>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</si>
  <si>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</si>
  <si>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</si>
  <si>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</si>
  <si>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</si>
  <si>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</si>
  <si>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</si>
  <si>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</si>
  <si>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</si>
  <si>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Ⅰ－０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</si>
  <si>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</si>
  <si>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</si>
  <si>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</si>
  <si>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</si>
  <si>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</si>
  <si>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</si>
  <si>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</si>
  <si>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</si>
  <si>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</si>
  <si>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</si>
  <si>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</si>
  <si>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</si>
  <si>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双葉町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</si>
  <si>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</si>
  <si>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</si>
  <si>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</si>
  <si>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</si>
  <si>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</si>
  <si>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</si>
  <si>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</si>
  <si>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</si>
  <si>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</si>
  <si>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</si>
  <si>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</si>
  <si>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</si>
  <si>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</si>
  <si>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</si>
  <si>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</si>
  <si>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</si>
  <si>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</si>
  <si>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</si>
  <si>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</si>
  <si>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</si>
  <si>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</si>
  <si>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</si>
  <si>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</si>
  <si>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</si>
  <si>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</si>
  <si>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-100.0</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</si>
  <si>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</si>
  <si>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</si>
  <si>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</si>
  <si>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</si>
  <si>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</si>
  <si>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</si>
  <si>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</si>
  <si>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</si>
  <si>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</si>
  <si>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</si>
  <si>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</si>
  <si>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</si>
  <si>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</si>
  <si>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</si>
  <si>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</si>
  <si>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</si>
  <si>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</si>
  <si>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</si>
  <si>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</si>
  <si>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</si>
  <si>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</si>
  <si>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</si>
  <si>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</si>
  <si>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</si>
  <si>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</si>
  <si>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</si>
  <si>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</si>
  <si>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</si>
  <si>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</si>
  <si>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t>
    <phoneticPr fontId="5"/>
  </si>
  <si>
    <t>基準財政需要額</t>
    <phoneticPr fontId="24"/>
  </si>
  <si>
    <t>うち日本人(％)</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</si>
  <si>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</si>
  <si>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</si>
  <si>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</si>
  <si>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</si>
  <si>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</si>
  <si>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</si>
  <si>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</si>
  <si>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</si>
  <si>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</si>
  <si>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</si>
  <si>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</si>
  <si>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</si>
  <si>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</si>
  <si>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</si>
  <si>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</si>
  <si>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</si>
  <si>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</si>
  <si>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</si>
  <si>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</si>
  <si>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</si>
  <si>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</si>
  <si>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</si>
  <si>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</si>
  <si>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</si>
  <si>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</si>
  <si>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</si>
  <si>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</si>
  <si>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</si>
  <si>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</si>
  <si>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</si>
  <si>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</si>
  <si>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</si>
  <si>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</si>
  <si>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</si>
  <si>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</si>
  <si>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</si>
  <si>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</si>
  <si>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</si>
  <si>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</si>
  <si>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</si>
  <si>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</si>
  <si>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</si>
  <si>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</si>
  <si>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</si>
  <si>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</si>
  <si>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</si>
  <si>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</si>
  <si>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</si>
  <si>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</si>
  <si>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</si>
  <si>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</si>
  <si>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</si>
  <si>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</si>
  <si>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</si>
  <si>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</si>
  <si>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</si>
  <si>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</si>
  <si>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</si>
  <si>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</si>
  <si>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</si>
  <si>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福島県双葉町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</si>
  <si>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</si>
  <si>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</si>
  <si>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</si>
  <si>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</si>
  <si>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</si>
  <si>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</si>
  <si>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</si>
  <si>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</si>
  <si>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</si>
  <si>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</si>
  <si>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</si>
  <si>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</si>
  <si>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</si>
  <si>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</si>
  <si>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</si>
  <si>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</si>
  <si>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</si>
  <si>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</si>
  <si>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</si>
  <si>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</si>
  <si>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</si>
  <si>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</si>
  <si>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</si>
  <si>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</si>
  <si>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</si>
  <si>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</si>
  <si>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</si>
  <si>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</si>
  <si>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</si>
  <si>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</si>
  <si>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</si>
  <si>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</si>
  <si>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</si>
  <si>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</si>
  <si>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</si>
  <si>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</si>
  <si>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</si>
  <si>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</si>
  <si>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</si>
  <si>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</si>
  <si>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</si>
  <si>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</si>
  <si>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</si>
  <si>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</si>
  <si>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</si>
  <si>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</si>
  <si>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</si>
  <si>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</si>
  <si>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</si>
  <si>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</si>
  <si>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</si>
  <si>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</si>
  <si>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</si>
  <si>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</si>
  <si>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</si>
  <si>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</si>
  <si>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</si>
  <si>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</si>
  <si>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</si>
  <si>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</si>
  <si>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</si>
  <si>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</si>
  <si>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</si>
  <si>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</si>
  <si>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</si>
  <si>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</si>
  <si>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</si>
  <si>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</si>
  <si>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</si>
  <si>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</si>
  <si>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</si>
  <si>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</si>
  <si>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</si>
  <si>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</si>
  <si>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</si>
  <si>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</si>
  <si>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</si>
  <si>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</si>
  <si>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</si>
  <si>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</si>
  <si>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</si>
  <si>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</si>
  <si>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</si>
  <si>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</si>
  <si>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</si>
  <si>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</si>
  <si>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</si>
  <si>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</si>
  <si>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</si>
  <si>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</si>
  <si>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</si>
  <si>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</si>
  <si>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</si>
  <si>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</si>
  <si>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</si>
  <si>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</si>
  <si>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</si>
  <si>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</si>
  <si>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</si>
  <si>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</si>
  <si>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</si>
  <si>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</si>
  <si>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</si>
  <si>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</si>
  <si>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</si>
  <si>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</si>
  <si>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</si>
  <si>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</si>
  <si>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</si>
  <si>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</si>
  <si>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</si>
  <si>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</si>
  <si>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</si>
  <si>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</si>
  <si>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</si>
  <si>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</si>
  <si>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</si>
  <si>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</si>
  <si>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</si>
  <si>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</si>
  <si>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</si>
  <si>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</si>
  <si>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</si>
  <si>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</si>
  <si>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</si>
  <si>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</si>
  <si>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</si>
  <si>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</si>
  <si>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</si>
  <si>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</si>
  <si>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</si>
  <si>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</si>
  <si>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</si>
  <si>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</si>
  <si>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</si>
  <si>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</si>
  <si>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</si>
  <si>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</si>
  <si>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</si>
  <si>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</si>
  <si>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</si>
  <si>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</si>
  <si>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</si>
  <si>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</si>
  <si>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</si>
  <si>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</si>
  <si>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</si>
  <si>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</si>
  <si>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</si>
  <si>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福島県双葉町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</si>
  <si>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</si>
  <si>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</si>
  <si>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</si>
  <si>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</si>
  <si>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</si>
  <si>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</si>
  <si>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</si>
  <si>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</si>
  <si>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</si>
  <si>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</si>
  <si>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</si>
  <si>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</si>
  <si>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</si>
  <si>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</si>
  <si>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</si>
  <si>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</si>
  <si>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</si>
  <si>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</si>
  <si>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</si>
  <si>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</si>
  <si>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公有林整備事業特別会計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</si>
  <si>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</si>
  <si>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</si>
  <si>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</si>
  <si>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</si>
  <si>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</si>
  <si>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</si>
  <si>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</si>
  <si>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</si>
  <si>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</si>
  <si>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</si>
  <si>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</si>
  <si>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</si>
  <si>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</si>
  <si>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</si>
  <si>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</si>
  <si>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介護保険特別会計（保険事業勘定）</t>
    <phoneticPr fontId="5"/>
  </si>
  <si>
    <t>後期高齢者医療特別会計</t>
    <phoneticPr fontId="5"/>
  </si>
  <si>
    <t>公共下水道事業特別会計</t>
    <phoneticPr fontId="5"/>
  </si>
  <si>
    <t>法非適用企業</t>
    <phoneticPr fontId="5"/>
  </si>
  <si>
    <t>工業団地造成事業特別会計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</si>
  <si>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</si>
  <si>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</si>
  <si>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</si>
  <si>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</si>
  <si>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</si>
  <si>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</si>
  <si>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</si>
  <si>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</si>
  <si>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</si>
  <si>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</si>
  <si>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</si>
  <si>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</si>
  <si>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</si>
  <si>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</si>
  <si>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</si>
  <si>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</si>
  <si>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</si>
  <si>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</si>
  <si>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</si>
  <si>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</si>
  <si>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</si>
  <si>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</si>
  <si>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</si>
  <si>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</si>
  <si>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</si>
  <si>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</si>
  <si>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</si>
  <si>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</si>
  <si>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</si>
  <si>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</si>
  <si>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</si>
  <si>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</si>
  <si>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</si>
  <si>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</si>
  <si>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</si>
  <si>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</si>
  <si>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</si>
  <si>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</si>
  <si>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</si>
  <si>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</si>
  <si>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</si>
  <si>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</si>
  <si>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</si>
  <si>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</si>
  <si>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</si>
  <si>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</si>
  <si>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</si>
  <si>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</si>
  <si>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</si>
  <si>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</si>
  <si>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</si>
  <si>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</si>
  <si>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</si>
  <si>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</si>
  <si>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</si>
  <si>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</si>
  <si>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</si>
  <si>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</si>
  <si>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</si>
  <si>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</si>
  <si>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</si>
  <si>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後期高齢者医療特別会計</t>
    <phoneticPr fontId="5"/>
  </si>
  <si>
    <t>(Ｆ)</t>
    <phoneticPr fontId="5"/>
  </si>
  <si>
    <t>工業団地造成事業特別会計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</si>
  <si>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</si>
  <si>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</si>
  <si>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</si>
  <si>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</si>
  <si>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</si>
  <si>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</si>
  <si>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</si>
  <si>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</si>
  <si>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</si>
  <si>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</si>
  <si>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</si>
  <si>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</si>
  <si>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</si>
  <si>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</si>
  <si>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</si>
  <si>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</si>
  <si>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</si>
  <si>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</si>
  <si>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</si>
  <si>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</si>
  <si>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</si>
  <si>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</si>
  <si>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</si>
  <si>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</si>
  <si>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</si>
  <si>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</si>
  <si>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</si>
  <si>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</si>
  <si>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</si>
  <si>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</si>
  <si>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</si>
  <si>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</si>
  <si>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</si>
  <si>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</si>
  <si>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</si>
  <si>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</si>
  <si>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</si>
  <si>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</si>
  <si>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</si>
  <si>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</si>
  <si>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</si>
  <si>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</si>
  <si>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</si>
  <si>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</si>
  <si>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</si>
  <si>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</si>
  <si>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</si>
  <si>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</si>
  <si>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</si>
  <si>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</si>
  <si>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</si>
  <si>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</si>
  <si>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</si>
  <si>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</si>
  <si>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</si>
  <si>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</si>
  <si>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</si>
  <si>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</si>
  <si>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</si>
  <si>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</si>
  <si>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</si>
  <si>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</si>
  <si>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</si>
  <si>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</si>
  <si>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</si>
  <si>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</si>
  <si>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</si>
  <si>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</si>
  <si>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</si>
  <si>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</si>
  <si>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</si>
  <si>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</si>
  <si>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</si>
  <si>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</si>
  <si>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</si>
  <si>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</si>
  <si>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</si>
  <si>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</si>
  <si>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</si>
  <si>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</si>
  <si>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</si>
  <si>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</si>
  <si>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</si>
  <si>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</si>
  <si>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7.47</t>
  </si>
  <si>
    <t>一般会計</t>
  </si>
  <si>
    <t>介護保険特別会計（保険事業勘定）</t>
  </si>
  <si>
    <t>国民健康保険特別会計（事業勘定）</t>
  </si>
  <si>
    <t>後期高齢者医療特別会計</t>
  </si>
  <si>
    <t>公共下水道事業特別会計</t>
  </si>
  <si>
    <t>公有林整備事業特別会計</t>
  </si>
  <si>
    <t>工業団地造成事業特別会計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</si>
  <si>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</si>
  <si>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</si>
  <si>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</si>
  <si>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</si>
  <si>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</si>
  <si>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</si>
  <si>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</si>
  <si>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</si>
  <si>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中間貯蔵施設整備等影響緩和交付金基金</t>
    <rPh sb="0" eb="2">
      <t>チュウカン</t>
    </rPh>
    <rPh sb="2" eb="4">
      <t>チョゾウ</t>
    </rPh>
    <rPh sb="4" eb="6">
      <t>シセツ</t>
    </rPh>
    <rPh sb="6" eb="9">
      <t>セイビトウ</t>
    </rPh>
    <rPh sb="9" eb="11">
      <t>エイキョウ</t>
    </rPh>
    <rPh sb="11" eb="13">
      <t>カンワ</t>
    </rPh>
    <rPh sb="13" eb="16">
      <t>コウフキン</t>
    </rPh>
    <rPh sb="16" eb="18">
      <t>キキン</t>
    </rPh>
    <phoneticPr fontId="18"/>
  </si>
  <si>
    <t>福島再生加速化交付金基金</t>
    <rPh sb="0" eb="2">
      <t>フクシマ</t>
    </rPh>
    <rPh sb="2" eb="4">
      <t>サイセイ</t>
    </rPh>
    <rPh sb="4" eb="7">
      <t>カソクカ</t>
    </rPh>
    <rPh sb="7" eb="10">
      <t>コウフキン</t>
    </rPh>
    <rPh sb="10" eb="12">
      <t>キキン</t>
    </rPh>
    <phoneticPr fontId="18"/>
  </si>
  <si>
    <t>東日本大震災復興基金</t>
    <rPh sb="0" eb="1">
      <t>ヒガシ</t>
    </rPh>
    <rPh sb="1" eb="3">
      <t>ニホン</t>
    </rPh>
    <rPh sb="3" eb="6">
      <t>ダイシンサイ</t>
    </rPh>
    <rPh sb="6" eb="8">
      <t>フッコウ</t>
    </rPh>
    <rPh sb="8" eb="10">
      <t>キキン</t>
    </rPh>
    <phoneticPr fontId="18"/>
  </si>
  <si>
    <t>公共用施設維持運営基金</t>
    <rPh sb="0" eb="2">
      <t>コウキョウ</t>
    </rPh>
    <rPh sb="2" eb="3">
      <t>ヨウ</t>
    </rPh>
    <rPh sb="3" eb="5">
      <t>シセツ</t>
    </rPh>
    <rPh sb="5" eb="7">
      <t>イジ</t>
    </rPh>
    <rPh sb="7" eb="9">
      <t>ウンエイ</t>
    </rPh>
    <rPh sb="9" eb="11">
      <t>キキン</t>
    </rPh>
    <phoneticPr fontId="18"/>
  </si>
  <si>
    <t>中間貯蔵施設立地町地域振興交付金基金</t>
    <phoneticPr fontId="18"/>
  </si>
  <si>
    <t>-</t>
    <phoneticPr fontId="2"/>
  </si>
  <si>
    <t>-</t>
    <phoneticPr fontId="2"/>
  </si>
  <si>
    <t>双葉地方広域市町村圏組合　下水道事業特別会計</t>
    <rPh sb="13" eb="16">
      <t>ゲスイドウ</t>
    </rPh>
    <rPh sb="16" eb="18">
      <t>ジギョウ</t>
    </rPh>
    <rPh sb="18" eb="20">
      <t>トクベツ</t>
    </rPh>
    <rPh sb="20" eb="22">
      <t>カイケイ</t>
    </rPh>
    <phoneticPr fontId="2"/>
  </si>
  <si>
    <t>双葉地方水道企業団　水道事業会計</t>
    <rPh sb="0" eb="2">
      <t>フタバ</t>
    </rPh>
    <rPh sb="2" eb="4">
      <t>チホウ</t>
    </rPh>
    <rPh sb="4" eb="6">
      <t>スイドウ</t>
    </rPh>
    <rPh sb="6" eb="8">
      <t>キギョウ</t>
    </rPh>
    <rPh sb="8" eb="9">
      <t>ダン</t>
    </rPh>
    <rPh sb="10" eb="12">
      <t>スイドウ</t>
    </rPh>
    <rPh sb="12" eb="14">
      <t>ジギョウ</t>
    </rPh>
    <rPh sb="14" eb="16">
      <t>カイケイ</t>
    </rPh>
    <phoneticPr fontId="2"/>
  </si>
  <si>
    <t>双葉地方水道企業団　工業用水道事業会計</t>
    <rPh sb="0" eb="2">
      <t>フタバ</t>
    </rPh>
    <rPh sb="2" eb="4">
      <t>チホウ</t>
    </rPh>
    <rPh sb="4" eb="6">
      <t>スイドウ</t>
    </rPh>
    <rPh sb="6" eb="8">
      <t>キギョウ</t>
    </rPh>
    <rPh sb="8" eb="9">
      <t>ダン</t>
    </rPh>
    <rPh sb="10" eb="13">
      <t>コウギョウヨウ</t>
    </rPh>
    <rPh sb="13" eb="15">
      <t>スイドウ</t>
    </rPh>
    <rPh sb="15" eb="17">
      <t>ジギョウ</t>
    </rPh>
    <rPh sb="17" eb="19">
      <t>カイケイ</t>
    </rPh>
    <phoneticPr fontId="2"/>
  </si>
  <si>
    <t>福島県市町村総合事務組合　一般会計</t>
    <rPh sb="0" eb="3">
      <t>フクシマケン</t>
    </rPh>
    <rPh sb="3" eb="6">
      <t>シチョウソン</t>
    </rPh>
    <rPh sb="6" eb="8">
      <t>ソウゴウ</t>
    </rPh>
    <rPh sb="8" eb="10">
      <t>ジム</t>
    </rPh>
    <rPh sb="10" eb="12">
      <t>クミアイ</t>
    </rPh>
    <rPh sb="13" eb="15">
      <t>イッパン</t>
    </rPh>
    <rPh sb="15" eb="17">
      <t>カイケイ</t>
    </rPh>
    <phoneticPr fontId="2"/>
  </si>
  <si>
    <t>福島県市町村総合事務組合　消防補償等特別会計</t>
    <rPh sb="13" eb="15">
      <t>ショウボウ</t>
    </rPh>
    <rPh sb="15" eb="17">
      <t>ホショウ</t>
    </rPh>
    <rPh sb="17" eb="18">
      <t>トウ</t>
    </rPh>
    <rPh sb="18" eb="20">
      <t>トクベツ</t>
    </rPh>
    <rPh sb="20" eb="22">
      <t>カイケイ</t>
    </rPh>
    <phoneticPr fontId="2"/>
  </si>
  <si>
    <t>福島県市町村総合事務組合　消防賞じゅつ金特別会計</t>
    <rPh sb="13" eb="15">
      <t>ショウボウ</t>
    </rPh>
    <rPh sb="15" eb="16">
      <t>ショウ</t>
    </rPh>
    <rPh sb="19" eb="20">
      <t>キン</t>
    </rPh>
    <rPh sb="20" eb="22">
      <t>トクベツ</t>
    </rPh>
    <rPh sb="22" eb="24">
      <t>カイケイ</t>
    </rPh>
    <phoneticPr fontId="2"/>
  </si>
  <si>
    <t>福島県市町村総合事務組合　非常勤職員公務災害補償特別会計</t>
    <rPh sb="13" eb="16">
      <t>ヒジョウキン</t>
    </rPh>
    <rPh sb="16" eb="18">
      <t>ショクイン</t>
    </rPh>
    <rPh sb="18" eb="20">
      <t>コウム</t>
    </rPh>
    <rPh sb="20" eb="22">
      <t>サイガイ</t>
    </rPh>
    <rPh sb="22" eb="24">
      <t>ホショウ</t>
    </rPh>
    <rPh sb="24" eb="26">
      <t>トクベツ</t>
    </rPh>
    <rPh sb="26" eb="28">
      <t>カイケイ</t>
    </rPh>
    <phoneticPr fontId="2"/>
  </si>
  <si>
    <t>福島県市町村総合事務組合　自治会館管理特別会計</t>
    <rPh sb="13" eb="15">
      <t>ジチ</t>
    </rPh>
    <rPh sb="15" eb="17">
      <t>カイカン</t>
    </rPh>
    <rPh sb="17" eb="19">
      <t>カンリ</t>
    </rPh>
    <rPh sb="19" eb="21">
      <t>トクベツ</t>
    </rPh>
    <rPh sb="21" eb="23">
      <t>カイケイ</t>
    </rPh>
    <phoneticPr fontId="2"/>
  </si>
  <si>
    <t>福島県後期高齢者医療広域連合　一般会計</t>
    <rPh sb="0" eb="3">
      <t>フクシマケン</t>
    </rPh>
    <rPh sb="3" eb="5">
      <t>コウキ</t>
    </rPh>
    <rPh sb="5" eb="8">
      <t>コウレイシャ</t>
    </rPh>
    <rPh sb="8" eb="10">
      <t>イリョウ</t>
    </rPh>
    <rPh sb="10" eb="12">
      <t>コウイキ</t>
    </rPh>
    <rPh sb="12" eb="14">
      <t>レンゴウ</t>
    </rPh>
    <rPh sb="15" eb="17">
      <t>イッパン</t>
    </rPh>
    <rPh sb="17" eb="19">
      <t>カイケイ</t>
    </rPh>
    <phoneticPr fontId="2"/>
  </si>
  <si>
    <t>-</t>
    <phoneticPr fontId="2"/>
  </si>
  <si>
    <t>-</t>
    <phoneticPr fontId="2"/>
  </si>
  <si>
    <t>福島県後期高齢者医療広域連合　後期高齢者医療特別会計</t>
    <phoneticPr fontId="2"/>
  </si>
  <si>
    <t>双葉地方広域市町村圏組合　一般会計</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</si>
  <si>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</si>
  <si>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</si>
  <si>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</si>
  <si>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</si>
  <si>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については、大規模事業の財源とするため財政調整基金を始めとする特定目的基金への積立を行っていることにより、充当可能な基金の残高が増加したため算出されず。今後、耐用年数の到来を迎える公共施設や新たな施設の増加により多額の費用が想定されるが、事業費の平準化や基金の活用など、財政負担の軽減を図りながら将来負担額の抑制に努める必要がある。</t>
  </si>
  <si>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</si>
  <si>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</si>
  <si>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</si>
  <si>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</si>
  <si>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</si>
  <si>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</si>
  <si>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類似団体と比較してやや高い水準となっているが、近年は地方債の新規発行を抑制しているため今後も低下するものと想定される。避難指示解除後に財政負担が大きくなることが想定されるため計画的な財政運営に取り組んでいく。</t>
  </si>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</sst>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Border="1" applyAlignment="1" applyProtection="1">
      <alignment horizontal="left" vertical="center" wrapText="1"/>
      <protection locked="0"/>
    </xf>
    <xf numFmtId="0" fontId="12" fillId="0" borderId="31" xfId="1" applyFont="1" applyBorder="1" applyAlignment="1" applyProtection="1">
      <alignment horizontal="left" vertical="center" wrapText="1"/>
      <protection locked="0"/>
    </xf>
    <xf numFmtId="0" fontId="12" fillId="0" borderId="32" xfId="1" applyFont="1" applyBorder="1" applyAlignment="1" applyProtection="1">
      <alignment horizontal="left" vertical="center" wrapText="1"/>
      <protection locked="0"/>
    </xf>
    <xf numFmtId="0" fontId="12" fillId="0" borderId="44" xfId="1" applyFont="1" applyBorder="1" applyAlignment="1" applyProtection="1">
      <alignment horizontal="left" vertical="center" wrapText="1"/>
      <protection locked="0"/>
    </xf>
    <xf numFmtId="0" fontId="12" fillId="0" borderId="18" xfId="1" applyFont="1" applyBorder="1" applyAlignment="1" applyProtection="1">
      <alignment horizontal="left" vertical="center" wrapText="1"/>
      <protection locked="0"/>
    </xf>
    <xf numFmtId="0" fontId="12" fillId="0" borderId="19" xfId="1" applyFont="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3"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8" fillId="0" borderId="0" xfId="20" applyFont="1">
      <alignment vertical="center"/>
    </xf>
    <xf numFmtId="180" fontId="1" fillId="0" borderId="0" xfId="16" applyNumberFormat="1"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A71A9C2-81CC-4842-934E-1AAE565390DB}"/>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119685</c:v>
                </c:pt>
                <c:pt idx="1">
                  <c:v>287914</c:v>
                </c:pt>
                <c:pt idx="2">
                  <c:v>291945</c:v>
                </c:pt>
                <c:pt idx="3">
                  <c:v>291173</c:v>
                </c:pt>
                <c:pt idx="4">
                  <c:v>271581</c:v>
                </c:pt>
              </c:numCache>
            </c:numRef>
          </c:val>
          <c:smooth val="0"/>
          <c:extLst>
            <c:ext xmlns:c16="http://schemas.microsoft.com/office/drawing/2014/chart" uri="{C3380CC4-5D6E-409C-BE32-E72D297353CC}">
              <c16:uniqueId val="{00000000-10D7-4FB1-9B77-9D1AC8B9990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5386</c:v>
                </c:pt>
                <c:pt idx="1">
                  <c:v>9077</c:v>
                </c:pt>
                <c:pt idx="2">
                  <c:v>66247</c:v>
                </c:pt>
                <c:pt idx="3">
                  <c:v>305084</c:v>
                </c:pt>
                <c:pt idx="4">
                  <c:v>959345</c:v>
                </c:pt>
              </c:numCache>
            </c:numRef>
          </c:val>
          <c:smooth val="0"/>
          <c:extLst>
            <c:ext xmlns:c16="http://schemas.microsoft.com/office/drawing/2014/chart" uri="{C3380CC4-5D6E-409C-BE32-E72D297353CC}">
              <c16:uniqueId val="{00000001-10D7-4FB1-9B77-9D1AC8B9990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22.6</c:v>
                </c:pt>
                <c:pt idx="1">
                  <c:v>16.45</c:v>
                </c:pt>
                <c:pt idx="2">
                  <c:v>23.35</c:v>
                </c:pt>
                <c:pt idx="3">
                  <c:v>20.14</c:v>
                </c:pt>
                <c:pt idx="4">
                  <c:v>31.18</c:v>
                </c:pt>
              </c:numCache>
            </c:numRef>
          </c:val>
          <c:extLst>
            <c:ext xmlns:c16="http://schemas.microsoft.com/office/drawing/2014/chart" uri="{C3380CC4-5D6E-409C-BE32-E72D297353CC}">
              <c16:uniqueId val="{00000000-F1F4-4125-BA71-565547E5CBA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126.88</c:v>
                </c:pt>
                <c:pt idx="1">
                  <c:v>138.13999999999999</c:v>
                </c:pt>
                <c:pt idx="2">
                  <c:v>134.33000000000001</c:v>
                </c:pt>
                <c:pt idx="3">
                  <c:v>132.97999999999999</c:v>
                </c:pt>
                <c:pt idx="4">
                  <c:v>134.44999999999999</c:v>
                </c:pt>
              </c:numCache>
            </c:numRef>
          </c:val>
          <c:extLst>
            <c:ext xmlns:c16="http://schemas.microsoft.com/office/drawing/2014/chart" uri="{C3380CC4-5D6E-409C-BE32-E72D297353CC}">
              <c16:uniqueId val="{00000001-F1F4-4125-BA71-565547E5CBA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14.06</c:v>
                </c:pt>
                <c:pt idx="1">
                  <c:v>5.35</c:v>
                </c:pt>
                <c:pt idx="2">
                  <c:v>0.89</c:v>
                </c:pt>
                <c:pt idx="3">
                  <c:v>-7.47</c:v>
                </c:pt>
                <c:pt idx="4">
                  <c:v>9.23</c:v>
                </c:pt>
              </c:numCache>
            </c:numRef>
          </c:val>
          <c:smooth val="0"/>
          <c:extLst>
            <c:ext xmlns:c16="http://schemas.microsoft.com/office/drawing/2014/chart" uri="{C3380CC4-5D6E-409C-BE32-E72D297353CC}">
              <c16:uniqueId val="{00000002-F1F4-4125-BA71-565547E5CBA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7A3A-4BC2-9F03-34F6D4EC43E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A3A-4BC2-9F03-34F6D4EC43E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7A3A-4BC2-9F03-34F6D4EC43E5}"/>
            </c:ext>
          </c:extLst>
        </c:ser>
        <c:ser>
          <c:idx val="3"/>
          <c:order val="3"/>
          <c:tx>
            <c:strRef>
              <c:f>データシート!$A$30</c:f>
              <c:strCache>
                <c:ptCount val="1"/>
                <c:pt idx="0">
                  <c:v>工業団地造成事業特別会計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1.55</c:v>
                </c:pt>
                <c:pt idx="2">
                  <c:v>#N/A</c:v>
                </c:pt>
                <c:pt idx="3">
                  <c:v>1.55</c:v>
                </c:pt>
                <c:pt idx="4">
                  <c:v>#N/A</c:v>
                </c:pt>
                <c:pt idx="5">
                  <c:v>1.27</c:v>
                </c:pt>
                <c:pt idx="6">
                  <c:v>#N/A</c:v>
                </c:pt>
                <c:pt idx="7">
                  <c:v>1.1599999999999999</c:v>
                </c:pt>
                <c:pt idx="8">
                  <c:v>#N/A</c:v>
                </c:pt>
                <c:pt idx="9">
                  <c:v>0</c:v>
                </c:pt>
              </c:numCache>
            </c:numRef>
          </c:val>
          <c:extLst>
            <c:ext xmlns:c16="http://schemas.microsoft.com/office/drawing/2014/chart" uri="{C3380CC4-5D6E-409C-BE32-E72D297353CC}">
              <c16:uniqueId val="{00000003-7A3A-4BC2-9F03-34F6D4EC43E5}"/>
            </c:ext>
          </c:extLst>
        </c:ser>
        <c:ser>
          <c:idx val="4"/>
          <c:order val="4"/>
          <c:tx>
            <c:strRef>
              <c:f>データシート!$A$31</c:f>
              <c:strCache>
                <c:ptCount val="1"/>
                <c:pt idx="0">
                  <c:v>公有林整備事業特別会計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7A3A-4BC2-9F03-34F6D4EC43E5}"/>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c:v>
                </c:pt>
                <c:pt idx="2">
                  <c:v>#N/A</c:v>
                </c:pt>
                <c:pt idx="3">
                  <c:v>0.73</c:v>
                </c:pt>
                <c:pt idx="4">
                  <c:v>#N/A</c:v>
                </c:pt>
                <c:pt idx="5">
                  <c:v>0.02</c:v>
                </c:pt>
                <c:pt idx="6">
                  <c:v>#N/A</c:v>
                </c:pt>
                <c:pt idx="7">
                  <c:v>0.03</c:v>
                </c:pt>
                <c:pt idx="8">
                  <c:v>#N/A</c:v>
                </c:pt>
                <c:pt idx="9">
                  <c:v>0.01</c:v>
                </c:pt>
              </c:numCache>
            </c:numRef>
          </c:val>
          <c:extLst>
            <c:ext xmlns:c16="http://schemas.microsoft.com/office/drawing/2014/chart" uri="{C3380CC4-5D6E-409C-BE32-E72D297353CC}">
              <c16:uniqueId val="{00000005-7A3A-4BC2-9F03-34F6D4EC43E5}"/>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0.03</c:v>
                </c:pt>
                <c:pt idx="2">
                  <c:v>#N/A</c:v>
                </c:pt>
                <c:pt idx="3">
                  <c:v>0.36</c:v>
                </c:pt>
                <c:pt idx="4">
                  <c:v>#N/A</c:v>
                </c:pt>
                <c:pt idx="5">
                  <c:v>0.33</c:v>
                </c:pt>
                <c:pt idx="6">
                  <c:v>#N/A</c:v>
                </c:pt>
                <c:pt idx="7">
                  <c:v>0.3</c:v>
                </c:pt>
                <c:pt idx="8">
                  <c:v>#N/A</c:v>
                </c:pt>
                <c:pt idx="9">
                  <c:v>0.12</c:v>
                </c:pt>
              </c:numCache>
            </c:numRef>
          </c:val>
          <c:extLst>
            <c:ext xmlns:c16="http://schemas.microsoft.com/office/drawing/2014/chart" uri="{C3380CC4-5D6E-409C-BE32-E72D297353CC}">
              <c16:uniqueId val="{00000006-7A3A-4BC2-9F03-34F6D4EC43E5}"/>
            </c:ext>
          </c:extLst>
        </c:ser>
        <c:ser>
          <c:idx val="7"/>
          <c:order val="7"/>
          <c:tx>
            <c:strRef>
              <c:f>データシート!$A$34</c:f>
              <c:strCache>
                <c:ptCount val="1"/>
                <c:pt idx="0">
                  <c:v>国民健康保険特別会計（事業勘定）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4.3899999999999997</c:v>
                </c:pt>
                <c:pt idx="2">
                  <c:v>#N/A</c:v>
                </c:pt>
                <c:pt idx="3">
                  <c:v>2.7</c:v>
                </c:pt>
                <c:pt idx="4">
                  <c:v>#N/A</c:v>
                </c:pt>
                <c:pt idx="5">
                  <c:v>3</c:v>
                </c:pt>
                <c:pt idx="6">
                  <c:v>#N/A</c:v>
                </c:pt>
                <c:pt idx="7">
                  <c:v>1.3</c:v>
                </c:pt>
                <c:pt idx="8">
                  <c:v>#N/A</c:v>
                </c:pt>
                <c:pt idx="9">
                  <c:v>0.37</c:v>
                </c:pt>
              </c:numCache>
            </c:numRef>
          </c:val>
          <c:extLst>
            <c:ext xmlns:c16="http://schemas.microsoft.com/office/drawing/2014/chart" uri="{C3380CC4-5D6E-409C-BE32-E72D297353CC}">
              <c16:uniqueId val="{00000007-7A3A-4BC2-9F03-34F6D4EC43E5}"/>
            </c:ext>
          </c:extLst>
        </c:ser>
        <c:ser>
          <c:idx val="8"/>
          <c:order val="8"/>
          <c:tx>
            <c:strRef>
              <c:f>データシート!$A$35</c:f>
              <c:strCache>
                <c:ptCount val="1"/>
                <c:pt idx="0">
                  <c:v>介護保険特別会計（保険事業勘定）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3.92</c:v>
                </c:pt>
                <c:pt idx="2">
                  <c:v>#N/A</c:v>
                </c:pt>
                <c:pt idx="3">
                  <c:v>4.82</c:v>
                </c:pt>
                <c:pt idx="4">
                  <c:v>#N/A</c:v>
                </c:pt>
                <c:pt idx="5">
                  <c:v>3.9</c:v>
                </c:pt>
                <c:pt idx="6">
                  <c:v>#N/A</c:v>
                </c:pt>
                <c:pt idx="7">
                  <c:v>4.34</c:v>
                </c:pt>
                <c:pt idx="8">
                  <c:v>#N/A</c:v>
                </c:pt>
                <c:pt idx="9">
                  <c:v>6.49</c:v>
                </c:pt>
              </c:numCache>
            </c:numRef>
          </c:val>
          <c:extLst>
            <c:ext xmlns:c16="http://schemas.microsoft.com/office/drawing/2014/chart" uri="{C3380CC4-5D6E-409C-BE32-E72D297353CC}">
              <c16:uniqueId val="{00000008-7A3A-4BC2-9F03-34F6D4EC43E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22.59</c:v>
                </c:pt>
                <c:pt idx="2">
                  <c:v>#N/A</c:v>
                </c:pt>
                <c:pt idx="3">
                  <c:v>16.440000000000001</c:v>
                </c:pt>
                <c:pt idx="4">
                  <c:v>#N/A</c:v>
                </c:pt>
                <c:pt idx="5">
                  <c:v>23.34</c:v>
                </c:pt>
                <c:pt idx="6">
                  <c:v>#N/A</c:v>
                </c:pt>
                <c:pt idx="7">
                  <c:v>20.13</c:v>
                </c:pt>
                <c:pt idx="8">
                  <c:v>#N/A</c:v>
                </c:pt>
                <c:pt idx="9">
                  <c:v>34.71</c:v>
                </c:pt>
              </c:numCache>
            </c:numRef>
          </c:val>
          <c:extLst>
            <c:ext xmlns:c16="http://schemas.microsoft.com/office/drawing/2014/chart" uri="{C3380CC4-5D6E-409C-BE32-E72D297353CC}">
              <c16:uniqueId val="{00000009-7A3A-4BC2-9F03-34F6D4EC43E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342</c:v>
                </c:pt>
                <c:pt idx="5">
                  <c:v>329</c:v>
                </c:pt>
                <c:pt idx="8">
                  <c:v>324</c:v>
                </c:pt>
                <c:pt idx="11">
                  <c:v>303</c:v>
                </c:pt>
                <c:pt idx="14">
                  <c:v>291</c:v>
                </c:pt>
              </c:numCache>
            </c:numRef>
          </c:val>
          <c:extLst>
            <c:ext xmlns:c16="http://schemas.microsoft.com/office/drawing/2014/chart" uri="{C3380CC4-5D6E-409C-BE32-E72D297353CC}">
              <c16:uniqueId val="{00000000-C4B8-42F6-AB72-CF559AF7762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4B8-42F6-AB72-CF559AF7762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13</c:v>
                </c:pt>
                <c:pt idx="3">
                  <c:v>13</c:v>
                </c:pt>
                <c:pt idx="6">
                  <c:v>13</c:v>
                </c:pt>
                <c:pt idx="9">
                  <c:v>13</c:v>
                </c:pt>
                <c:pt idx="12">
                  <c:v>13</c:v>
                </c:pt>
              </c:numCache>
            </c:numRef>
          </c:val>
          <c:extLst>
            <c:ext xmlns:c16="http://schemas.microsoft.com/office/drawing/2014/chart" uri="{C3380CC4-5D6E-409C-BE32-E72D297353CC}">
              <c16:uniqueId val="{00000002-C4B8-42F6-AB72-CF559AF7762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32</c:v>
                </c:pt>
                <c:pt idx="3">
                  <c:v>32</c:v>
                </c:pt>
                <c:pt idx="6">
                  <c:v>36</c:v>
                </c:pt>
                <c:pt idx="9">
                  <c:v>34</c:v>
                </c:pt>
                <c:pt idx="12">
                  <c:v>28</c:v>
                </c:pt>
              </c:numCache>
            </c:numRef>
          </c:val>
          <c:extLst>
            <c:ext xmlns:c16="http://schemas.microsoft.com/office/drawing/2014/chart" uri="{C3380CC4-5D6E-409C-BE32-E72D297353CC}">
              <c16:uniqueId val="{00000003-C4B8-42F6-AB72-CF559AF7762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303</c:v>
                </c:pt>
                <c:pt idx="3">
                  <c:v>291</c:v>
                </c:pt>
                <c:pt idx="6">
                  <c:v>202</c:v>
                </c:pt>
                <c:pt idx="9">
                  <c:v>206</c:v>
                </c:pt>
                <c:pt idx="12">
                  <c:v>173</c:v>
                </c:pt>
              </c:numCache>
            </c:numRef>
          </c:val>
          <c:extLst>
            <c:ext xmlns:c16="http://schemas.microsoft.com/office/drawing/2014/chart" uri="{C3380CC4-5D6E-409C-BE32-E72D297353CC}">
              <c16:uniqueId val="{00000004-C4B8-42F6-AB72-CF559AF7762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4B8-42F6-AB72-CF559AF7762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4B8-42F6-AB72-CF559AF7762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243</c:v>
                </c:pt>
                <c:pt idx="3">
                  <c:v>232</c:v>
                </c:pt>
                <c:pt idx="6">
                  <c:v>231</c:v>
                </c:pt>
                <c:pt idx="9">
                  <c:v>234</c:v>
                </c:pt>
                <c:pt idx="12">
                  <c:v>234</c:v>
                </c:pt>
              </c:numCache>
            </c:numRef>
          </c:val>
          <c:extLst>
            <c:ext xmlns:c16="http://schemas.microsoft.com/office/drawing/2014/chart" uri="{C3380CC4-5D6E-409C-BE32-E72D297353CC}">
              <c16:uniqueId val="{00000007-C4B8-42F6-AB72-CF559AF7762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249</c:v>
                </c:pt>
                <c:pt idx="2">
                  <c:v>#N/A</c:v>
                </c:pt>
                <c:pt idx="3">
                  <c:v>#N/A</c:v>
                </c:pt>
                <c:pt idx="4">
                  <c:v>239</c:v>
                </c:pt>
                <c:pt idx="5">
                  <c:v>#N/A</c:v>
                </c:pt>
                <c:pt idx="6">
                  <c:v>#N/A</c:v>
                </c:pt>
                <c:pt idx="7">
                  <c:v>158</c:v>
                </c:pt>
                <c:pt idx="8">
                  <c:v>#N/A</c:v>
                </c:pt>
                <c:pt idx="9">
                  <c:v>#N/A</c:v>
                </c:pt>
                <c:pt idx="10">
                  <c:v>184</c:v>
                </c:pt>
                <c:pt idx="11">
                  <c:v>#N/A</c:v>
                </c:pt>
                <c:pt idx="12">
                  <c:v>#N/A</c:v>
                </c:pt>
                <c:pt idx="13">
                  <c:v>157</c:v>
                </c:pt>
                <c:pt idx="14">
                  <c:v>#N/A</c:v>
                </c:pt>
              </c:numCache>
            </c:numRef>
          </c:val>
          <c:smooth val="0"/>
          <c:extLst>
            <c:ext xmlns:c16="http://schemas.microsoft.com/office/drawing/2014/chart" uri="{C3380CC4-5D6E-409C-BE32-E72D297353CC}">
              <c16:uniqueId val="{00000008-C4B8-42F6-AB72-CF559AF7762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3309</c:v>
                </c:pt>
                <c:pt idx="5">
                  <c:v>3392</c:v>
                </c:pt>
                <c:pt idx="8">
                  <c:v>3364</c:v>
                </c:pt>
                <c:pt idx="11">
                  <c:v>3293</c:v>
                </c:pt>
                <c:pt idx="14">
                  <c:v>3197</c:v>
                </c:pt>
              </c:numCache>
            </c:numRef>
          </c:val>
          <c:extLst>
            <c:ext xmlns:c16="http://schemas.microsoft.com/office/drawing/2014/chart" uri="{C3380CC4-5D6E-409C-BE32-E72D297353CC}">
              <c16:uniqueId val="{00000000-54B2-4ABD-AC58-B3CA4DDC78B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c:v>
                </c:pt>
                <c:pt idx="5">
                  <c:v>1</c:v>
                </c:pt>
                <c:pt idx="8">
                  <c:v>0</c:v>
                </c:pt>
                <c:pt idx="11">
                  <c:v>0</c:v>
                </c:pt>
                <c:pt idx="14">
                  <c:v>0</c:v>
                </c:pt>
              </c:numCache>
            </c:numRef>
          </c:val>
          <c:extLst>
            <c:ext xmlns:c16="http://schemas.microsoft.com/office/drawing/2014/chart" uri="{C3380CC4-5D6E-409C-BE32-E72D297353CC}">
              <c16:uniqueId val="{00000001-54B2-4ABD-AC58-B3CA4DDC78B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5519</c:v>
                </c:pt>
                <c:pt idx="5">
                  <c:v>6698</c:v>
                </c:pt>
                <c:pt idx="8">
                  <c:v>7411</c:v>
                </c:pt>
                <c:pt idx="11">
                  <c:v>8010</c:v>
                </c:pt>
                <c:pt idx="14">
                  <c:v>8208</c:v>
                </c:pt>
              </c:numCache>
            </c:numRef>
          </c:val>
          <c:extLst>
            <c:ext xmlns:c16="http://schemas.microsoft.com/office/drawing/2014/chart" uri="{C3380CC4-5D6E-409C-BE32-E72D297353CC}">
              <c16:uniqueId val="{00000002-54B2-4ABD-AC58-B3CA4DDC78B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4B2-4ABD-AC58-B3CA4DDC78B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4B2-4ABD-AC58-B3CA4DDC78B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4B2-4ABD-AC58-B3CA4DDC78B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4B2-4ABD-AC58-B3CA4DDC78B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86</c:v>
                </c:pt>
                <c:pt idx="3">
                  <c:v>76</c:v>
                </c:pt>
                <c:pt idx="6">
                  <c:v>66</c:v>
                </c:pt>
                <c:pt idx="9">
                  <c:v>58</c:v>
                </c:pt>
                <c:pt idx="12">
                  <c:v>50</c:v>
                </c:pt>
              </c:numCache>
            </c:numRef>
          </c:val>
          <c:extLst>
            <c:ext xmlns:c16="http://schemas.microsoft.com/office/drawing/2014/chart" uri="{C3380CC4-5D6E-409C-BE32-E72D297353CC}">
              <c16:uniqueId val="{00000007-54B2-4ABD-AC58-B3CA4DDC78B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1544</c:v>
                </c:pt>
                <c:pt idx="3">
                  <c:v>1333</c:v>
                </c:pt>
                <c:pt idx="6">
                  <c:v>1208</c:v>
                </c:pt>
                <c:pt idx="9">
                  <c:v>1030</c:v>
                </c:pt>
                <c:pt idx="12">
                  <c:v>896</c:v>
                </c:pt>
              </c:numCache>
            </c:numRef>
          </c:val>
          <c:extLst>
            <c:ext xmlns:c16="http://schemas.microsoft.com/office/drawing/2014/chart" uri="{C3380CC4-5D6E-409C-BE32-E72D297353CC}">
              <c16:uniqueId val="{00000008-54B2-4ABD-AC58-B3CA4DDC78B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96</c:v>
                </c:pt>
                <c:pt idx="3">
                  <c:v>84</c:v>
                </c:pt>
                <c:pt idx="6">
                  <c:v>72</c:v>
                </c:pt>
                <c:pt idx="9">
                  <c:v>60</c:v>
                </c:pt>
                <c:pt idx="12">
                  <c:v>48</c:v>
                </c:pt>
              </c:numCache>
            </c:numRef>
          </c:val>
          <c:extLst>
            <c:ext xmlns:c16="http://schemas.microsoft.com/office/drawing/2014/chart" uri="{C3380CC4-5D6E-409C-BE32-E72D297353CC}">
              <c16:uniqueId val="{00000009-54B2-4ABD-AC58-B3CA4DDC78B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2855</c:v>
                </c:pt>
                <c:pt idx="3">
                  <c:v>2655</c:v>
                </c:pt>
                <c:pt idx="6">
                  <c:v>2451</c:v>
                </c:pt>
                <c:pt idx="9">
                  <c:v>2239</c:v>
                </c:pt>
                <c:pt idx="12">
                  <c:v>2025</c:v>
                </c:pt>
              </c:numCache>
            </c:numRef>
          </c:val>
          <c:extLst>
            <c:ext xmlns:c16="http://schemas.microsoft.com/office/drawing/2014/chart" uri="{C3380CC4-5D6E-409C-BE32-E72D297353CC}">
              <c16:uniqueId val="{0000000A-54B2-4ABD-AC58-B3CA4DDC78B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54B2-4ABD-AC58-B3CA4DDC78B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3366</c:v>
                </c:pt>
                <c:pt idx="1">
                  <c:v>3272</c:v>
                </c:pt>
                <c:pt idx="2">
                  <c:v>3238</c:v>
                </c:pt>
              </c:numCache>
            </c:numRef>
          </c:val>
          <c:extLst>
            <c:ext xmlns:c16="http://schemas.microsoft.com/office/drawing/2014/chart" uri="{C3380CC4-5D6E-409C-BE32-E72D297353CC}">
              <c16:uniqueId val="{00000000-E812-4675-A182-6524F12D69D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c:v>
                </c:pt>
                <c:pt idx="1">
                  <c:v>1</c:v>
                </c:pt>
                <c:pt idx="2">
                  <c:v>1</c:v>
                </c:pt>
              </c:numCache>
            </c:numRef>
          </c:val>
          <c:extLst>
            <c:ext xmlns:c16="http://schemas.microsoft.com/office/drawing/2014/chart" uri="{C3380CC4-5D6E-409C-BE32-E72D297353CC}">
              <c16:uniqueId val="{00000001-E812-4675-A182-6524F12D69D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51707</c:v>
                </c:pt>
                <c:pt idx="1">
                  <c:v>57152</c:v>
                </c:pt>
                <c:pt idx="2">
                  <c:v>60390</c:v>
                </c:pt>
              </c:numCache>
            </c:numRef>
          </c:val>
          <c:extLst>
            <c:ext xmlns:c16="http://schemas.microsoft.com/office/drawing/2014/chart" uri="{C3380CC4-5D6E-409C-BE32-E72D297353CC}">
              <c16:uniqueId val="{00000002-E812-4675-A182-6524F12D69D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{83B34504-B073-4023-BB7F-7C0F6ECFA709}</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81BF-432A-8D97-B39A6A2C233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{BE397467-4920-495F-835E-4694B7237287}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1BF-432A-8D97-B39A6A2C233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{19A32211-0AF5-43E0-AAC3-10B259CC2EC3}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1BF-432A-8D97-B39A6A2C233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{E762549B-B9F4-47DF-A95E-571A64C99872}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1BF-432A-8D97-B39A6A2C233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{0A78557D-666B-4C49-A0F4-2B80CE2E732D}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1BF-432A-8D97-B39A6A2C2336}"/>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{6C984366-07BA-493E-A83D-B922B24D3F78}</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81BF-432A-8D97-B39A6A2C2336}"/>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{000C89E5-9F10-43F9-B6B8-2284DC9B6065}</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81BF-432A-8D97-B39A6A2C2336}"/>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{2BA099E1-951F-4335-92FE-716E14AFEE7F}</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81BF-432A-8D97-B39A6A2C2336}"/>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{8EB4EEE5-A239-4580-896A-34E77EAB6892}</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81BF-432A-8D97-B39A6A2C233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64.599999999999994</c:v>
                </c:pt>
                <c:pt idx="24">
                  <c:v>66.3</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81BF-432A-8D97-B39A6A2C233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{18F86CED-72A3-48AD-8D8B-1B8B05FADDB4}</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81BF-432A-8D97-B39A6A2C233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{9074919B-A45B-4AEB-A98A-C6D152A71CD0}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1BF-432A-8D97-B39A6A2C233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{210A9684-6D0F-480A-9C94-FF194EB8D240}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1BF-432A-8D97-B39A6A2C233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{3131A9A7-FE73-4ED3-86BE-B6DE41458740}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1BF-432A-8D97-B39A6A2C233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{0FD2AEBC-C5A5-4B65-A151-B1320B736A8C}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1BF-432A-8D97-B39A6A2C2336}"/>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{E3D6B093-CAAB-4E02-A833-BBA34EC5E1E2}</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81BF-432A-8D97-B39A6A2C2336}"/>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{3BB293CC-0B2C-46E4-A59C-4CD854689CCC}</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81BF-432A-8D97-B39A6A2C2336}"/>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{31B7B0FC-4AD6-4B3B-957B-F35C1BD87F5A}</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81BF-432A-8D97-B39A6A2C2336}"/>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{F5A8B0B7-95DC-483C-8A54-A782F75ADBCD}</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81BF-432A-8D97-B39A6A2C233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56.3</c:v>
                </c:pt>
                <c:pt idx="24">
                  <c:v>57.6</c:v>
                </c:pt>
              </c:numCache>
            </c:numRef>
          </c:xVal>
          <c:yVal>
            <c:numRef>
              <c:f>公会計指標分析・財政指標組合せ分析表!$BP$55:$DC$55</c:f>
              <c:numCache>
                <c:formatCode>#,##0.0;"▲ "#,##0.0</c:formatCode>
                <c:ptCount val="40"/>
                <c:pt idx="16">
                  <c:v>0</c:v>
                </c:pt>
                <c:pt idx="24">
                  <c:v>0</c:v>
                </c:pt>
              </c:numCache>
            </c:numRef>
          </c:yVal>
          <c:smooth val="0"/>
          <c:extLst>
            <c:ext xmlns:c16="http://schemas.microsoft.com/office/drawing/2014/chart" uri="{C3380CC4-5D6E-409C-BE32-E72D297353CC}">
              <c16:uniqueId val="{00000013-81BF-432A-8D97-B39A6A2C2336}"/>
            </c:ext>
          </c:extLst>
        </c:ser>
        <c:dLbls>
          <c:showLegendKey val="0"/>
          <c:showVal val="1"/>
          <c:showCatName val="0"/>
          <c:showSerName val="0"/>
          <c:showPercent val="0"/>
          <c:showBubbleSize val="0"/>
        </c:dLbls>
        <c:axId val="46179840"/>
        <c:axId val="46181760"/>
      </c:scatterChart>
      <c:valAx>
        <c:axId val="46179840"/>
        <c:scaling>
          <c:orientation val="minMax"/>
          <c:max val="57.800000000000004"/>
          <c:min val="56.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{CF06B941-CBDF-4721-965E-5B0F808CBDE0}</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8FFD-40BF-A43E-8C5DB331958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{52AEE6CC-2F06-4015-9DAE-EAF079352DE0}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FFD-40BF-A43E-8C5DB331958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{7F7A086A-2C70-4D5E-8D31-F44B86FB8C78}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FFD-40BF-A43E-8C5DB331958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{53BEBAB7-9F0C-43D4-8EB4-DF86FE73779F}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FFD-40BF-A43E-8C5DB331958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{8F836FD0-48B8-4BC3-8919-5D12298B8A9F}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FFD-40BF-A43E-8C5DB331958C}"/>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{8962A57A-204F-443F-BE3A-7569CDA9E505}</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8FFD-40BF-A43E-8C5DB331958C}"/>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{1B0609BC-DA69-40CB-825B-4D654B02AEC1}</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8FFD-40BF-A43E-8C5DB331958C}"/>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{BD3929BD-1BDA-4043-A0AA-3E0E7EF1C84E}</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8FFD-40BF-A43E-8C5DB331958C}"/>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{2ED00DBA-1020-4831-B376-515CCE00C720}</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8FFD-40BF-A43E-8C5DB331958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14.8</c:v>
                </c:pt>
                <c:pt idx="8">
                  <c:v>12.6</c:v>
                </c:pt>
                <c:pt idx="16">
                  <c:v>9.8000000000000007</c:v>
                </c:pt>
                <c:pt idx="24">
                  <c:v>8.8000000000000007</c:v>
                </c:pt>
                <c:pt idx="32">
                  <c:v>7.7</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8FFD-40BF-A43E-8C5DB331958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{2D0745FA-FAA1-4C81-ACE3-C2130B8B37CB}</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8FFD-40BF-A43E-8C5DB331958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{DFF21611-884A-4F8F-A2CA-D5A9FC2318DE}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FFD-40BF-A43E-8C5DB331958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{1956B29E-AA13-4ED7-8D9F-37BD8A00AD6C}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FFD-40BF-A43E-8C5DB331958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{DEA582F0-3E48-4F6E-A14F-3A34B48462B7}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FFD-40BF-A43E-8C5DB331958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{9F87B86E-8BA4-4636-95E0-9A5DA47B25F3}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FFD-40BF-A43E-8C5DB331958C}"/>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{EFE90B01-DA8D-40E0-B9B9-8BFE62D358C0}</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8FFD-40BF-A43E-8C5DB331958C}"/>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{FB10BE1B-7A51-4F17-9631-8DF59DEB7394}</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8FFD-40BF-A43E-8C5DB331958C}"/>
                </c:ext>
              </c:extLst>
            </c:dLbl>
            <c:dLbl>
              <c:idx val="24"/>
              <c:layout>
                <c:manualLayout>
                  <c:x val="-4.5160355153971238E-2"/>
                  <c:y val="-4.3495921315536014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{E56F680B-47DF-4724-9752-F6267F4C36BF}</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8FFD-40BF-A43E-8C5DB331958C}"/>
                </c:ext>
              </c:extLst>
            </c:dLbl>
            <c:dLbl>
              <c:idx val="32"/>
              <c:layout>
                <c:manualLayout>
                  <c:x val="-1.8235628084250059E-2"/>
                  <c:y val="-8.1337372860052118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{FDC1E34C-A859-46C2-B032-56AAA73E2758}</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8FFD-40BF-A43E-8C5DB331958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9.5</c:v>
                </c:pt>
                <c:pt idx="8">
                  <c:v>6.4</c:v>
                </c:pt>
                <c:pt idx="16">
                  <c:v>7.4</c:v>
                </c:pt>
                <c:pt idx="24">
                  <c:v>7.1</c:v>
                </c:pt>
                <c:pt idx="32">
                  <c:v>7.1</c:v>
                </c:pt>
              </c:numCache>
            </c:numRef>
          </c:xVal>
          <c:yVal>
            <c:numRef>
              <c:f>公会計指標分析・財政指標組合せ分析表!$BP$77:$DC$77</c:f>
              <c:numCache>
                <c:formatCode>#,##0.0;"▲ "#,##0.0</c:formatCode>
                <c:ptCount val="40"/>
                <c:pt idx="0">
                  <c:v>17.899999999999999</c:v>
                </c:pt>
                <c:pt idx="8">
                  <c:v>0</c:v>
                </c:pt>
                <c:pt idx="16">
                  <c:v>0</c:v>
                </c:pt>
                <c:pt idx="24">
                  <c:v>0</c:v>
                </c:pt>
                <c:pt idx="32">
                  <c:v>0</c:v>
                </c:pt>
              </c:numCache>
            </c:numRef>
          </c:yVal>
          <c:smooth val="0"/>
          <c:extLst>
            <c:ext xmlns:c16="http://schemas.microsoft.com/office/drawing/2014/chart" uri="{C3380CC4-5D6E-409C-BE32-E72D297353CC}">
              <c16:uniqueId val="{00000013-8FFD-40BF-A43E-8C5DB331958C}"/>
            </c:ext>
          </c:extLst>
        </c:ser>
        <c:dLbls>
          <c:showLegendKey val="0"/>
          <c:showVal val="1"/>
          <c:showCatName val="0"/>
          <c:showSerName val="0"/>
          <c:showPercent val="0"/>
          <c:showBubbleSize val="0"/>
        </c:dLbls>
        <c:axId val="84219776"/>
        <c:axId val="84234240"/>
      </c:scatterChart>
      <c:valAx>
        <c:axId val="84219776"/>
        <c:scaling>
          <c:orientation val="minMax"/>
          <c:max val="9.7999999999999989"/>
          <c:min val="6.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1"/>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3"/>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福島県双葉町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実質公債費比率（</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ヵ年平均）は、前年度比</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1.1</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ポイント減の</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7.7</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％となっており、単年度比較でも</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1.2</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ポイント減の</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7.4</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％となっている。平成</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27</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年度以降、新規地方債の借入れをしていないため、地方債全体の償還残額は年々減少傾向が続いており、引き続き計画的な財政運営に努める。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減債基金については、現在のところ積立はしていない。</a:t>
          </a:r>
          <a:endParaRPr kumimoji="1" lang="en-US" altLang="ja-JP"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福島県双葉町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将来負担比率については、充当可能基金の増や地方債の償還が進んだことにより、前年度同様に将来負担比率は算定されていない。今後も地方債の借入を抑制し、計画的な財政運営に努める。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福島県双葉町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中間貯蔵施設の整備に伴う影響を緩和するために必要な、生活再建及び地域振興等</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の財源として、中間貯蔵施設整備等影響緩和交付金等を取り崩した一方、中野地区復興産業拠点の整備及び双葉駅西地区復興拠点の整備を目的として、福島再生加速化交付金基金に積立したこと、後年度の復旧復興に資する財源として、公共施設整備基金、特定原子力施設地域振興事業公共用施設事業運営基金等に積立をしたことにより、基金全体では、前年度比</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3,204</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百万円増の</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63,629</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百万円となった。</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基金残額の多くは、国庫支出金等を財源としていることから、事業目的に沿って適正な管理をしていく。また、余剰金等については、財政調整基金や東日本大震災復興基金等へ積立をし、後年度の復旧復興事業及び公共施設等の維持管理の財源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中間貯蔵施設整備等影響緩和交付金基金：中間貯蔵施設の整備に伴う影響を緩和するために必要な、生活再建及び地域振興等</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福島再生加速化交付金基金：福島復興再生特別措置法第</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条第</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項に規定する帰還環境整備交付金事業等</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東日本大震災復興基金：東日本大震災からの復旧復興の推進に資する事業</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公共用施設維持運営基金：公共用施設の維持運営経費</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中間貯蔵施設立地町地域振興交付金基金：中間貯蔵施設の建設に伴う当該地権者支援を始め、その他地域振興を図るために行う事業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中間貯蔵施設整備等影響緩和交付金基金：避難住民への生活支援策として実施している、生活サポート補助金及び双葉駅自由通路等整備負担金の財源としたため減。</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福島再生加速化交付金基金：中野地区復興産業拠点整備事業及び双葉駅西地区復興拠点整備事業の財源として、福島再生加速化交付金を原資として積立したため増。</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東日本大震災復興基金：東日本大震災からの復旧復興に従事する職員の人件費等に資する財源としたため減。</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公共用施設維持運営基金：コミュニティセンターの維持管理費の財源としたため減。</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中間貯蔵施設立地町地域振興交付金基金：中間貯蔵施設地権者支援給付金の財源としたため減。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特定目的基金の多くは、国庫支出金等を財源としていることから、事業目的に沿って適正な管理をしていく一方で、余剰金等については東日本大震災復興基金等へ積立をし、後年度の復旧復興事業の財源とする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震災（津波）により流出した墓地や中間貯蔵施設予定地内の墓地移転先となる、共同墓地の設置工事及び避難指示区域内の家屋被害認定調査業務等を実施したことなどにより、</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34</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百万円減</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3,238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震災からの復旧復興事業において国庫支出金等の活用や特定目的基金の取崩しにより財政運営をしてきた。現在は復旧復興が進むに連れて、一般財源の持出しが増えており、今後は復旧復興事業に加え、公共施設、インフラ等の維持管理費用の増加が見込まれる。これらの財源を確保する必要があるため余剰金については計画的に財政調整基金へ積立を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27</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年度以降、新規地方債の借入れをしていないため、現状維持とする方針である。また、今後の地方債の借入れ状況等を踏まえ、積立等が必要か検討することとする。</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A4BAD3E3-7106-4AEB-BAFB-3F897A32814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519D005A-5D34-40F9-ADB9-810FCFDB6BF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a:extLst>
            <a:ext uri="{FF2B5EF4-FFF2-40B4-BE49-F238E27FC236}">
              <a16:creationId xmlns:a16="http://schemas.microsoft.com/office/drawing/2014/main" id="{FD5E5158-07C5-46F9-86D4-CD48B9903E21}"/>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a:extLst>
            <a:ext uri="{FF2B5EF4-FFF2-40B4-BE49-F238E27FC236}">
              <a16:creationId xmlns:a16="http://schemas.microsoft.com/office/drawing/2014/main" id="{8D1775F8-2A8C-4F19-9428-924852893548}"/>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a:extLst>
            <a:ext uri="{FF2B5EF4-FFF2-40B4-BE49-F238E27FC236}">
              <a16:creationId xmlns:a16="http://schemas.microsoft.com/office/drawing/2014/main" id="{FC077AF7-55D3-4992-B52D-33D3AAC79F18}"/>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a:extLst>
            <a:ext uri="{FF2B5EF4-FFF2-40B4-BE49-F238E27FC236}">
              <a16:creationId xmlns:a16="http://schemas.microsoft.com/office/drawing/2014/main" id="{DE6D9C45-28FD-4E1E-AAC3-AD1E2A2CF127}"/>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a:extLst>
            <a:ext uri="{FF2B5EF4-FFF2-40B4-BE49-F238E27FC236}">
              <a16:creationId xmlns:a16="http://schemas.microsoft.com/office/drawing/2014/main" id="{ACD46FC2-A2E1-4C48-9A4F-6D749DFF7ADE}"/>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a:extLst>
            <a:ext uri="{FF2B5EF4-FFF2-40B4-BE49-F238E27FC236}">
              <a16:creationId xmlns:a16="http://schemas.microsoft.com/office/drawing/2014/main" id="{6BCF4FDC-4495-4664-BDDE-B727DC8269D5}"/>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a:extLst>
            <a:ext uri="{FF2B5EF4-FFF2-40B4-BE49-F238E27FC236}">
              <a16:creationId xmlns:a16="http://schemas.microsoft.com/office/drawing/2014/main" id="{BCA1F675-AB2C-4C4C-9B18-384F19251526}"/>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a:extLst>
            <a:ext uri="{FF2B5EF4-FFF2-40B4-BE49-F238E27FC236}">
              <a16:creationId xmlns:a16="http://schemas.microsoft.com/office/drawing/2014/main" id="{2E84CD18-6329-44D2-B13E-A37F1C9E1451}"/>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a:extLst>
            <a:ext uri="{FF2B5EF4-FFF2-40B4-BE49-F238E27FC236}">
              <a16:creationId xmlns:a16="http://schemas.microsoft.com/office/drawing/2014/main" id="{4A22A864-3AF9-4B87-B54C-6910A57F4B6E}"/>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a:extLst>
            <a:ext uri="{FF2B5EF4-FFF2-40B4-BE49-F238E27FC236}">
              <a16:creationId xmlns:a16="http://schemas.microsoft.com/office/drawing/2014/main" id="{21B56DC2-E338-43DE-9577-EC648CAA7632}"/>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a:extLst>
            <a:ext uri="{FF2B5EF4-FFF2-40B4-BE49-F238E27FC236}">
              <a16:creationId xmlns:a16="http://schemas.microsoft.com/office/drawing/2014/main" id="{5A8AB85A-655D-4B6C-887F-8928380A6102}"/>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福島県双葉町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a:extLst>
            <a:ext uri="{FF2B5EF4-FFF2-40B4-BE49-F238E27FC236}">
              <a16:creationId xmlns:a16="http://schemas.microsoft.com/office/drawing/2014/main" id="{EFE68749-5B4B-473B-8F28-3DEFEAEB9FED}"/>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a:extLst>
            <a:ext uri="{FF2B5EF4-FFF2-40B4-BE49-F238E27FC236}">
              <a16:creationId xmlns:a16="http://schemas.microsoft.com/office/drawing/2014/main" id="{1B872509-4C96-43C5-8C41-FEAE78186C7E}"/>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a:extLst>
            <a:ext uri="{FF2B5EF4-FFF2-40B4-BE49-F238E27FC236}">
              <a16:creationId xmlns:a16="http://schemas.microsoft.com/office/drawing/2014/main" id="{F4263342-4793-4F16-915A-0C0E05E9527C}"/>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a:extLst>
            <a:ext uri="{FF2B5EF4-FFF2-40B4-BE49-F238E27FC236}">
              <a16:creationId xmlns:a16="http://schemas.microsoft.com/office/drawing/2014/main" id="{5A48286B-E71A-4692-885F-B6066E214B9E}"/>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a:extLst>
            <a:ext uri="{FF2B5EF4-FFF2-40B4-BE49-F238E27FC236}">
              <a16:creationId xmlns:a16="http://schemas.microsoft.com/office/drawing/2014/main" id="{358D1BAD-F86E-41DB-9D97-AE4B37852438}"/>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a:extLst>
            <a:ext uri="{FF2B5EF4-FFF2-40B4-BE49-F238E27FC236}">
              <a16:creationId xmlns:a16="http://schemas.microsoft.com/office/drawing/2014/main" id="{9E3C6483-AA35-4F32-8EBD-BFA71AD34964}"/>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6,025
5,997
51.42
21,791,892
20,710,284
751,103
2,408,708
2,024,726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a:extLst>
            <a:ext uri="{FF2B5EF4-FFF2-40B4-BE49-F238E27FC236}">
              <a16:creationId xmlns:a16="http://schemas.microsoft.com/office/drawing/2014/main" id="{B1604F21-0272-44F4-AAF1-96DEA245681F}"/>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a:extLst>
            <a:ext uri="{FF2B5EF4-FFF2-40B4-BE49-F238E27FC236}">
              <a16:creationId xmlns:a16="http://schemas.microsoft.com/office/drawing/2014/main" id="{AECC97BF-60FB-4A9B-9AB2-76A87C4394EF}"/>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a:extLst>
            <a:ext uri="{FF2B5EF4-FFF2-40B4-BE49-F238E27FC236}">
              <a16:creationId xmlns:a16="http://schemas.microsoft.com/office/drawing/2014/main" id="{80FE9DF9-A37D-40D4-89E0-C767DAAD109B}"/>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a:extLst>
            <a:ext uri="{FF2B5EF4-FFF2-40B4-BE49-F238E27FC236}">
              <a16:creationId xmlns:a16="http://schemas.microsoft.com/office/drawing/2014/main" id="{5E9672AC-60EC-4B52-B8D4-162D29728D5C}"/>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a:extLst>
            <a:ext uri="{FF2B5EF4-FFF2-40B4-BE49-F238E27FC236}">
              <a16:creationId xmlns:a16="http://schemas.microsoft.com/office/drawing/2014/main" id="{8828849B-1B88-422A-848D-7BEE88A2E9D1}"/>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a:extLst>
            <a:ext uri="{FF2B5EF4-FFF2-40B4-BE49-F238E27FC236}">
              <a16:creationId xmlns:a16="http://schemas.microsoft.com/office/drawing/2014/main" id="{EA9B128C-C0A6-41AC-AB3D-714EEF1B58FC}"/>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a:extLst>
            <a:ext uri="{FF2B5EF4-FFF2-40B4-BE49-F238E27FC236}">
              <a16:creationId xmlns:a16="http://schemas.microsoft.com/office/drawing/2014/main" id="{E8EAE6B5-0C5A-41C9-9331-324C11F1699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a:extLst>
            <a:ext uri="{FF2B5EF4-FFF2-40B4-BE49-F238E27FC236}">
              <a16:creationId xmlns:a16="http://schemas.microsoft.com/office/drawing/2014/main" id="{335B19BF-DF7A-4772-8189-2AA68E003E3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a:extLst>
            <a:ext uri="{FF2B5EF4-FFF2-40B4-BE49-F238E27FC236}">
              <a16:creationId xmlns:a16="http://schemas.microsoft.com/office/drawing/2014/main" id="{F994B107-1C7E-4A6B-B6BA-05DD26492D87}"/>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a:extLst>
            <a:ext uri="{FF2B5EF4-FFF2-40B4-BE49-F238E27FC236}">
              <a16:creationId xmlns:a16="http://schemas.microsoft.com/office/drawing/2014/main" id="{A71844A5-8E06-42B9-BC5D-606A2F10BF88}"/>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a:extLst>
            <a:ext uri="{FF2B5EF4-FFF2-40B4-BE49-F238E27FC236}">
              <a16:creationId xmlns:a16="http://schemas.microsoft.com/office/drawing/2014/main" id="{8F9A3FD8-C432-4094-8594-58B9C0482E0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a:extLst>
            <a:ext uri="{FF2B5EF4-FFF2-40B4-BE49-F238E27FC236}">
              <a16:creationId xmlns:a16="http://schemas.microsoft.com/office/drawing/2014/main" id="{CDE931CC-2310-42EA-A075-8E123B777405}"/>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a:extLst>
            <a:ext uri="{FF2B5EF4-FFF2-40B4-BE49-F238E27FC236}">
              <a16:creationId xmlns:a16="http://schemas.microsoft.com/office/drawing/2014/main" id="{6E2119C0-A65A-408E-A2D2-FEA147103796}"/>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a:extLst>
            <a:ext uri="{FF2B5EF4-FFF2-40B4-BE49-F238E27FC236}">
              <a16:creationId xmlns:a16="http://schemas.microsoft.com/office/drawing/2014/main" id="{509C8376-D4C2-49B5-9386-030D4E91B07C}"/>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a:extLst>
            <a:ext uri="{FF2B5EF4-FFF2-40B4-BE49-F238E27FC236}">
              <a16:creationId xmlns:a16="http://schemas.microsoft.com/office/drawing/2014/main" id="{AFFC0FA8-BF4A-4875-B65C-FC460D284B0D}"/>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a:extLst>
            <a:ext uri="{FF2B5EF4-FFF2-40B4-BE49-F238E27FC236}">
              <a16:creationId xmlns:a16="http://schemas.microsoft.com/office/drawing/2014/main" id="{E71CCB8B-C909-4853-B362-67C3D9CE131C}"/>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a:extLst>
            <a:ext uri="{FF2B5EF4-FFF2-40B4-BE49-F238E27FC236}">
              <a16:creationId xmlns:a16="http://schemas.microsoft.com/office/drawing/2014/main" id="{2F6EB49A-2070-419B-950C-F0AF1562EDE1}"/>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a:extLst>
            <a:ext uri="{FF2B5EF4-FFF2-40B4-BE49-F238E27FC236}">
              <a16:creationId xmlns:a16="http://schemas.microsoft.com/office/drawing/2014/main" id="{DF656EE4-9E9E-4BA7-9693-5DCBEF4612ED}"/>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9" name="テキスト ボックス 38">
          <a:extLst>
            <a:ext uri="{FF2B5EF4-FFF2-40B4-BE49-F238E27FC236}">
              <a16:creationId xmlns:a16="http://schemas.microsoft.com/office/drawing/2014/main" id="{1776EC78-B95A-48FF-B027-A88AD213668D}"/>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0" name="テキスト ボックス 39">
          <a:extLst>
            <a:ext uri="{FF2B5EF4-FFF2-40B4-BE49-F238E27FC236}">
              <a16:creationId xmlns:a16="http://schemas.microsoft.com/office/drawing/2014/main" id="{42ED8236-5065-4E00-BDA3-41F2210F9A32}"/>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1" name="テキスト ボックス 40">
          <a:extLst>
            <a:ext uri="{FF2B5EF4-FFF2-40B4-BE49-F238E27FC236}">
              <a16:creationId xmlns:a16="http://schemas.microsoft.com/office/drawing/2014/main" id="{4AE6CCAB-7436-45F7-AB39-3FEFB9BC2CDB}"/>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a:extLst>
            <a:ext uri="{FF2B5EF4-FFF2-40B4-BE49-F238E27FC236}">
              <a16:creationId xmlns:a16="http://schemas.microsoft.com/office/drawing/2014/main" id="{26E63993-A18E-41D5-9746-C5C064239B3C}"/>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a:extLst>
            <a:ext uri="{FF2B5EF4-FFF2-40B4-BE49-F238E27FC236}">
              <a16:creationId xmlns:a16="http://schemas.microsoft.com/office/drawing/2014/main" id="{35FB2E8A-C6AC-4D66-8042-8923FF4CC2EF}"/>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4" name="正方形/長方形 43">
          <a:extLst>
            <a:ext uri="{FF2B5EF4-FFF2-40B4-BE49-F238E27FC236}">
              <a16:creationId xmlns:a16="http://schemas.microsoft.com/office/drawing/2014/main" id="{27A39F48-DF03-4E5F-915A-374B6147248C}"/>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a:extLst>
            <a:ext uri="{FF2B5EF4-FFF2-40B4-BE49-F238E27FC236}">
              <a16:creationId xmlns:a16="http://schemas.microsoft.com/office/drawing/2014/main" id="{10AE2178-067F-415F-BE08-C34CD8F79157}"/>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a:extLst>
            <a:ext uri="{FF2B5EF4-FFF2-40B4-BE49-F238E27FC236}">
              <a16:creationId xmlns:a16="http://schemas.microsoft.com/office/drawing/2014/main" id="{BD022B10-59CE-4BFA-A809-65EC6F6A0E59}"/>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a:extLst>
            <a:ext uri="{FF2B5EF4-FFF2-40B4-BE49-F238E27FC236}">
              <a16:creationId xmlns:a16="http://schemas.microsoft.com/office/drawing/2014/main" id="{82DDCA1C-01C7-4495-9FDD-9DA80EFC0531}"/>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a:extLst>
            <a:ext uri="{FF2B5EF4-FFF2-40B4-BE49-F238E27FC236}">
              <a16:creationId xmlns:a16="http://schemas.microsoft.com/office/drawing/2014/main" id="{42D3A854-2D38-4864-B025-432CCEF7FB58}"/>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a:extLst>
            <a:ext uri="{FF2B5EF4-FFF2-40B4-BE49-F238E27FC236}">
              <a16:creationId xmlns:a16="http://schemas.microsoft.com/office/drawing/2014/main" id="{44F24DA8-BF79-41AF-A065-F319A59A4A2D}"/>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a:extLst>
            <a:ext uri="{FF2B5EF4-FFF2-40B4-BE49-F238E27FC236}">
              <a16:creationId xmlns:a16="http://schemas.microsoft.com/office/drawing/2014/main" id="{1CE4CA09-F83E-4AF0-BABF-814D8D91C81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a:extLst>
            <a:ext uri="{FF2B5EF4-FFF2-40B4-BE49-F238E27FC236}">
              <a16:creationId xmlns:a16="http://schemas.microsoft.com/office/drawing/2014/main" id="{DBF3F276-00DB-4F33-A778-083147D74D62}"/>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a:extLst>
            <a:ext uri="{FF2B5EF4-FFF2-40B4-BE49-F238E27FC236}">
              <a16:creationId xmlns:a16="http://schemas.microsoft.com/office/drawing/2014/main" id="{35773102-531E-4428-9573-CE3623B8806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a:extLst>
            <a:ext uri="{FF2B5EF4-FFF2-40B4-BE49-F238E27FC236}">
              <a16:creationId xmlns:a16="http://schemas.microsoft.com/office/drawing/2014/main" id="{032A34F1-52DC-4843-8015-618D946236FE}"/>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a:extLst>
            <a:ext uri="{FF2B5EF4-FFF2-40B4-BE49-F238E27FC236}">
              <a16:creationId xmlns:a16="http://schemas.microsoft.com/office/drawing/2014/main" id="{E31ECBEB-3B23-4B95-BEFB-5B8A1080E02D}"/>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昭和</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50</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年代に整備された公共施設が多く、有形固定資産減価償却率が類似団体・福島県平均より高い数値となっている。現在も避難指示が継続中であり施設の更新・改修は手付かずの状態となっており、避難指示解除後に多くの施設の改修等が見込まれるため、集約化も検討しながら計画的な財政運営が必要とな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5" name="テキスト ボックス 54">
          <a:extLst>
            <a:ext uri="{FF2B5EF4-FFF2-40B4-BE49-F238E27FC236}">
              <a16:creationId xmlns:a16="http://schemas.microsoft.com/office/drawing/2014/main" id="{AE77AEAE-704C-4CB3-BA19-B9518977F4FC}"/>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a:extLst>
            <a:ext uri="{FF2B5EF4-FFF2-40B4-BE49-F238E27FC236}">
              <a16:creationId xmlns:a16="http://schemas.microsoft.com/office/drawing/2014/main" id="{63F27658-E3F2-48F0-9C5B-FEBDA89A4987}"/>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a:extLst>
            <a:ext uri="{FF2B5EF4-FFF2-40B4-BE49-F238E27FC236}">
              <a16:creationId xmlns:a16="http://schemas.microsoft.com/office/drawing/2014/main" id="{07ECA86C-0297-4505-825F-8099310B1D86}"/>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8" name="直線コネクタ 57">
          <a:extLst>
            <a:ext uri="{FF2B5EF4-FFF2-40B4-BE49-F238E27FC236}">
              <a16:creationId xmlns:a16="http://schemas.microsoft.com/office/drawing/2014/main" id="{875F08CF-748C-4436-A0FC-C3BCB9E9E9BC}"/>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9" name="テキスト ボックス 58">
          <a:extLst>
            <a:ext uri="{FF2B5EF4-FFF2-40B4-BE49-F238E27FC236}">
              <a16:creationId xmlns:a16="http://schemas.microsoft.com/office/drawing/2014/main" id="{7CD198BF-0A64-42BB-AA39-463A4F4836BA}"/>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0" name="直線コネクタ 59">
          <a:extLst>
            <a:ext uri="{FF2B5EF4-FFF2-40B4-BE49-F238E27FC236}">
              <a16:creationId xmlns:a16="http://schemas.microsoft.com/office/drawing/2014/main" id="{AC4D615B-6DD9-4CF2-8283-5479D822A65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1" name="テキスト ボックス 60">
          <a:extLst>
            <a:ext uri="{FF2B5EF4-FFF2-40B4-BE49-F238E27FC236}">
              <a16:creationId xmlns:a16="http://schemas.microsoft.com/office/drawing/2014/main" id="{72D3CD7D-BF7D-4FA3-94C4-9C2E0EAB393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2" name="直線コネクタ 61">
          <a:extLst>
            <a:ext uri="{FF2B5EF4-FFF2-40B4-BE49-F238E27FC236}">
              <a16:creationId xmlns:a16="http://schemas.microsoft.com/office/drawing/2014/main" id="{8E641ED5-0D02-4E76-B6F0-CA718A72FB14}"/>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3" name="テキスト ボックス 62">
          <a:extLst>
            <a:ext uri="{FF2B5EF4-FFF2-40B4-BE49-F238E27FC236}">
              <a16:creationId xmlns:a16="http://schemas.microsoft.com/office/drawing/2014/main" id="{174BB452-3232-4592-B7DD-F034B8B5BCAD}"/>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4" name="直線コネクタ 63">
          <a:extLst>
            <a:ext uri="{FF2B5EF4-FFF2-40B4-BE49-F238E27FC236}">
              <a16:creationId xmlns:a16="http://schemas.microsoft.com/office/drawing/2014/main" id="{96FD4D8D-53B5-4FD1-B26E-08091FC7227F}"/>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5" name="テキスト ボックス 64">
          <a:extLst>
            <a:ext uri="{FF2B5EF4-FFF2-40B4-BE49-F238E27FC236}">
              <a16:creationId xmlns:a16="http://schemas.microsoft.com/office/drawing/2014/main" id="{B52444D8-35A5-4F04-BB49-73F104679C7B}"/>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6" name="直線コネクタ 65">
          <a:extLst>
            <a:ext uri="{FF2B5EF4-FFF2-40B4-BE49-F238E27FC236}">
              <a16:creationId xmlns:a16="http://schemas.microsoft.com/office/drawing/2014/main" id="{05923FB1-26A6-4D8A-912E-0FCD561E8448}"/>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7" name="テキスト ボックス 66">
          <a:extLst>
            <a:ext uri="{FF2B5EF4-FFF2-40B4-BE49-F238E27FC236}">
              <a16:creationId xmlns:a16="http://schemas.microsoft.com/office/drawing/2014/main" id="{B04141C4-01C4-4E6B-AE6B-296B76F3C33A}"/>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8" name="直線コネクタ 67">
          <a:extLst>
            <a:ext uri="{FF2B5EF4-FFF2-40B4-BE49-F238E27FC236}">
              <a16:creationId xmlns:a16="http://schemas.microsoft.com/office/drawing/2014/main" id="{E3DAE6F4-B3ED-4F55-9DE2-F907EDD1EC7E}"/>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9" name="テキスト ボックス 68">
          <a:extLst>
            <a:ext uri="{FF2B5EF4-FFF2-40B4-BE49-F238E27FC236}">
              <a16:creationId xmlns:a16="http://schemas.microsoft.com/office/drawing/2014/main" id="{8189FBE2-32F2-433E-BA6A-9B08B242C8E7}"/>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E1A59535-DB76-4365-BB76-EE245DD4255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a:extLst>
            <a:ext uri="{FF2B5EF4-FFF2-40B4-BE49-F238E27FC236}">
              <a16:creationId xmlns:a16="http://schemas.microsoft.com/office/drawing/2014/main" id="{153606AA-6F9C-4F89-AD55-E6930AB9E457}"/>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C61C5EC3-6964-4EE5-9063-ED3D699E6002}"/>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24221</xdr:rowOff>
    </xdr:from>
    <xdr:to>
      <xdr:col>23</xdr:col>
      <xdr:colOff>85090</xdr:colOff>
      <xdr:row>35</xdr:row>
      <xdr:rowOff>28212</xdr:rowOff>
    </xdr:to>
    <xdr:cxnSp macro="">
      <xdr:nvCxnSpPr>
        <xdr:cNvPr id="73" name="直線コネクタ 72">
          <a:extLst>
            <a:ext uri="{FF2B5EF4-FFF2-40B4-BE49-F238E27FC236}">
              <a16:creationId xmlns:a16="http://schemas.microsoft.com/office/drawing/2014/main" id="{E53CD3E2-729E-464F-8E45-67112D1653B2}"/>
            </a:ext>
          </a:extLst>
        </xdr:cNvPr>
        <xdr:cNvCxnSpPr/>
      </xdr:nvCxnSpPr>
      <xdr:spPr>
        <a:xfrm flipV="1">
          <a:off x="4760595" y="5424896"/>
          <a:ext cx="1270" cy="137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32039</xdr:rowOff>
    </xdr:from>
    <xdr:ext cx="405111" cy="259045"/>
    <xdr:sp macro="" textlink="">
      <xdr:nvSpPr>
        <xdr:cNvPr id="74" name="有形固定資産減価償却率最小値テキスト">
          <a:extLst>
            <a:ext uri="{FF2B5EF4-FFF2-40B4-BE49-F238E27FC236}">
              <a16:creationId xmlns:a16="http://schemas.microsoft.com/office/drawing/2014/main" id="{75B43EB2-19D4-4F92-B6E1-DB7ACCD0BF22}"/>
            </a:ext>
          </a:extLst>
        </xdr:cNvPr>
        <xdr:cNvSpPr txBox="1"/>
      </xdr:nvSpPr>
      <xdr:spPr>
        <a:xfrm>
          <a:off x="4813300" y="6804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28212</xdr:rowOff>
    </xdr:from>
    <xdr:to>
      <xdr:col>23</xdr:col>
      <xdr:colOff>174625</xdr:colOff>
      <xdr:row>35</xdr:row>
      <xdr:rowOff>28212</xdr:rowOff>
    </xdr:to>
    <xdr:cxnSp macro="">
      <xdr:nvCxnSpPr>
        <xdr:cNvPr id="75" name="直線コネクタ 74">
          <a:extLst>
            <a:ext uri="{FF2B5EF4-FFF2-40B4-BE49-F238E27FC236}">
              <a16:creationId xmlns:a16="http://schemas.microsoft.com/office/drawing/2014/main" id="{C53C7997-4A6F-4380-8A86-6503623ECEF9}"/>
            </a:ext>
          </a:extLst>
        </xdr:cNvPr>
        <xdr:cNvCxnSpPr/>
      </xdr:nvCxnSpPr>
      <xdr:spPr>
        <a:xfrm>
          <a:off x="4673600" y="680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142348</xdr:rowOff>
    </xdr:from>
    <xdr:ext cx="405111" cy="259045"/>
    <xdr:sp macro="" textlink="">
      <xdr:nvSpPr>
        <xdr:cNvPr id="76" name="有形固定資産減価償却率最大値テキスト">
          <a:extLst>
            <a:ext uri="{FF2B5EF4-FFF2-40B4-BE49-F238E27FC236}">
              <a16:creationId xmlns:a16="http://schemas.microsoft.com/office/drawing/2014/main" id="{ED4F9AEC-0F41-430F-991D-7A9BCA3B9219}"/>
            </a:ext>
          </a:extLst>
        </xdr:cNvPr>
        <xdr:cNvSpPr txBox="1"/>
      </xdr:nvSpPr>
      <xdr:spPr>
        <a:xfrm>
          <a:off x="4813300" y="5200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24221</xdr:rowOff>
    </xdr:from>
    <xdr:to>
      <xdr:col>23</xdr:col>
      <xdr:colOff>174625</xdr:colOff>
      <xdr:row>27</xdr:row>
      <xdr:rowOff>24221</xdr:rowOff>
    </xdr:to>
    <xdr:cxnSp macro="">
      <xdr:nvCxnSpPr>
        <xdr:cNvPr id="77" name="直線コネクタ 76">
          <a:extLst>
            <a:ext uri="{FF2B5EF4-FFF2-40B4-BE49-F238E27FC236}">
              <a16:creationId xmlns:a16="http://schemas.microsoft.com/office/drawing/2014/main" id="{58C26258-D046-4202-B06C-02C8F2A0517E}"/>
            </a:ext>
          </a:extLst>
        </xdr:cNvPr>
        <xdr:cNvCxnSpPr/>
      </xdr:nvCxnSpPr>
      <xdr:spPr>
        <a:xfrm>
          <a:off x="4673600" y="5424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102433</xdr:rowOff>
    </xdr:from>
    <xdr:ext cx="405111" cy="259045"/>
    <xdr:sp macro="" textlink="">
      <xdr:nvSpPr>
        <xdr:cNvPr id="78" name="有形固定資産減価償却率平均値テキスト">
          <a:extLst>
            <a:ext uri="{FF2B5EF4-FFF2-40B4-BE49-F238E27FC236}">
              <a16:creationId xmlns:a16="http://schemas.microsoft.com/office/drawing/2014/main" id="{686273F1-5651-4674-BACC-8857BA6A4E0E}"/>
            </a:ext>
          </a:extLst>
        </xdr:cNvPr>
        <xdr:cNvSpPr txBox="1"/>
      </xdr:nvSpPr>
      <xdr:spPr>
        <a:xfrm>
          <a:off x="4813300" y="58460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124006</xdr:rowOff>
    </xdr:from>
    <xdr:to>
      <xdr:col>23</xdr:col>
      <xdr:colOff>136525</xdr:colOff>
      <xdr:row>30</xdr:row>
      <xdr:rowOff>54156</xdr:rowOff>
    </xdr:to>
    <xdr:sp macro="" textlink="">
      <xdr:nvSpPr>
        <xdr:cNvPr id="79" name="フローチャート: 判断 78">
          <a:extLst>
            <a:ext uri="{FF2B5EF4-FFF2-40B4-BE49-F238E27FC236}">
              <a16:creationId xmlns:a16="http://schemas.microsoft.com/office/drawing/2014/main" id="{246A4066-B5E6-43D2-A5FA-A16980C753B0}"/>
            </a:ext>
          </a:extLst>
        </xdr:cNvPr>
        <xdr:cNvSpPr/>
      </xdr:nvSpPr>
      <xdr:spPr>
        <a:xfrm>
          <a:off x="4711700" y="5867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157933</xdr:rowOff>
    </xdr:from>
    <xdr:to>
      <xdr:col>19</xdr:col>
      <xdr:colOff>187325</xdr:colOff>
      <xdr:row>30</xdr:row>
      <xdr:rowOff>88083</xdr:rowOff>
    </xdr:to>
    <xdr:sp macro="" textlink="">
      <xdr:nvSpPr>
        <xdr:cNvPr id="80" name="フローチャート: 判断 79">
          <a:extLst>
            <a:ext uri="{FF2B5EF4-FFF2-40B4-BE49-F238E27FC236}">
              <a16:creationId xmlns:a16="http://schemas.microsoft.com/office/drawing/2014/main" id="{05946CC8-5ADD-4AB4-ABC1-824F8B785408}"/>
            </a:ext>
          </a:extLst>
        </xdr:cNvPr>
        <xdr:cNvSpPr/>
      </xdr:nvSpPr>
      <xdr:spPr>
        <a:xfrm>
          <a:off x="4000500" y="590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26579</xdr:rowOff>
    </xdr:from>
    <xdr:to>
      <xdr:col>15</xdr:col>
      <xdr:colOff>187325</xdr:colOff>
      <xdr:row>30</xdr:row>
      <xdr:rowOff>128179</xdr:rowOff>
    </xdr:to>
    <xdr:sp macro="" textlink="">
      <xdr:nvSpPr>
        <xdr:cNvPr id="81" name="フローチャート: 判断 80">
          <a:extLst>
            <a:ext uri="{FF2B5EF4-FFF2-40B4-BE49-F238E27FC236}">
              <a16:creationId xmlns:a16="http://schemas.microsoft.com/office/drawing/2014/main" id="{D88DF717-BBDE-4C13-8A73-DA472E6DE62E}"/>
            </a:ext>
          </a:extLst>
        </xdr:cNvPr>
        <xdr:cNvSpPr/>
      </xdr:nvSpPr>
      <xdr:spPr>
        <a:xfrm>
          <a:off x="3238500" y="5941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1905</xdr:rowOff>
    </xdr:from>
    <xdr:to>
      <xdr:col>11</xdr:col>
      <xdr:colOff>187325</xdr:colOff>
      <xdr:row>30</xdr:row>
      <xdr:rowOff>103505</xdr:rowOff>
    </xdr:to>
    <xdr:sp macro="" textlink="">
      <xdr:nvSpPr>
        <xdr:cNvPr id="82" name="フローチャート: 判断 81">
          <a:extLst>
            <a:ext uri="{FF2B5EF4-FFF2-40B4-BE49-F238E27FC236}">
              <a16:creationId xmlns:a16="http://schemas.microsoft.com/office/drawing/2014/main" id="{1F02F012-4A60-44CE-9AAC-BEDC8815B76D}"/>
            </a:ext>
          </a:extLst>
        </xdr:cNvPr>
        <xdr:cNvSpPr/>
      </xdr:nvSpPr>
      <xdr:spPr>
        <a:xfrm>
          <a:off x="24765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CA02E046-9098-4750-9C97-8A50080EB22D}"/>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F75E92F8-1131-47CB-9176-64896A74B882}"/>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A3B52540-DE10-4BA7-99D2-1950F4638385}"/>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DE060F9A-F4E8-46FE-B830-58986F7122AC}"/>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3CFD138-51DC-4EFA-916C-B73DA57CF5AC}"/>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61051</xdr:rowOff>
    </xdr:from>
    <xdr:to>
      <xdr:col>19</xdr:col>
      <xdr:colOff>187325</xdr:colOff>
      <xdr:row>28</xdr:row>
      <xdr:rowOff>162651</xdr:rowOff>
    </xdr:to>
    <xdr:sp macro="" textlink="">
      <xdr:nvSpPr>
        <xdr:cNvPr id="88" name="楕円 87">
          <a:extLst>
            <a:ext uri="{FF2B5EF4-FFF2-40B4-BE49-F238E27FC236}">
              <a16:creationId xmlns:a16="http://schemas.microsoft.com/office/drawing/2014/main" id="{42AA6586-59B1-421B-AFEC-63596797A8BD}"/>
            </a:ext>
          </a:extLst>
        </xdr:cNvPr>
        <xdr:cNvSpPr/>
      </xdr:nvSpPr>
      <xdr:spPr>
        <a:xfrm>
          <a:off x="4000500" y="563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113483</xdr:rowOff>
    </xdr:from>
    <xdr:to>
      <xdr:col>15</xdr:col>
      <xdr:colOff>187325</xdr:colOff>
      <xdr:row>29</xdr:row>
      <xdr:rowOff>43633</xdr:rowOff>
    </xdr:to>
    <xdr:sp macro="" textlink="">
      <xdr:nvSpPr>
        <xdr:cNvPr id="89" name="楕円 88">
          <a:extLst>
            <a:ext uri="{FF2B5EF4-FFF2-40B4-BE49-F238E27FC236}">
              <a16:creationId xmlns:a16="http://schemas.microsoft.com/office/drawing/2014/main" id="{089670D7-02F4-489E-AD38-8BA1D69CB1D0}"/>
            </a:ext>
          </a:extLst>
        </xdr:cNvPr>
        <xdr:cNvSpPr/>
      </xdr:nvSpPr>
      <xdr:spPr>
        <a:xfrm>
          <a:off x="3238500" y="568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111851</xdr:rowOff>
    </xdr:from>
    <xdr:to>
      <xdr:col>19</xdr:col>
      <xdr:colOff>136525</xdr:colOff>
      <xdr:row>28</xdr:row>
      <xdr:rowOff>164283</xdr:rowOff>
    </xdr:to>
    <xdr:cxnSp macro="">
      <xdr:nvCxnSpPr>
        <xdr:cNvPr id="90" name="直線コネクタ 89">
          <a:extLst>
            <a:ext uri="{FF2B5EF4-FFF2-40B4-BE49-F238E27FC236}">
              <a16:creationId xmlns:a16="http://schemas.microsoft.com/office/drawing/2014/main" id="{4F2B5DB6-E88A-4E7F-8993-3A079B6E84A6}"/>
            </a:ext>
          </a:extLst>
        </xdr:cNvPr>
        <xdr:cNvCxnSpPr/>
      </xdr:nvCxnSpPr>
      <xdr:spPr>
        <a:xfrm flipV="1">
          <a:off x="3289300" y="5683976"/>
          <a:ext cx="762000" cy="52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79210</xdr:rowOff>
    </xdr:from>
    <xdr:ext cx="405111" cy="259045"/>
    <xdr:sp macro="" textlink="">
      <xdr:nvSpPr>
        <xdr:cNvPr id="91" name="n_1aveValue有形固定資産減価償却率">
          <a:extLst>
            <a:ext uri="{FF2B5EF4-FFF2-40B4-BE49-F238E27FC236}">
              <a16:creationId xmlns:a16="http://schemas.microsoft.com/office/drawing/2014/main" id="{A2945C2F-B465-44F0-80CA-8BB63877CC97}"/>
            </a:ext>
          </a:extLst>
        </xdr:cNvPr>
        <xdr:cNvSpPr txBox="1"/>
      </xdr:nvSpPr>
      <xdr:spPr>
        <a:xfrm>
          <a:off x="3836044" y="5994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119306</xdr:rowOff>
    </xdr:from>
    <xdr:ext cx="405111" cy="259045"/>
    <xdr:sp macro="" textlink="">
      <xdr:nvSpPr>
        <xdr:cNvPr id="92" name="n_2aveValue有形固定資産減価償却率">
          <a:extLst>
            <a:ext uri="{FF2B5EF4-FFF2-40B4-BE49-F238E27FC236}">
              <a16:creationId xmlns:a16="http://schemas.microsoft.com/office/drawing/2014/main" id="{E80857E0-2114-4A99-99F0-1D47EFD7A627}"/>
            </a:ext>
          </a:extLst>
        </xdr:cNvPr>
        <xdr:cNvSpPr txBox="1"/>
      </xdr:nvSpPr>
      <xdr:spPr>
        <a:xfrm>
          <a:off x="3086744" y="6034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120032</xdr:rowOff>
    </xdr:from>
    <xdr:ext cx="405111" cy="259045"/>
    <xdr:sp macro="" textlink="">
      <xdr:nvSpPr>
        <xdr:cNvPr id="93" name="n_3aveValue有形固定資産減価償却率">
          <a:extLst>
            <a:ext uri="{FF2B5EF4-FFF2-40B4-BE49-F238E27FC236}">
              <a16:creationId xmlns:a16="http://schemas.microsoft.com/office/drawing/2014/main" id="{3EA23C54-1C99-4432-BFBD-4F074235538C}"/>
            </a:ext>
          </a:extLst>
        </xdr:cNvPr>
        <xdr:cNvSpPr txBox="1"/>
      </xdr:nvSpPr>
      <xdr:spPr>
        <a:xfrm>
          <a:off x="2324744" y="569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7728</xdr:rowOff>
    </xdr:from>
    <xdr:ext cx="405111" cy="259045"/>
    <xdr:sp macro="" textlink="">
      <xdr:nvSpPr>
        <xdr:cNvPr id="94" name="n_1mainValue有形固定資産減価償却率">
          <a:extLst>
            <a:ext uri="{FF2B5EF4-FFF2-40B4-BE49-F238E27FC236}">
              <a16:creationId xmlns:a16="http://schemas.microsoft.com/office/drawing/2014/main" id="{016C63BE-DF9B-4AEA-A6E6-FCC530589792}"/>
            </a:ext>
          </a:extLst>
        </xdr:cNvPr>
        <xdr:cNvSpPr txBox="1"/>
      </xdr:nvSpPr>
      <xdr:spPr>
        <a:xfrm>
          <a:off x="3836044" y="5408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60160</xdr:rowOff>
    </xdr:from>
    <xdr:ext cx="405111" cy="259045"/>
    <xdr:sp macro="" textlink="">
      <xdr:nvSpPr>
        <xdr:cNvPr id="95" name="n_2mainValue有形固定資産減価償却率">
          <a:extLst>
            <a:ext uri="{FF2B5EF4-FFF2-40B4-BE49-F238E27FC236}">
              <a16:creationId xmlns:a16="http://schemas.microsoft.com/office/drawing/2014/main" id="{D39A9AAE-A119-4B70-AFB8-33F484FCB796}"/>
            </a:ext>
          </a:extLst>
        </xdr:cNvPr>
        <xdr:cNvSpPr txBox="1"/>
      </xdr:nvSpPr>
      <xdr:spPr>
        <a:xfrm>
          <a:off x="3086744" y="5460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a:extLst>
            <a:ext uri="{FF2B5EF4-FFF2-40B4-BE49-F238E27FC236}">
              <a16:creationId xmlns:a16="http://schemas.microsoft.com/office/drawing/2014/main" id="{8943D374-DF26-481C-BEA1-3E175E60EB81}"/>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7" name="正方形/長方形 96">
          <a:extLst>
            <a:ext uri="{FF2B5EF4-FFF2-40B4-BE49-F238E27FC236}">
              <a16:creationId xmlns:a16="http://schemas.microsoft.com/office/drawing/2014/main" id="{0A275036-FF70-4555-B083-DE41A1524985}"/>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72</xdr:col>
      <xdr:colOff>33787</xdr:colOff>
      <xdr:row>22</xdr:row>
      <xdr:rowOff>64546</xdr:rowOff>
    </xdr:from>
    <xdr:to>
      <xdr:col>74</xdr:col>
      <xdr:colOff>137663</xdr:colOff>
      <xdr:row>24</xdr:row>
      <xdr:rowOff>30705</xdr:rowOff>
    </xdr:to>
    <xdr:sp macro="" textlink="">
      <xdr:nvSpPr>
        <xdr:cNvPr id="98" name="正方形/長方形 97">
          <a:extLst>
            <a:ext uri="{FF2B5EF4-FFF2-40B4-BE49-F238E27FC236}">
              <a16:creationId xmlns:a16="http://schemas.microsoft.com/office/drawing/2014/main" id="{12B4772B-228A-4239-B994-015B3A42E76B}"/>
            </a:ext>
          </a:extLst>
        </xdr:cNvPr>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a:extLst>
            <a:ext uri="{FF2B5EF4-FFF2-40B4-BE49-F238E27FC236}">
              <a16:creationId xmlns:a16="http://schemas.microsoft.com/office/drawing/2014/main" id="{3D3F9A25-EBD5-46CC-A750-9DE2C52C3039}"/>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a:extLst>
            <a:ext uri="{FF2B5EF4-FFF2-40B4-BE49-F238E27FC236}">
              <a16:creationId xmlns:a16="http://schemas.microsoft.com/office/drawing/2014/main" id="{21FC5252-0E21-4B0A-AF45-1A9D4294EB5A}"/>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a:extLst>
            <a:ext uri="{FF2B5EF4-FFF2-40B4-BE49-F238E27FC236}">
              <a16:creationId xmlns:a16="http://schemas.microsoft.com/office/drawing/2014/main" id="{C03FBE3F-17B0-45F1-9EA3-9C0919580CEE}"/>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a:extLst>
            <a:ext uri="{FF2B5EF4-FFF2-40B4-BE49-F238E27FC236}">
              <a16:creationId xmlns:a16="http://schemas.microsoft.com/office/drawing/2014/main" id="{76C2BAEF-C785-4AC6-AF6E-A749148BDB99}"/>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a:extLst>
            <a:ext uri="{FF2B5EF4-FFF2-40B4-BE49-F238E27FC236}">
              <a16:creationId xmlns:a16="http://schemas.microsoft.com/office/drawing/2014/main" id="{7EED05BF-80A0-4A0D-8EF8-253C4773115B}"/>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a:extLst>
            <a:ext uri="{FF2B5EF4-FFF2-40B4-BE49-F238E27FC236}">
              <a16:creationId xmlns:a16="http://schemas.microsoft.com/office/drawing/2014/main" id="{4407B95C-7ED9-4D23-B9BA-47F28B435E62}"/>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a:extLst>
            <a:ext uri="{FF2B5EF4-FFF2-40B4-BE49-F238E27FC236}">
              <a16:creationId xmlns:a16="http://schemas.microsoft.com/office/drawing/2014/main" id="{CC13BBB3-C278-4AC6-85D9-331F969F47F8}"/>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a:extLst>
            <a:ext uri="{FF2B5EF4-FFF2-40B4-BE49-F238E27FC236}">
              <a16:creationId xmlns:a16="http://schemas.microsoft.com/office/drawing/2014/main" id="{126E4004-3286-4ED1-890A-DE1B49566EC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a:extLst>
            <a:ext uri="{FF2B5EF4-FFF2-40B4-BE49-F238E27FC236}">
              <a16:creationId xmlns:a16="http://schemas.microsoft.com/office/drawing/2014/main" id="{2CAB51AE-4C22-4521-8B6C-4EFC9BDC3EBD}"/>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a:extLst>
            <a:ext uri="{FF2B5EF4-FFF2-40B4-BE49-F238E27FC236}">
              <a16:creationId xmlns:a16="http://schemas.microsoft.com/office/drawing/2014/main" id="{7C5A3744-63FA-4068-A41E-17B3BAD1E5A6}"/>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債務償還可能年数については算出されず。引き続き計画的な財政運営に努める。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9" name="テキスト ボックス 108">
          <a:extLst>
            <a:ext uri="{FF2B5EF4-FFF2-40B4-BE49-F238E27FC236}">
              <a16:creationId xmlns:a16="http://schemas.microsoft.com/office/drawing/2014/main" id="{A021EFC5-EE00-4C23-A088-E5A574D76EAC}"/>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a:extLst>
            <a:ext uri="{FF2B5EF4-FFF2-40B4-BE49-F238E27FC236}">
              <a16:creationId xmlns:a16="http://schemas.microsoft.com/office/drawing/2014/main" id="{8225DA19-7FE4-45ED-A1E9-495786153C5F}"/>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1" name="直線コネクタ 110">
          <a:extLst>
            <a:ext uri="{FF2B5EF4-FFF2-40B4-BE49-F238E27FC236}">
              <a16:creationId xmlns:a16="http://schemas.microsoft.com/office/drawing/2014/main" id="{B8A1B77F-67F5-449B-9745-3AB6BCD44AE8}"/>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2" name="テキスト ボックス 111">
          <a:extLst>
            <a:ext uri="{FF2B5EF4-FFF2-40B4-BE49-F238E27FC236}">
              <a16:creationId xmlns:a16="http://schemas.microsoft.com/office/drawing/2014/main" id="{8F5315F2-0BBB-44C1-85A7-E610A23C21F3}"/>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3" name="直線コネクタ 112">
          <a:extLst>
            <a:ext uri="{FF2B5EF4-FFF2-40B4-BE49-F238E27FC236}">
              <a16:creationId xmlns:a16="http://schemas.microsoft.com/office/drawing/2014/main" id="{C51D9DEF-1A8A-4CFC-B8D3-86A9EEDD835A}"/>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4" name="テキスト ボックス 113">
          <a:extLst>
            <a:ext uri="{FF2B5EF4-FFF2-40B4-BE49-F238E27FC236}">
              <a16:creationId xmlns:a16="http://schemas.microsoft.com/office/drawing/2014/main" id="{9280EFC4-2E66-4E28-8775-53947014E4A4}"/>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5" name="直線コネクタ 114">
          <a:extLst>
            <a:ext uri="{FF2B5EF4-FFF2-40B4-BE49-F238E27FC236}">
              <a16:creationId xmlns:a16="http://schemas.microsoft.com/office/drawing/2014/main" id="{7C287756-7F88-4B0C-A838-4954C0981A2D}"/>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6" name="テキスト ボックス 115">
          <a:extLst>
            <a:ext uri="{FF2B5EF4-FFF2-40B4-BE49-F238E27FC236}">
              <a16:creationId xmlns:a16="http://schemas.microsoft.com/office/drawing/2014/main" id="{155B318E-1E3B-437A-8E44-D79FFD2A9D5E}"/>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7" name="直線コネクタ 116">
          <a:extLst>
            <a:ext uri="{FF2B5EF4-FFF2-40B4-BE49-F238E27FC236}">
              <a16:creationId xmlns:a16="http://schemas.microsoft.com/office/drawing/2014/main" id="{6861E034-0AF9-4D27-9B50-D58B548A528B}"/>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8" name="テキスト ボックス 117">
          <a:extLst>
            <a:ext uri="{FF2B5EF4-FFF2-40B4-BE49-F238E27FC236}">
              <a16:creationId xmlns:a16="http://schemas.microsoft.com/office/drawing/2014/main" id="{1A868F24-4D06-4D41-9DE9-27320BE838C2}"/>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9" name="直線コネクタ 118">
          <a:extLst>
            <a:ext uri="{FF2B5EF4-FFF2-40B4-BE49-F238E27FC236}">
              <a16:creationId xmlns:a16="http://schemas.microsoft.com/office/drawing/2014/main" id="{221CB538-0B86-4658-80EE-C5295CB4C38B}"/>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0" name="テキスト ボックス 119">
          <a:extLst>
            <a:ext uri="{FF2B5EF4-FFF2-40B4-BE49-F238E27FC236}">
              <a16:creationId xmlns:a16="http://schemas.microsoft.com/office/drawing/2014/main" id="{93808EBB-7B33-4468-B2CA-AEC77D64EEA8}"/>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1" name="直線コネクタ 120">
          <a:extLst>
            <a:ext uri="{FF2B5EF4-FFF2-40B4-BE49-F238E27FC236}">
              <a16:creationId xmlns:a16="http://schemas.microsoft.com/office/drawing/2014/main" id="{DB266AE0-B282-48C3-A2A1-04329497E4E4}"/>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2" name="テキスト ボックス 121">
          <a:extLst>
            <a:ext uri="{FF2B5EF4-FFF2-40B4-BE49-F238E27FC236}">
              <a16:creationId xmlns:a16="http://schemas.microsoft.com/office/drawing/2014/main" id="{A5C4A75F-1EB5-4DF1-AD1D-B1F26BD8A639}"/>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3" name="債務償還比率グラフ枠">
          <a:extLst>
            <a:ext uri="{FF2B5EF4-FFF2-40B4-BE49-F238E27FC236}">
              <a16:creationId xmlns:a16="http://schemas.microsoft.com/office/drawing/2014/main" id="{0ED9C40C-DDFB-4CD3-9BA6-48D6FDA4BF4C}"/>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114025</xdr:rowOff>
    </xdr:from>
    <xdr:to>
      <xdr:col>76</xdr:col>
      <xdr:colOff>21589</xdr:colOff>
      <xdr:row>34</xdr:row>
      <xdr:rowOff>151342</xdr:rowOff>
    </xdr:to>
    <xdr:cxnSp macro="">
      <xdr:nvCxnSpPr>
        <xdr:cNvPr id="124" name="直線コネクタ 123">
          <a:extLst>
            <a:ext uri="{FF2B5EF4-FFF2-40B4-BE49-F238E27FC236}">
              <a16:creationId xmlns:a16="http://schemas.microsoft.com/office/drawing/2014/main" id="{56309734-6AC6-45FE-9E4A-CD3C7634D485}"/>
            </a:ext>
          </a:extLst>
        </xdr:cNvPr>
        <xdr:cNvCxnSpPr/>
      </xdr:nvCxnSpPr>
      <xdr:spPr>
        <a:xfrm flipV="1">
          <a:off x="14793595" y="5514700"/>
          <a:ext cx="1269" cy="1237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5" name="債務償還比率最小値テキスト">
          <a:extLst>
            <a:ext uri="{FF2B5EF4-FFF2-40B4-BE49-F238E27FC236}">
              <a16:creationId xmlns:a16="http://schemas.microsoft.com/office/drawing/2014/main" id="{0245F30B-D459-4715-8D81-8985B9420E19}"/>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6" name="直線コネクタ 125">
          <a:extLst>
            <a:ext uri="{FF2B5EF4-FFF2-40B4-BE49-F238E27FC236}">
              <a16:creationId xmlns:a16="http://schemas.microsoft.com/office/drawing/2014/main" id="{498295B6-B9A2-4101-A940-5C34F437CF7C}"/>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60702</xdr:rowOff>
    </xdr:from>
    <xdr:ext cx="560923" cy="259045"/>
    <xdr:sp macro="" textlink="">
      <xdr:nvSpPr>
        <xdr:cNvPr id="127" name="債務償還比率最大値テキスト">
          <a:extLst>
            <a:ext uri="{FF2B5EF4-FFF2-40B4-BE49-F238E27FC236}">
              <a16:creationId xmlns:a16="http://schemas.microsoft.com/office/drawing/2014/main" id="{656889D4-A821-4A14-BC0A-E2AF1BDDCEDD}"/>
            </a:ext>
          </a:extLst>
        </xdr:cNvPr>
        <xdr:cNvSpPr txBox="1"/>
      </xdr:nvSpPr>
      <xdr:spPr>
        <a:xfrm>
          <a:off x="14846300" y="528992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114025</xdr:rowOff>
    </xdr:from>
    <xdr:to>
      <xdr:col>76</xdr:col>
      <xdr:colOff>111125</xdr:colOff>
      <xdr:row>27</xdr:row>
      <xdr:rowOff>114025</xdr:rowOff>
    </xdr:to>
    <xdr:cxnSp macro="">
      <xdr:nvCxnSpPr>
        <xdr:cNvPr id="128" name="直線コネクタ 127">
          <a:extLst>
            <a:ext uri="{FF2B5EF4-FFF2-40B4-BE49-F238E27FC236}">
              <a16:creationId xmlns:a16="http://schemas.microsoft.com/office/drawing/2014/main" id="{775AB3E3-864B-4357-A3CB-BA4C372832A5}"/>
            </a:ext>
          </a:extLst>
        </xdr:cNvPr>
        <xdr:cNvCxnSpPr/>
      </xdr:nvCxnSpPr>
      <xdr:spPr>
        <a:xfrm>
          <a:off x="14706600" y="551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135152</xdr:rowOff>
    </xdr:from>
    <xdr:ext cx="469744" cy="259045"/>
    <xdr:sp macro="" textlink="">
      <xdr:nvSpPr>
        <xdr:cNvPr id="129" name="債務償還比率平均値テキスト">
          <a:extLst>
            <a:ext uri="{FF2B5EF4-FFF2-40B4-BE49-F238E27FC236}">
              <a16:creationId xmlns:a16="http://schemas.microsoft.com/office/drawing/2014/main" id="{A93D2CC1-F6BA-438A-82E5-92AA39FF7E57}"/>
            </a:ext>
          </a:extLst>
        </xdr:cNvPr>
        <xdr:cNvSpPr txBox="1"/>
      </xdr:nvSpPr>
      <xdr:spPr>
        <a:xfrm>
          <a:off x="14846300" y="6221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112275</xdr:rowOff>
    </xdr:from>
    <xdr:to>
      <xdr:col>76</xdr:col>
      <xdr:colOff>73025</xdr:colOff>
      <xdr:row>33</xdr:row>
      <xdr:rowOff>42425</xdr:rowOff>
    </xdr:to>
    <xdr:sp macro="" textlink="">
      <xdr:nvSpPr>
        <xdr:cNvPr id="130" name="フローチャート: 判断 129">
          <a:extLst>
            <a:ext uri="{FF2B5EF4-FFF2-40B4-BE49-F238E27FC236}">
              <a16:creationId xmlns:a16="http://schemas.microsoft.com/office/drawing/2014/main" id="{23770CF4-F993-42AC-8134-D4634C373CB8}"/>
            </a:ext>
          </a:extLst>
        </xdr:cNvPr>
        <xdr:cNvSpPr/>
      </xdr:nvSpPr>
      <xdr:spPr>
        <a:xfrm>
          <a:off x="14744700" y="637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145500</xdr:rowOff>
    </xdr:from>
    <xdr:to>
      <xdr:col>72</xdr:col>
      <xdr:colOff>123825</xdr:colOff>
      <xdr:row>33</xdr:row>
      <xdr:rowOff>75650</xdr:rowOff>
    </xdr:to>
    <xdr:sp macro="" textlink="">
      <xdr:nvSpPr>
        <xdr:cNvPr id="131" name="フローチャート: 判断 130">
          <a:extLst>
            <a:ext uri="{FF2B5EF4-FFF2-40B4-BE49-F238E27FC236}">
              <a16:creationId xmlns:a16="http://schemas.microsoft.com/office/drawing/2014/main" id="{A986C274-074D-4F37-B210-2DEF2DA82FBA}"/>
            </a:ext>
          </a:extLst>
        </xdr:cNvPr>
        <xdr:cNvSpPr/>
      </xdr:nvSpPr>
      <xdr:spPr>
        <a:xfrm>
          <a:off x="14033500" y="640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E059DB64-63FB-4EC4-A3AB-5F0ACFAF776E}"/>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DDA45060-4968-487E-9515-C3A698B0C88E}"/>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BB1E9716-8E1F-45AB-A615-2A87273D5C85}"/>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83AA7688-B593-414C-8A14-7BB054F6E402}"/>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D3CBFBDB-4E77-4B48-88AD-8B1B2C768A1F}"/>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92177</xdr:rowOff>
    </xdr:from>
    <xdr:ext cx="469744" cy="259045"/>
    <xdr:sp macro="" textlink="">
      <xdr:nvSpPr>
        <xdr:cNvPr id="137" name="n_1aveValue債務償還比率">
          <a:extLst>
            <a:ext uri="{FF2B5EF4-FFF2-40B4-BE49-F238E27FC236}">
              <a16:creationId xmlns:a16="http://schemas.microsoft.com/office/drawing/2014/main" id="{246B92CA-01B6-4982-9ACC-B8FC083408FB}"/>
            </a:ext>
          </a:extLst>
        </xdr:cNvPr>
        <xdr:cNvSpPr txBox="1"/>
      </xdr:nvSpPr>
      <xdr:spPr>
        <a:xfrm>
          <a:off x="13836727" y="6178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8" name="正方形/長方形 137">
          <a:extLst>
            <a:ext uri="{FF2B5EF4-FFF2-40B4-BE49-F238E27FC236}">
              <a16:creationId xmlns:a16="http://schemas.microsoft.com/office/drawing/2014/main" id="{226A2B0C-196B-4BBA-BD50-CC55D86802FD}"/>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9" name="正方形/長方形 138">
          <a:extLst>
            <a:ext uri="{FF2B5EF4-FFF2-40B4-BE49-F238E27FC236}">
              <a16:creationId xmlns:a16="http://schemas.microsoft.com/office/drawing/2014/main" id="{1775B3D7-D2C9-4980-9D03-27F46EF820D6}"/>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0" name="テキスト ボックス 139">
          <a:extLst>
            <a:ext uri="{FF2B5EF4-FFF2-40B4-BE49-F238E27FC236}">
              <a16:creationId xmlns:a16="http://schemas.microsoft.com/office/drawing/2014/main" id="{E5B4E213-3BE1-4693-A0A8-B25BAB812036}"/>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1" name="テキスト ボックス 140">
          <a:extLst>
            <a:ext uri="{FF2B5EF4-FFF2-40B4-BE49-F238E27FC236}">
              <a16:creationId xmlns:a16="http://schemas.microsoft.com/office/drawing/2014/main" id="{321C8957-B9B3-47D1-9772-0355F293CF9C}"/>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2" name="テキスト ボックス 141">
          <a:extLst>
            <a:ext uri="{FF2B5EF4-FFF2-40B4-BE49-F238E27FC236}">
              <a16:creationId xmlns:a16="http://schemas.microsoft.com/office/drawing/2014/main" id="{1D5AF863-352A-4BBD-BBDE-468C679EA3E7}"/>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3" name="テキスト ボックス 142">
          <a:extLst>
            <a:ext uri="{FF2B5EF4-FFF2-40B4-BE49-F238E27FC236}">
              <a16:creationId xmlns:a16="http://schemas.microsoft.com/office/drawing/2014/main" id="{95750CA2-883F-4325-8EFF-360945367C49}"/>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2837EBEA-95EE-40B6-816F-7FCACC4225E8}"/>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BE792A02-FA71-4926-86EA-F3C4090EFD1E}"/>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6E918DB5-78FE-47B5-BBD4-DC443A36D83E}"/>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3CD7389-AF42-450A-841E-6AD4611246AB}"/>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福島県双葉町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76807FB9-324F-4E68-93A7-FF9F711DEF3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09ED821-C335-49D4-B795-0A6D5884A459}"/>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B099A9A0-036A-4FB6-9E85-ADAA2BD7A99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863C540-9329-4040-8A50-AF40159EDC3E}"/>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830D2494-764E-4C3B-A169-0EFAEE0C671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9AFFEB75-A213-43DC-8888-C371205C097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6,025
5,997
51.42
21,791,892
20,710,284
751,103
2,408,708
2,024,726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2D1ABA77-685A-430E-80DB-77C7074D4D9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5249ACA-9E63-40FB-9474-A89DA6A237B5}"/>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605F0379-CEBC-49A6-8369-CCDDCAC7E00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48174230-A98D-431B-A459-156D0F9B80A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1D140FB-BF5F-4DF7-AACA-AF3B2685192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B3048DDC-3425-4ECC-8392-08B24925B8A1}"/>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A6874926-199C-4E18-87CC-B25CEB41FC1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DFA47888-7085-4E51-B69E-811AC8CCBAF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2237DC0-0CF6-4D9B-96EC-BCC8FFBB22E7}"/>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9FAF4CE-7D97-4DF7-95F4-93F03FD4F95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C57B9935-74D2-49BC-8FB6-F7B01514EFE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6CBB41F3-3DAE-4B86-914D-0654CBBB128C}"/>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E07221E-0988-4574-9186-F3FC12F1B41C}"/>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E601A85-A5B0-4D94-B0F6-A79A1D3C203A}"/>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61595A1-0A0E-4266-9E92-B7ADA38750D8}"/>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384B26A-C872-4936-97DF-7C52F5D1FE6E}"/>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1934C75B-B922-47A5-A2F5-29A8173E804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A46A6ED3-1029-4F2F-87A8-18E251567FC7}"/>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EF8BE4B4-B14D-4C4A-B921-F151B77390D8}"/>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3D65DF8F-28EC-43EA-B57D-EA19EDD26542}"/>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B7C6DBAE-CF2A-4489-97DD-895508573DEA}"/>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AB1334A5-BF1C-4E53-BE37-E9BD164DD726}"/>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118D9CBE-E243-46C5-86DB-ED54CD932FDA}"/>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D2B42B4-B640-40F9-9A95-6310B7E586F3}"/>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7A4EECFD-3448-416C-A853-07FD7C6D1812}"/>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15E7C36C-61A9-4D7B-BD86-ABC5C2207344}"/>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707C7D1D-E2F2-4DA7-898C-9F19F1C361D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C477B089-D85C-4FDB-B18B-849D687895A9}"/>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29EAEDFD-62D0-4670-80F5-9B790E99C642}"/>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4ED2B631-06E2-48CF-A2AA-745C87C97B38}"/>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18DDA37D-E465-4DE2-B313-709458481B9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5DF4E7CB-059D-47CF-97AB-8AB3D5C749DB}"/>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38792162-BD6D-4C0A-9361-5EB205DC6EC5}"/>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02941F9D-B026-4B57-A6A2-DEC77B7A503A}"/>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5BD36A1E-FBD1-46E7-9939-35E94086AAE8}"/>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70E29916-AC12-4BD2-ABA6-CCC8484B83F9}"/>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BC90E71A-1829-4D64-AAAB-5B04FD90E919}"/>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529DE74C-8714-40AC-B736-A7A90479A1E6}"/>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9D973F8B-9295-4475-8880-D192CCB2E13D}"/>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6E9C22E7-2E20-4541-B70F-C9F0AEBF9067}"/>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9F456E4C-3B92-4C57-8E6D-CF39E6EEE527}"/>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ACF72A52-433B-47EE-82DD-C4BAB8BFD13C}"/>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1C3D121-8ADF-4C82-A47C-C83EF665B14A}"/>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9346B055-EFA4-4319-AE0A-EDF35D58FC64}"/>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D252C9F6-83A7-471A-AB59-D9B2CFD55E02}"/>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28847</xdr:rowOff>
    </xdr:from>
    <xdr:to>
      <xdr:col>24</xdr:col>
      <xdr:colOff>62865</xdr:colOff>
      <xdr:row>41</xdr:row>
      <xdr:rowOff>161109</xdr:rowOff>
    </xdr:to>
    <xdr:cxnSp macro="">
      <xdr:nvCxnSpPr>
        <xdr:cNvPr id="57" name="直線コネクタ 56">
          <a:extLst>
            <a:ext uri="{FF2B5EF4-FFF2-40B4-BE49-F238E27FC236}">
              <a16:creationId xmlns:a16="http://schemas.microsoft.com/office/drawing/2014/main" id="{95BD47A7-DFDD-49BC-9584-AE27F06A4074}"/>
            </a:ext>
          </a:extLst>
        </xdr:cNvPr>
        <xdr:cNvCxnSpPr/>
      </xdr:nvCxnSpPr>
      <xdr:spPr>
        <a:xfrm flipV="1">
          <a:off x="4634865" y="5686697"/>
          <a:ext cx="0" cy="1503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164936</xdr:rowOff>
    </xdr:from>
    <xdr:ext cx="340478" cy="259045"/>
    <xdr:sp macro="" textlink="">
      <xdr:nvSpPr>
        <xdr:cNvPr id="58" name="【道路】&#10;有形固定資産減価償却率最小値テキスト">
          <a:extLst>
            <a:ext uri="{FF2B5EF4-FFF2-40B4-BE49-F238E27FC236}">
              <a16:creationId xmlns:a16="http://schemas.microsoft.com/office/drawing/2014/main" id="{7EB39D94-D27F-4688-859A-CC3B4C6A68F5}"/>
            </a:ext>
          </a:extLst>
        </xdr:cNvPr>
        <xdr:cNvSpPr txBox="1"/>
      </xdr:nvSpPr>
      <xdr:spPr>
        <a:xfrm>
          <a:off x="4673600" y="71943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161109</xdr:rowOff>
    </xdr:from>
    <xdr:to>
      <xdr:col>24</xdr:col>
      <xdr:colOff>152400</xdr:colOff>
      <xdr:row>41</xdr:row>
      <xdr:rowOff>161109</xdr:rowOff>
    </xdr:to>
    <xdr:cxnSp macro="">
      <xdr:nvCxnSpPr>
        <xdr:cNvPr id="59" name="直線コネクタ 58">
          <a:extLst>
            <a:ext uri="{FF2B5EF4-FFF2-40B4-BE49-F238E27FC236}">
              <a16:creationId xmlns:a16="http://schemas.microsoft.com/office/drawing/2014/main" id="{B8F745B0-B802-4175-918B-5048B0A3465C}"/>
            </a:ext>
          </a:extLst>
        </xdr:cNvPr>
        <xdr:cNvCxnSpPr/>
      </xdr:nvCxnSpPr>
      <xdr:spPr>
        <a:xfrm>
          <a:off x="4546600" y="719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146974</xdr:rowOff>
    </xdr:from>
    <xdr:ext cx="405111" cy="259045"/>
    <xdr:sp macro="" textlink="">
      <xdr:nvSpPr>
        <xdr:cNvPr id="60" name="【道路】&#10;有形固定資産減価償却率最大値テキスト">
          <a:extLst>
            <a:ext uri="{FF2B5EF4-FFF2-40B4-BE49-F238E27FC236}">
              <a16:creationId xmlns:a16="http://schemas.microsoft.com/office/drawing/2014/main" id="{21D26C43-5CC1-48A7-8689-EBDA8028BDFE}"/>
            </a:ext>
          </a:extLst>
        </xdr:cNvPr>
        <xdr:cNvSpPr txBox="1"/>
      </xdr:nvSpPr>
      <xdr:spPr>
        <a:xfrm>
          <a:off x="4673600" y="5461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28847</xdr:rowOff>
    </xdr:from>
    <xdr:to>
      <xdr:col>24</xdr:col>
      <xdr:colOff>152400</xdr:colOff>
      <xdr:row>33</xdr:row>
      <xdr:rowOff>28847</xdr:rowOff>
    </xdr:to>
    <xdr:cxnSp macro="">
      <xdr:nvCxnSpPr>
        <xdr:cNvPr id="61" name="直線コネクタ 60">
          <a:extLst>
            <a:ext uri="{FF2B5EF4-FFF2-40B4-BE49-F238E27FC236}">
              <a16:creationId xmlns:a16="http://schemas.microsoft.com/office/drawing/2014/main" id="{63A7AB7F-A556-41C7-A461-E23BFC988BED}"/>
            </a:ext>
          </a:extLst>
        </xdr:cNvPr>
        <xdr:cNvCxnSpPr/>
      </xdr:nvCxnSpPr>
      <xdr:spPr>
        <a:xfrm>
          <a:off x="4546600" y="568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57711</xdr:rowOff>
    </xdr:from>
    <xdr:ext cx="405111" cy="259045"/>
    <xdr:sp macro="" textlink="">
      <xdr:nvSpPr>
        <xdr:cNvPr id="62" name="【道路】&#10;有形固定資産減価償却率平均値テキスト">
          <a:extLst>
            <a:ext uri="{FF2B5EF4-FFF2-40B4-BE49-F238E27FC236}">
              <a16:creationId xmlns:a16="http://schemas.microsoft.com/office/drawing/2014/main" id="{2AEE2703-BC1D-46A0-985C-863CE269B1FC}"/>
            </a:ext>
          </a:extLst>
        </xdr:cNvPr>
        <xdr:cNvSpPr txBox="1"/>
      </xdr:nvSpPr>
      <xdr:spPr>
        <a:xfrm>
          <a:off x="4673600" y="6229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79284</xdr:rowOff>
    </xdr:from>
    <xdr:to>
      <xdr:col>24</xdr:col>
      <xdr:colOff>114300</xdr:colOff>
      <xdr:row>37</xdr:row>
      <xdr:rowOff>9434</xdr:rowOff>
    </xdr:to>
    <xdr:sp macro="" textlink="">
      <xdr:nvSpPr>
        <xdr:cNvPr id="63" name="フローチャート: 判断 62">
          <a:extLst>
            <a:ext uri="{FF2B5EF4-FFF2-40B4-BE49-F238E27FC236}">
              <a16:creationId xmlns:a16="http://schemas.microsoft.com/office/drawing/2014/main" id="{AA582D8C-253E-4043-B7CD-97EAD7EF20C9}"/>
            </a:ext>
          </a:extLst>
        </xdr:cNvPr>
        <xdr:cNvSpPr/>
      </xdr:nvSpPr>
      <xdr:spPr>
        <a:xfrm>
          <a:off x="4584700" y="625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110308</xdr:rowOff>
    </xdr:from>
    <xdr:to>
      <xdr:col>20</xdr:col>
      <xdr:colOff>38100</xdr:colOff>
      <xdr:row>37</xdr:row>
      <xdr:rowOff>40458</xdr:rowOff>
    </xdr:to>
    <xdr:sp macro="" textlink="">
      <xdr:nvSpPr>
        <xdr:cNvPr id="64" name="フローチャート: 判断 63">
          <a:extLst>
            <a:ext uri="{FF2B5EF4-FFF2-40B4-BE49-F238E27FC236}">
              <a16:creationId xmlns:a16="http://schemas.microsoft.com/office/drawing/2014/main" id="{0B6C3A65-721B-4317-81DB-5A2C8201DAC0}"/>
            </a:ext>
          </a:extLst>
        </xdr:cNvPr>
        <xdr:cNvSpPr/>
      </xdr:nvSpPr>
      <xdr:spPr>
        <a:xfrm>
          <a:off x="37465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133169</xdr:rowOff>
    </xdr:from>
    <xdr:to>
      <xdr:col>15</xdr:col>
      <xdr:colOff>101600</xdr:colOff>
      <xdr:row>37</xdr:row>
      <xdr:rowOff>63319</xdr:rowOff>
    </xdr:to>
    <xdr:sp macro="" textlink="">
      <xdr:nvSpPr>
        <xdr:cNvPr id="65" name="フローチャート: 判断 64">
          <a:extLst>
            <a:ext uri="{FF2B5EF4-FFF2-40B4-BE49-F238E27FC236}">
              <a16:creationId xmlns:a16="http://schemas.microsoft.com/office/drawing/2014/main" id="{77F33178-DEBA-422F-9164-A0A671081598}"/>
            </a:ext>
          </a:extLst>
        </xdr:cNvPr>
        <xdr:cNvSpPr/>
      </xdr:nvSpPr>
      <xdr:spPr>
        <a:xfrm>
          <a:off x="28575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138067</xdr:rowOff>
    </xdr:from>
    <xdr:to>
      <xdr:col>10</xdr:col>
      <xdr:colOff>165100</xdr:colOff>
      <xdr:row>37</xdr:row>
      <xdr:rowOff>68217</xdr:rowOff>
    </xdr:to>
    <xdr:sp macro="" textlink="">
      <xdr:nvSpPr>
        <xdr:cNvPr id="66" name="フローチャート: 判断 65">
          <a:extLst>
            <a:ext uri="{FF2B5EF4-FFF2-40B4-BE49-F238E27FC236}">
              <a16:creationId xmlns:a16="http://schemas.microsoft.com/office/drawing/2014/main" id="{71756819-8FBB-4316-868C-51FDEE956B39}"/>
            </a:ext>
          </a:extLst>
        </xdr:cNvPr>
        <xdr:cNvSpPr/>
      </xdr:nvSpPr>
      <xdr:spPr>
        <a:xfrm>
          <a:off x="1968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3A1EACFF-2543-45B2-A453-8648F52B9FBD}"/>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574F4F36-F5E9-4687-B726-813BAA7DF6AF}"/>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D8EC1B8A-F474-4A05-A416-F871C2D1A749}"/>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19B06D7E-1F72-4816-93D6-C6D6C7409DD7}"/>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9BD831B3-E4AB-4675-93D4-27895DFDCE25}"/>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126637</xdr:rowOff>
    </xdr:from>
    <xdr:to>
      <xdr:col>20</xdr:col>
      <xdr:colOff>38100</xdr:colOff>
      <xdr:row>37</xdr:row>
      <xdr:rowOff>56787</xdr:rowOff>
    </xdr:to>
    <xdr:sp macro="" textlink="">
      <xdr:nvSpPr>
        <xdr:cNvPr id="72" name="楕円 71">
          <a:extLst>
            <a:ext uri="{FF2B5EF4-FFF2-40B4-BE49-F238E27FC236}">
              <a16:creationId xmlns:a16="http://schemas.microsoft.com/office/drawing/2014/main" id="{962EC4A2-82A2-43D2-A816-C165F533639D}"/>
            </a:ext>
          </a:extLst>
        </xdr:cNvPr>
        <xdr:cNvSpPr/>
      </xdr:nvSpPr>
      <xdr:spPr>
        <a:xfrm>
          <a:off x="3746500" y="629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159294</xdr:rowOff>
    </xdr:from>
    <xdr:to>
      <xdr:col>15</xdr:col>
      <xdr:colOff>101600</xdr:colOff>
      <xdr:row>37</xdr:row>
      <xdr:rowOff>89444</xdr:rowOff>
    </xdr:to>
    <xdr:sp macro="" textlink="">
      <xdr:nvSpPr>
        <xdr:cNvPr id="73" name="楕円 72">
          <a:extLst>
            <a:ext uri="{FF2B5EF4-FFF2-40B4-BE49-F238E27FC236}">
              <a16:creationId xmlns:a16="http://schemas.microsoft.com/office/drawing/2014/main" id="{3C3B79B2-C2FE-4285-B074-B21B26D8359B}"/>
            </a:ext>
          </a:extLst>
        </xdr:cNvPr>
        <xdr:cNvSpPr/>
      </xdr:nvSpPr>
      <xdr:spPr>
        <a:xfrm>
          <a:off x="2857500" y="633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5987</xdr:rowOff>
    </xdr:from>
    <xdr:to>
      <xdr:col>19</xdr:col>
      <xdr:colOff>177800</xdr:colOff>
      <xdr:row>37</xdr:row>
      <xdr:rowOff>38644</xdr:rowOff>
    </xdr:to>
    <xdr:cxnSp macro="">
      <xdr:nvCxnSpPr>
        <xdr:cNvPr id="74" name="直線コネクタ 73">
          <a:extLst>
            <a:ext uri="{FF2B5EF4-FFF2-40B4-BE49-F238E27FC236}">
              <a16:creationId xmlns:a16="http://schemas.microsoft.com/office/drawing/2014/main" id="{B4AB18C9-F715-4060-B616-FF83C6193659}"/>
            </a:ext>
          </a:extLst>
        </xdr:cNvPr>
        <xdr:cNvCxnSpPr/>
      </xdr:nvCxnSpPr>
      <xdr:spPr>
        <a:xfrm flipV="1">
          <a:off x="2908300" y="634963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56985</xdr:rowOff>
    </xdr:from>
    <xdr:ext cx="405111" cy="259045"/>
    <xdr:sp macro="" textlink="">
      <xdr:nvSpPr>
        <xdr:cNvPr id="75" name="n_1aveValue【道路】&#10;有形固定資産減価償却率">
          <a:extLst>
            <a:ext uri="{FF2B5EF4-FFF2-40B4-BE49-F238E27FC236}">
              <a16:creationId xmlns:a16="http://schemas.microsoft.com/office/drawing/2014/main" id="{01AD70CD-C668-41C6-AA05-D6DFF6DC12C2}"/>
            </a:ext>
          </a:extLst>
        </xdr:cNvPr>
        <xdr:cNvSpPr txBox="1"/>
      </xdr:nvSpPr>
      <xdr:spPr>
        <a:xfrm>
          <a:off x="3582044" y="605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79846</xdr:rowOff>
    </xdr:from>
    <xdr:ext cx="405111" cy="259045"/>
    <xdr:sp macro="" textlink="">
      <xdr:nvSpPr>
        <xdr:cNvPr id="76" name="n_2aveValue【道路】&#10;有形固定資産減価償却率">
          <a:extLst>
            <a:ext uri="{FF2B5EF4-FFF2-40B4-BE49-F238E27FC236}">
              <a16:creationId xmlns:a16="http://schemas.microsoft.com/office/drawing/2014/main" id="{B4EC7079-2C10-4FA9-B12B-70D4B8254571}"/>
            </a:ext>
          </a:extLst>
        </xdr:cNvPr>
        <xdr:cNvSpPr txBox="1"/>
      </xdr:nvSpPr>
      <xdr:spPr>
        <a:xfrm>
          <a:off x="2705744" y="608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84744</xdr:rowOff>
    </xdr:from>
    <xdr:ext cx="405111" cy="259045"/>
    <xdr:sp macro="" textlink="">
      <xdr:nvSpPr>
        <xdr:cNvPr id="77" name="n_3aveValue【道路】&#10;有形固定資産減価償却率">
          <a:extLst>
            <a:ext uri="{FF2B5EF4-FFF2-40B4-BE49-F238E27FC236}">
              <a16:creationId xmlns:a16="http://schemas.microsoft.com/office/drawing/2014/main" id="{05FB97C4-94D7-4A89-B319-CC155F0F3770}"/>
            </a:ext>
          </a:extLst>
        </xdr:cNvPr>
        <xdr:cNvSpPr txBox="1"/>
      </xdr:nvSpPr>
      <xdr:spPr>
        <a:xfrm>
          <a:off x="18167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47914</xdr:rowOff>
    </xdr:from>
    <xdr:ext cx="405111" cy="259045"/>
    <xdr:sp macro="" textlink="">
      <xdr:nvSpPr>
        <xdr:cNvPr id="78" name="n_1mainValue【道路】&#10;有形固定資産減価償却率">
          <a:extLst>
            <a:ext uri="{FF2B5EF4-FFF2-40B4-BE49-F238E27FC236}">
              <a16:creationId xmlns:a16="http://schemas.microsoft.com/office/drawing/2014/main" id="{EE04DE22-FC64-4827-B38F-416CAB3C2664}"/>
            </a:ext>
          </a:extLst>
        </xdr:cNvPr>
        <xdr:cNvSpPr txBox="1"/>
      </xdr:nvSpPr>
      <xdr:spPr>
        <a:xfrm>
          <a:off x="3582044" y="6391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80571</xdr:rowOff>
    </xdr:from>
    <xdr:ext cx="405111" cy="259045"/>
    <xdr:sp macro="" textlink="">
      <xdr:nvSpPr>
        <xdr:cNvPr id="79" name="n_2mainValue【道路】&#10;有形固定資産減価償却率">
          <a:extLst>
            <a:ext uri="{FF2B5EF4-FFF2-40B4-BE49-F238E27FC236}">
              <a16:creationId xmlns:a16="http://schemas.microsoft.com/office/drawing/2014/main" id="{3C4DE63B-7AC8-4033-8DE2-9E8EFC38C416}"/>
            </a:ext>
          </a:extLst>
        </xdr:cNvPr>
        <xdr:cNvSpPr txBox="1"/>
      </xdr:nvSpPr>
      <xdr:spPr>
        <a:xfrm>
          <a:off x="2705744"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a:extLst>
            <a:ext uri="{FF2B5EF4-FFF2-40B4-BE49-F238E27FC236}">
              <a16:creationId xmlns:a16="http://schemas.microsoft.com/office/drawing/2014/main" id="{C5679DF3-F3B6-4019-A4AB-F1C119D57A31}"/>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a:extLst>
            <a:ext uri="{FF2B5EF4-FFF2-40B4-BE49-F238E27FC236}">
              <a16:creationId xmlns:a16="http://schemas.microsoft.com/office/drawing/2014/main" id="{5BAA0595-721C-4AD0-A7A0-6BD3DCC53547}"/>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a:extLst>
            <a:ext uri="{FF2B5EF4-FFF2-40B4-BE49-F238E27FC236}">
              <a16:creationId xmlns:a16="http://schemas.microsoft.com/office/drawing/2014/main" id="{93EB8AE9-F24B-43D0-8027-0C1F782235EF}"/>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a:extLst>
            <a:ext uri="{FF2B5EF4-FFF2-40B4-BE49-F238E27FC236}">
              <a16:creationId xmlns:a16="http://schemas.microsoft.com/office/drawing/2014/main" id="{0D82B1FF-8795-49FC-8A44-A208F71DAB9A}"/>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a:extLst>
            <a:ext uri="{FF2B5EF4-FFF2-40B4-BE49-F238E27FC236}">
              <a16:creationId xmlns:a16="http://schemas.microsoft.com/office/drawing/2014/main" id="{C4F6742E-F791-4BBC-8FCD-3E98B3E7B437}"/>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a:extLst>
            <a:ext uri="{FF2B5EF4-FFF2-40B4-BE49-F238E27FC236}">
              <a16:creationId xmlns:a16="http://schemas.microsoft.com/office/drawing/2014/main" id="{07F137A2-5108-4A33-A412-6C0624C62829}"/>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a:extLst>
            <a:ext uri="{FF2B5EF4-FFF2-40B4-BE49-F238E27FC236}">
              <a16:creationId xmlns:a16="http://schemas.microsoft.com/office/drawing/2014/main" id="{9B0F8C57-02CD-494E-A2F9-9E59D9BD71E9}"/>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a:extLst>
            <a:ext uri="{FF2B5EF4-FFF2-40B4-BE49-F238E27FC236}">
              <a16:creationId xmlns:a16="http://schemas.microsoft.com/office/drawing/2014/main" id="{5724CD89-9858-4077-99F3-372C41B549D8}"/>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a:extLst>
            <a:ext uri="{FF2B5EF4-FFF2-40B4-BE49-F238E27FC236}">
              <a16:creationId xmlns:a16="http://schemas.microsoft.com/office/drawing/2014/main" id="{D90133DE-4E6E-4B8C-8ADE-9FB4CC0B2D4F}"/>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a:extLst>
            <a:ext uri="{FF2B5EF4-FFF2-40B4-BE49-F238E27FC236}">
              <a16:creationId xmlns:a16="http://schemas.microsoft.com/office/drawing/2014/main" id="{E708FAC1-11E6-4E23-B39D-D8E8CE782CEB}"/>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a:extLst>
            <a:ext uri="{FF2B5EF4-FFF2-40B4-BE49-F238E27FC236}">
              <a16:creationId xmlns:a16="http://schemas.microsoft.com/office/drawing/2014/main" id="{4BFB50D1-20C0-4949-872E-7778D47FDB19}"/>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a:extLst>
            <a:ext uri="{FF2B5EF4-FFF2-40B4-BE49-F238E27FC236}">
              <a16:creationId xmlns:a16="http://schemas.microsoft.com/office/drawing/2014/main" id="{FE089F16-95C6-4362-8A02-8FFB94D72E7E}"/>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a:extLst>
            <a:ext uri="{FF2B5EF4-FFF2-40B4-BE49-F238E27FC236}">
              <a16:creationId xmlns:a16="http://schemas.microsoft.com/office/drawing/2014/main" id="{5196B6BA-A344-481E-B731-7A56DFCB6234}"/>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3" name="テキスト ボックス 92">
          <a:extLst>
            <a:ext uri="{FF2B5EF4-FFF2-40B4-BE49-F238E27FC236}">
              <a16:creationId xmlns:a16="http://schemas.microsoft.com/office/drawing/2014/main" id="{E2FEAEE9-AAF3-4097-9623-2BDEB4964A4F}"/>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a:extLst>
            <a:ext uri="{FF2B5EF4-FFF2-40B4-BE49-F238E27FC236}">
              <a16:creationId xmlns:a16="http://schemas.microsoft.com/office/drawing/2014/main" id="{D8EBDF2F-E9D1-4097-9FC4-C5D6D272BE02}"/>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5" name="テキスト ボックス 94">
          <a:extLst>
            <a:ext uri="{FF2B5EF4-FFF2-40B4-BE49-F238E27FC236}">
              <a16:creationId xmlns:a16="http://schemas.microsoft.com/office/drawing/2014/main" id="{31125BC5-3AD4-4C5C-9F7B-E7D0EF599A25}"/>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a:extLst>
            <a:ext uri="{FF2B5EF4-FFF2-40B4-BE49-F238E27FC236}">
              <a16:creationId xmlns:a16="http://schemas.microsoft.com/office/drawing/2014/main" id="{9689FD0D-1937-42CE-BF9B-BB160608364F}"/>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7" name="テキスト ボックス 96">
          <a:extLst>
            <a:ext uri="{FF2B5EF4-FFF2-40B4-BE49-F238E27FC236}">
              <a16:creationId xmlns:a16="http://schemas.microsoft.com/office/drawing/2014/main" id="{E5DA3FBF-2CE4-4633-B0F6-F96738662D37}"/>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a:extLst>
            <a:ext uri="{FF2B5EF4-FFF2-40B4-BE49-F238E27FC236}">
              <a16:creationId xmlns:a16="http://schemas.microsoft.com/office/drawing/2014/main" id="{2494C077-B7A1-4113-B5DD-2795E2064272}"/>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9" name="テキスト ボックス 98">
          <a:extLst>
            <a:ext uri="{FF2B5EF4-FFF2-40B4-BE49-F238E27FC236}">
              <a16:creationId xmlns:a16="http://schemas.microsoft.com/office/drawing/2014/main" id="{2481AF14-0A6D-4462-9734-7A72E8733BE6}"/>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a:extLst>
            <a:ext uri="{FF2B5EF4-FFF2-40B4-BE49-F238E27FC236}">
              <a16:creationId xmlns:a16="http://schemas.microsoft.com/office/drawing/2014/main" id="{0BC09900-ECB0-4A87-BFCF-B2684A89FF8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1" name="テキスト ボックス 100">
          <a:extLst>
            <a:ext uri="{FF2B5EF4-FFF2-40B4-BE49-F238E27FC236}">
              <a16:creationId xmlns:a16="http://schemas.microsoft.com/office/drawing/2014/main" id="{0B8A9218-8CAA-402B-B52F-ED91ABC2D3CB}"/>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a:extLst>
            <a:ext uri="{FF2B5EF4-FFF2-40B4-BE49-F238E27FC236}">
              <a16:creationId xmlns:a16="http://schemas.microsoft.com/office/drawing/2014/main" id="{716337AA-E9CD-47D7-B67F-966E6ED2CFA4}"/>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110839</xdr:rowOff>
    </xdr:from>
    <xdr:to>
      <xdr:col>54</xdr:col>
      <xdr:colOff>189865</xdr:colOff>
      <xdr:row>42</xdr:row>
      <xdr:rowOff>37117</xdr:rowOff>
    </xdr:to>
    <xdr:cxnSp macro="">
      <xdr:nvCxnSpPr>
        <xdr:cNvPr id="103" name="直線コネクタ 102">
          <a:extLst>
            <a:ext uri="{FF2B5EF4-FFF2-40B4-BE49-F238E27FC236}">
              <a16:creationId xmlns:a16="http://schemas.microsoft.com/office/drawing/2014/main" id="{4143F8F7-CCC7-4590-8A28-37A9FF3DBB27}"/>
            </a:ext>
          </a:extLst>
        </xdr:cNvPr>
        <xdr:cNvCxnSpPr/>
      </xdr:nvCxnSpPr>
      <xdr:spPr>
        <a:xfrm flipV="1">
          <a:off x="10476865" y="5768689"/>
          <a:ext cx="0" cy="1469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40944</xdr:rowOff>
    </xdr:from>
    <xdr:ext cx="469744" cy="259045"/>
    <xdr:sp macro="" textlink="">
      <xdr:nvSpPr>
        <xdr:cNvPr id="104" name="【道路】&#10;一人当たり延長最小値テキスト">
          <a:extLst>
            <a:ext uri="{FF2B5EF4-FFF2-40B4-BE49-F238E27FC236}">
              <a16:creationId xmlns:a16="http://schemas.microsoft.com/office/drawing/2014/main" id="{ED2CCACC-B963-40A5-AD45-1D22D37263E2}"/>
            </a:ext>
          </a:extLst>
        </xdr:cNvPr>
        <xdr:cNvSpPr txBox="1"/>
      </xdr:nvSpPr>
      <xdr:spPr>
        <a:xfrm>
          <a:off x="10515600" y="7241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37117</xdr:rowOff>
    </xdr:from>
    <xdr:to>
      <xdr:col>55</xdr:col>
      <xdr:colOff>88900</xdr:colOff>
      <xdr:row>42</xdr:row>
      <xdr:rowOff>37117</xdr:rowOff>
    </xdr:to>
    <xdr:cxnSp macro="">
      <xdr:nvCxnSpPr>
        <xdr:cNvPr id="105" name="直線コネクタ 104">
          <a:extLst>
            <a:ext uri="{FF2B5EF4-FFF2-40B4-BE49-F238E27FC236}">
              <a16:creationId xmlns:a16="http://schemas.microsoft.com/office/drawing/2014/main" id="{830B9610-76BE-44FE-BAB1-4741484B8EF0}"/>
            </a:ext>
          </a:extLst>
        </xdr:cNvPr>
        <xdr:cNvCxnSpPr/>
      </xdr:nvCxnSpPr>
      <xdr:spPr>
        <a:xfrm>
          <a:off x="10388600" y="723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57516</xdr:rowOff>
    </xdr:from>
    <xdr:ext cx="599010" cy="259045"/>
    <xdr:sp macro="" textlink="">
      <xdr:nvSpPr>
        <xdr:cNvPr id="106" name="【道路】&#10;一人当たり延長最大値テキスト">
          <a:extLst>
            <a:ext uri="{FF2B5EF4-FFF2-40B4-BE49-F238E27FC236}">
              <a16:creationId xmlns:a16="http://schemas.microsoft.com/office/drawing/2014/main" id="{4E3D7B6F-E850-49EE-A9A9-772DEC322783}"/>
            </a:ext>
          </a:extLst>
        </xdr:cNvPr>
        <xdr:cNvSpPr txBox="1"/>
      </xdr:nvSpPr>
      <xdr:spPr>
        <a:xfrm>
          <a:off x="10515600" y="5543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110839</xdr:rowOff>
    </xdr:from>
    <xdr:to>
      <xdr:col>55</xdr:col>
      <xdr:colOff>88900</xdr:colOff>
      <xdr:row>33</xdr:row>
      <xdr:rowOff>110839</xdr:rowOff>
    </xdr:to>
    <xdr:cxnSp macro="">
      <xdr:nvCxnSpPr>
        <xdr:cNvPr id="107" name="直線コネクタ 106">
          <a:extLst>
            <a:ext uri="{FF2B5EF4-FFF2-40B4-BE49-F238E27FC236}">
              <a16:creationId xmlns:a16="http://schemas.microsoft.com/office/drawing/2014/main" id="{DA3F5C62-4CB4-4615-B79C-C617DD15A65F}"/>
            </a:ext>
          </a:extLst>
        </xdr:cNvPr>
        <xdr:cNvCxnSpPr/>
      </xdr:nvCxnSpPr>
      <xdr:spPr>
        <a:xfrm>
          <a:off x="10388600" y="5768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149251</xdr:rowOff>
    </xdr:from>
    <xdr:ext cx="534377" cy="259045"/>
    <xdr:sp macro="" textlink="">
      <xdr:nvSpPr>
        <xdr:cNvPr id="108" name="【道路】&#10;一人当たり延長平均値テキスト">
          <a:extLst>
            <a:ext uri="{FF2B5EF4-FFF2-40B4-BE49-F238E27FC236}">
              <a16:creationId xmlns:a16="http://schemas.microsoft.com/office/drawing/2014/main" id="{DF12D35B-E405-44B4-9AB2-B37518DFA57F}"/>
            </a:ext>
          </a:extLst>
        </xdr:cNvPr>
        <xdr:cNvSpPr txBox="1"/>
      </xdr:nvSpPr>
      <xdr:spPr>
        <a:xfrm>
          <a:off x="10515600" y="7007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170824</xdr:rowOff>
    </xdr:from>
    <xdr:to>
      <xdr:col>55</xdr:col>
      <xdr:colOff>50800</xdr:colOff>
      <xdr:row>41</xdr:row>
      <xdr:rowOff>100974</xdr:rowOff>
    </xdr:to>
    <xdr:sp macro="" textlink="">
      <xdr:nvSpPr>
        <xdr:cNvPr id="109" name="フローチャート: 判断 108">
          <a:extLst>
            <a:ext uri="{FF2B5EF4-FFF2-40B4-BE49-F238E27FC236}">
              <a16:creationId xmlns:a16="http://schemas.microsoft.com/office/drawing/2014/main" id="{133AD4AD-B4BA-4427-9026-FE18B8EA3D88}"/>
            </a:ext>
          </a:extLst>
        </xdr:cNvPr>
        <xdr:cNvSpPr/>
      </xdr:nvSpPr>
      <xdr:spPr>
        <a:xfrm>
          <a:off x="10426700" y="702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162964</xdr:rowOff>
    </xdr:from>
    <xdr:to>
      <xdr:col>50</xdr:col>
      <xdr:colOff>165100</xdr:colOff>
      <xdr:row>41</xdr:row>
      <xdr:rowOff>93114</xdr:rowOff>
    </xdr:to>
    <xdr:sp macro="" textlink="">
      <xdr:nvSpPr>
        <xdr:cNvPr id="110" name="フローチャート: 判断 109">
          <a:extLst>
            <a:ext uri="{FF2B5EF4-FFF2-40B4-BE49-F238E27FC236}">
              <a16:creationId xmlns:a16="http://schemas.microsoft.com/office/drawing/2014/main" id="{CE557919-F1DA-4110-9E40-BC49CD8E5429}"/>
            </a:ext>
          </a:extLst>
        </xdr:cNvPr>
        <xdr:cNvSpPr/>
      </xdr:nvSpPr>
      <xdr:spPr>
        <a:xfrm>
          <a:off x="9588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168856</xdr:rowOff>
    </xdr:from>
    <xdr:to>
      <xdr:col>46</xdr:col>
      <xdr:colOff>38100</xdr:colOff>
      <xdr:row>41</xdr:row>
      <xdr:rowOff>99006</xdr:rowOff>
    </xdr:to>
    <xdr:sp macro="" textlink="">
      <xdr:nvSpPr>
        <xdr:cNvPr id="111" name="フローチャート: 判断 110">
          <a:extLst>
            <a:ext uri="{FF2B5EF4-FFF2-40B4-BE49-F238E27FC236}">
              <a16:creationId xmlns:a16="http://schemas.microsoft.com/office/drawing/2014/main" id="{7B130CAC-CB72-4ECB-A5CF-DD294FDF926D}"/>
            </a:ext>
          </a:extLst>
        </xdr:cNvPr>
        <xdr:cNvSpPr/>
      </xdr:nvSpPr>
      <xdr:spPr>
        <a:xfrm>
          <a:off x="8699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63649</xdr:rowOff>
    </xdr:from>
    <xdr:to>
      <xdr:col>41</xdr:col>
      <xdr:colOff>101600</xdr:colOff>
      <xdr:row>41</xdr:row>
      <xdr:rowOff>165249</xdr:rowOff>
    </xdr:to>
    <xdr:sp macro="" textlink="">
      <xdr:nvSpPr>
        <xdr:cNvPr id="112" name="フローチャート: 判断 111">
          <a:extLst>
            <a:ext uri="{FF2B5EF4-FFF2-40B4-BE49-F238E27FC236}">
              <a16:creationId xmlns:a16="http://schemas.microsoft.com/office/drawing/2014/main" id="{9EC9FCA4-7E4C-4825-90C8-991A18B5B9CB}"/>
            </a:ext>
          </a:extLst>
        </xdr:cNvPr>
        <xdr:cNvSpPr/>
      </xdr:nvSpPr>
      <xdr:spPr>
        <a:xfrm>
          <a:off x="7810500" y="709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BFDC1C29-1585-42CD-8445-B8633BBAE9A3}"/>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B3AB9BC1-A791-4F00-9C6B-22F0321E6958}"/>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8C8A7C3D-1AE5-4232-A6DE-F3A1C9622EC7}"/>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018C2912-C91A-4793-AD05-3B2B705B4D5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02425576-68DB-46E8-BB1F-FC9E982527D3}"/>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100640</xdr:rowOff>
    </xdr:from>
    <xdr:to>
      <xdr:col>50</xdr:col>
      <xdr:colOff>165100</xdr:colOff>
      <xdr:row>42</xdr:row>
      <xdr:rowOff>30790</xdr:rowOff>
    </xdr:to>
    <xdr:sp macro="" textlink="">
      <xdr:nvSpPr>
        <xdr:cNvPr id="118" name="楕円 117">
          <a:extLst>
            <a:ext uri="{FF2B5EF4-FFF2-40B4-BE49-F238E27FC236}">
              <a16:creationId xmlns:a16="http://schemas.microsoft.com/office/drawing/2014/main" id="{0EB63374-3F6A-4D5F-8735-034EAF838963}"/>
            </a:ext>
          </a:extLst>
        </xdr:cNvPr>
        <xdr:cNvSpPr/>
      </xdr:nvSpPr>
      <xdr:spPr>
        <a:xfrm>
          <a:off x="9588500" y="713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101468</xdr:rowOff>
    </xdr:from>
    <xdr:to>
      <xdr:col>46</xdr:col>
      <xdr:colOff>38100</xdr:colOff>
      <xdr:row>42</xdr:row>
      <xdr:rowOff>31618</xdr:rowOff>
    </xdr:to>
    <xdr:sp macro="" textlink="">
      <xdr:nvSpPr>
        <xdr:cNvPr id="119" name="楕円 118">
          <a:extLst>
            <a:ext uri="{FF2B5EF4-FFF2-40B4-BE49-F238E27FC236}">
              <a16:creationId xmlns:a16="http://schemas.microsoft.com/office/drawing/2014/main" id="{5582D05B-7892-4A20-94DD-ED433D66F406}"/>
            </a:ext>
          </a:extLst>
        </xdr:cNvPr>
        <xdr:cNvSpPr/>
      </xdr:nvSpPr>
      <xdr:spPr>
        <a:xfrm>
          <a:off x="8699500" y="7130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151440</xdr:rowOff>
    </xdr:from>
    <xdr:to>
      <xdr:col>50</xdr:col>
      <xdr:colOff>114300</xdr:colOff>
      <xdr:row>41</xdr:row>
      <xdr:rowOff>152268</xdr:rowOff>
    </xdr:to>
    <xdr:cxnSp macro="">
      <xdr:nvCxnSpPr>
        <xdr:cNvPr id="120" name="直線コネクタ 119">
          <a:extLst>
            <a:ext uri="{FF2B5EF4-FFF2-40B4-BE49-F238E27FC236}">
              <a16:creationId xmlns:a16="http://schemas.microsoft.com/office/drawing/2014/main" id="{8A88F1CD-A6F1-4CAE-A7C3-122CB58FF40B}"/>
            </a:ext>
          </a:extLst>
        </xdr:cNvPr>
        <xdr:cNvCxnSpPr/>
      </xdr:nvCxnSpPr>
      <xdr:spPr>
        <a:xfrm flipV="1">
          <a:off x="8750300" y="7180890"/>
          <a:ext cx="889000" cy="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109641</xdr:rowOff>
    </xdr:from>
    <xdr:ext cx="534377" cy="259045"/>
    <xdr:sp macro="" textlink="">
      <xdr:nvSpPr>
        <xdr:cNvPr id="121" name="n_1aveValue【道路】&#10;一人当たり延長">
          <a:extLst>
            <a:ext uri="{FF2B5EF4-FFF2-40B4-BE49-F238E27FC236}">
              <a16:creationId xmlns:a16="http://schemas.microsoft.com/office/drawing/2014/main" id="{7C7E9A77-B422-4AB6-ADF5-61B521F2F750}"/>
            </a:ext>
          </a:extLst>
        </xdr:cNvPr>
        <xdr:cNvSpPr txBox="1"/>
      </xdr:nvSpPr>
      <xdr:spPr>
        <a:xfrm>
          <a:off x="9359411" y="679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115533</xdr:rowOff>
    </xdr:from>
    <xdr:ext cx="534377" cy="259045"/>
    <xdr:sp macro="" textlink="">
      <xdr:nvSpPr>
        <xdr:cNvPr id="122" name="n_2aveValue【道路】&#10;一人当たり延長">
          <a:extLst>
            <a:ext uri="{FF2B5EF4-FFF2-40B4-BE49-F238E27FC236}">
              <a16:creationId xmlns:a16="http://schemas.microsoft.com/office/drawing/2014/main" id="{1DC2ECF4-BE54-461D-98F8-600FEB16CAD7}"/>
            </a:ext>
          </a:extLst>
        </xdr:cNvPr>
        <xdr:cNvSpPr txBox="1"/>
      </xdr:nvSpPr>
      <xdr:spPr>
        <a:xfrm>
          <a:off x="8483111" y="68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10326</xdr:rowOff>
    </xdr:from>
    <xdr:ext cx="534377" cy="259045"/>
    <xdr:sp macro="" textlink="">
      <xdr:nvSpPr>
        <xdr:cNvPr id="123" name="n_3aveValue【道路】&#10;一人当たり延長">
          <a:extLst>
            <a:ext uri="{FF2B5EF4-FFF2-40B4-BE49-F238E27FC236}">
              <a16:creationId xmlns:a16="http://schemas.microsoft.com/office/drawing/2014/main" id="{D6C37885-31E7-42BB-9F5A-D173848865F7}"/>
            </a:ext>
          </a:extLst>
        </xdr:cNvPr>
        <xdr:cNvSpPr txBox="1"/>
      </xdr:nvSpPr>
      <xdr:spPr>
        <a:xfrm>
          <a:off x="7594111" y="6868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21917</xdr:rowOff>
    </xdr:from>
    <xdr:ext cx="534377" cy="259045"/>
    <xdr:sp macro="" textlink="">
      <xdr:nvSpPr>
        <xdr:cNvPr id="124" name="n_1mainValue【道路】&#10;一人当たり延長">
          <a:extLst>
            <a:ext uri="{FF2B5EF4-FFF2-40B4-BE49-F238E27FC236}">
              <a16:creationId xmlns:a16="http://schemas.microsoft.com/office/drawing/2014/main" id="{FB970EC7-8237-48BB-8217-B6847BECAF7C}"/>
            </a:ext>
          </a:extLst>
        </xdr:cNvPr>
        <xdr:cNvSpPr txBox="1"/>
      </xdr:nvSpPr>
      <xdr:spPr>
        <a:xfrm>
          <a:off x="9359411" y="7222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22745</xdr:rowOff>
    </xdr:from>
    <xdr:ext cx="534377" cy="259045"/>
    <xdr:sp macro="" textlink="">
      <xdr:nvSpPr>
        <xdr:cNvPr id="125" name="n_2mainValue【道路】&#10;一人当たり延長">
          <a:extLst>
            <a:ext uri="{FF2B5EF4-FFF2-40B4-BE49-F238E27FC236}">
              <a16:creationId xmlns:a16="http://schemas.microsoft.com/office/drawing/2014/main" id="{8C0020CE-FB43-403B-9ECB-99E7B5243C6D}"/>
            </a:ext>
          </a:extLst>
        </xdr:cNvPr>
        <xdr:cNvSpPr txBox="1"/>
      </xdr:nvSpPr>
      <xdr:spPr>
        <a:xfrm>
          <a:off x="8483111" y="7223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a:extLst>
            <a:ext uri="{FF2B5EF4-FFF2-40B4-BE49-F238E27FC236}">
              <a16:creationId xmlns:a16="http://schemas.microsoft.com/office/drawing/2014/main" id="{E60BC73C-C2DA-4C73-801D-EA292EA56463}"/>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a:extLst>
            <a:ext uri="{FF2B5EF4-FFF2-40B4-BE49-F238E27FC236}">
              <a16:creationId xmlns:a16="http://schemas.microsoft.com/office/drawing/2014/main" id="{662350F1-735B-4B30-9D1F-B291FC10739C}"/>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a:extLst>
            <a:ext uri="{FF2B5EF4-FFF2-40B4-BE49-F238E27FC236}">
              <a16:creationId xmlns:a16="http://schemas.microsoft.com/office/drawing/2014/main" id="{352BF507-F530-4E8E-8F7F-0925633D46B4}"/>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a:extLst>
            <a:ext uri="{FF2B5EF4-FFF2-40B4-BE49-F238E27FC236}">
              <a16:creationId xmlns:a16="http://schemas.microsoft.com/office/drawing/2014/main" id="{76A132B9-5B52-440E-9258-9CA64187F828}"/>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a:extLst>
            <a:ext uri="{FF2B5EF4-FFF2-40B4-BE49-F238E27FC236}">
              <a16:creationId xmlns:a16="http://schemas.microsoft.com/office/drawing/2014/main" id="{480E5713-1A88-42B8-8205-132CB65C162B}"/>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a:extLst>
            <a:ext uri="{FF2B5EF4-FFF2-40B4-BE49-F238E27FC236}">
              <a16:creationId xmlns:a16="http://schemas.microsoft.com/office/drawing/2014/main" id="{A22B4092-36FB-4EF6-AE5D-FB5620E1EC49}"/>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a:extLst>
            <a:ext uri="{FF2B5EF4-FFF2-40B4-BE49-F238E27FC236}">
              <a16:creationId xmlns:a16="http://schemas.microsoft.com/office/drawing/2014/main" id="{9DDECA63-003E-495E-A3BC-0A1E3DFAFBE5}"/>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a:extLst>
            <a:ext uri="{FF2B5EF4-FFF2-40B4-BE49-F238E27FC236}">
              <a16:creationId xmlns:a16="http://schemas.microsoft.com/office/drawing/2014/main" id="{940E816A-9E94-49A7-8279-76DA73F0454F}"/>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a:extLst>
            <a:ext uri="{FF2B5EF4-FFF2-40B4-BE49-F238E27FC236}">
              <a16:creationId xmlns:a16="http://schemas.microsoft.com/office/drawing/2014/main" id="{24701D9D-44AF-4922-B3F1-3240B2DBD0EB}"/>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a:extLst>
            <a:ext uri="{FF2B5EF4-FFF2-40B4-BE49-F238E27FC236}">
              <a16:creationId xmlns:a16="http://schemas.microsoft.com/office/drawing/2014/main" id="{290D6B60-7F95-4398-873E-83178C1021AC}"/>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6" name="直線コネクタ 135">
          <a:extLst>
            <a:ext uri="{FF2B5EF4-FFF2-40B4-BE49-F238E27FC236}">
              <a16:creationId xmlns:a16="http://schemas.microsoft.com/office/drawing/2014/main" id="{1A533017-C16F-4906-A741-096ED64414C6}"/>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7" name="テキスト ボックス 136">
          <a:extLst>
            <a:ext uri="{FF2B5EF4-FFF2-40B4-BE49-F238E27FC236}">
              <a16:creationId xmlns:a16="http://schemas.microsoft.com/office/drawing/2014/main" id="{46CCA339-08A7-416A-AA68-68F3B21CCAA8}"/>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8" name="直線コネクタ 137">
          <a:extLst>
            <a:ext uri="{FF2B5EF4-FFF2-40B4-BE49-F238E27FC236}">
              <a16:creationId xmlns:a16="http://schemas.microsoft.com/office/drawing/2014/main" id="{506CB736-BDE0-4269-9E5A-414D76BFD828}"/>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9" name="テキスト ボックス 138">
          <a:extLst>
            <a:ext uri="{FF2B5EF4-FFF2-40B4-BE49-F238E27FC236}">
              <a16:creationId xmlns:a16="http://schemas.microsoft.com/office/drawing/2014/main" id="{FF8B99B3-15E8-4BD6-B389-DA3B5EB844CE}"/>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0" name="直線コネクタ 139">
          <a:extLst>
            <a:ext uri="{FF2B5EF4-FFF2-40B4-BE49-F238E27FC236}">
              <a16:creationId xmlns:a16="http://schemas.microsoft.com/office/drawing/2014/main" id="{C9B202D2-1755-45B7-ADA2-52303C6A089A}"/>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1" name="テキスト ボックス 140">
          <a:extLst>
            <a:ext uri="{FF2B5EF4-FFF2-40B4-BE49-F238E27FC236}">
              <a16:creationId xmlns:a16="http://schemas.microsoft.com/office/drawing/2014/main" id="{E64A83B3-A051-4C15-8D9D-D84F6F85322F}"/>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2" name="直線コネクタ 141">
          <a:extLst>
            <a:ext uri="{FF2B5EF4-FFF2-40B4-BE49-F238E27FC236}">
              <a16:creationId xmlns:a16="http://schemas.microsoft.com/office/drawing/2014/main" id="{28A084F1-28E2-4AE8-B419-D3B7ADC7E85F}"/>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3" name="テキスト ボックス 142">
          <a:extLst>
            <a:ext uri="{FF2B5EF4-FFF2-40B4-BE49-F238E27FC236}">
              <a16:creationId xmlns:a16="http://schemas.microsoft.com/office/drawing/2014/main" id="{763F001A-E44C-497B-888E-01BF7753E27F}"/>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4" name="直線コネクタ 143">
          <a:extLst>
            <a:ext uri="{FF2B5EF4-FFF2-40B4-BE49-F238E27FC236}">
              <a16:creationId xmlns:a16="http://schemas.microsoft.com/office/drawing/2014/main" id="{F30C3E41-20F1-4A3B-BE82-D6A675F2AB4A}"/>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5" name="テキスト ボックス 144">
          <a:extLst>
            <a:ext uri="{FF2B5EF4-FFF2-40B4-BE49-F238E27FC236}">
              <a16:creationId xmlns:a16="http://schemas.microsoft.com/office/drawing/2014/main" id="{1B7EC2EF-3510-46CB-BEE8-7A9143CE9FA5}"/>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6" name="直線コネクタ 145">
          <a:extLst>
            <a:ext uri="{FF2B5EF4-FFF2-40B4-BE49-F238E27FC236}">
              <a16:creationId xmlns:a16="http://schemas.microsoft.com/office/drawing/2014/main" id="{852AB100-85A8-4473-B49D-457FE56528A1}"/>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7" name="テキスト ボックス 146">
          <a:extLst>
            <a:ext uri="{FF2B5EF4-FFF2-40B4-BE49-F238E27FC236}">
              <a16:creationId xmlns:a16="http://schemas.microsoft.com/office/drawing/2014/main" id="{AF47F67B-7652-4B34-9DF5-1D327331971D}"/>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a:extLst>
            <a:ext uri="{FF2B5EF4-FFF2-40B4-BE49-F238E27FC236}">
              <a16:creationId xmlns:a16="http://schemas.microsoft.com/office/drawing/2014/main" id="{2E25F461-2BC4-49AE-AA3E-D62DD4A4201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9" name="テキスト ボックス 148">
          <a:extLst>
            <a:ext uri="{FF2B5EF4-FFF2-40B4-BE49-F238E27FC236}">
              <a16:creationId xmlns:a16="http://schemas.microsoft.com/office/drawing/2014/main" id="{E993CB26-DE3F-4D77-989A-FE19036E0BE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橋りょう・トンネル】&#10;有形固定資産減価償却率グラフ枠">
          <a:extLst>
            <a:ext uri="{FF2B5EF4-FFF2-40B4-BE49-F238E27FC236}">
              <a16:creationId xmlns:a16="http://schemas.microsoft.com/office/drawing/2014/main" id="{D77B795D-B614-44BC-8550-0C017E6B159B}"/>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130628</xdr:rowOff>
    </xdr:from>
    <xdr:to>
      <xdr:col>24</xdr:col>
      <xdr:colOff>62865</xdr:colOff>
      <xdr:row>64</xdr:row>
      <xdr:rowOff>102870</xdr:rowOff>
    </xdr:to>
    <xdr:cxnSp macro="">
      <xdr:nvCxnSpPr>
        <xdr:cNvPr id="151" name="直線コネクタ 150">
          <a:extLst>
            <a:ext uri="{FF2B5EF4-FFF2-40B4-BE49-F238E27FC236}">
              <a16:creationId xmlns:a16="http://schemas.microsoft.com/office/drawing/2014/main" id="{227743EA-9A07-4128-9549-F3BE9AFA0CDE}"/>
            </a:ext>
          </a:extLst>
        </xdr:cNvPr>
        <xdr:cNvCxnSpPr/>
      </xdr:nvCxnSpPr>
      <xdr:spPr>
        <a:xfrm flipV="1">
          <a:off x="4634865" y="9560378"/>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52" name="【橋りょう・トンネル】&#10;有形固定資産減価償却率最小値テキスト">
          <a:extLst>
            <a:ext uri="{FF2B5EF4-FFF2-40B4-BE49-F238E27FC236}">
              <a16:creationId xmlns:a16="http://schemas.microsoft.com/office/drawing/2014/main" id="{6A5CF918-5DDB-46EC-96D3-D5963CC3BAD1}"/>
            </a:ext>
          </a:extLst>
        </xdr:cNvPr>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53" name="直線コネクタ 152">
          <a:extLst>
            <a:ext uri="{FF2B5EF4-FFF2-40B4-BE49-F238E27FC236}">
              <a16:creationId xmlns:a16="http://schemas.microsoft.com/office/drawing/2014/main" id="{D544D4A7-EFCF-48FE-8E26-53195DDC10D4}"/>
            </a:ext>
          </a:extLst>
        </xdr:cNvPr>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77305</xdr:rowOff>
    </xdr:from>
    <xdr:ext cx="405111" cy="259045"/>
    <xdr:sp macro="" textlink="">
      <xdr:nvSpPr>
        <xdr:cNvPr id="154" name="【橋りょう・トンネル】&#10;有形固定資産減価償却率最大値テキスト">
          <a:extLst>
            <a:ext uri="{FF2B5EF4-FFF2-40B4-BE49-F238E27FC236}">
              <a16:creationId xmlns:a16="http://schemas.microsoft.com/office/drawing/2014/main" id="{694909C8-D607-4618-899D-559E0FCC1BA1}"/>
            </a:ext>
          </a:extLst>
        </xdr:cNvPr>
        <xdr:cNvSpPr txBox="1"/>
      </xdr:nvSpPr>
      <xdr:spPr>
        <a:xfrm>
          <a:off x="4673600" y="933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130628</xdr:rowOff>
    </xdr:from>
    <xdr:to>
      <xdr:col>24</xdr:col>
      <xdr:colOff>152400</xdr:colOff>
      <xdr:row>55</xdr:row>
      <xdr:rowOff>130628</xdr:rowOff>
    </xdr:to>
    <xdr:cxnSp macro="">
      <xdr:nvCxnSpPr>
        <xdr:cNvPr id="155" name="直線コネクタ 154">
          <a:extLst>
            <a:ext uri="{FF2B5EF4-FFF2-40B4-BE49-F238E27FC236}">
              <a16:creationId xmlns:a16="http://schemas.microsoft.com/office/drawing/2014/main" id="{1650B368-689E-4933-8B69-EF02363E095A}"/>
            </a:ext>
          </a:extLst>
        </xdr:cNvPr>
        <xdr:cNvCxnSpPr/>
      </xdr:nvCxnSpPr>
      <xdr:spPr>
        <a:xfrm>
          <a:off x="4546600" y="9560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113773</xdr:rowOff>
    </xdr:from>
    <xdr:ext cx="405111" cy="259045"/>
    <xdr:sp macro="" textlink="">
      <xdr:nvSpPr>
        <xdr:cNvPr id="156" name="【橋りょう・トンネル】&#10;有形固定資産減価償却率平均値テキスト">
          <a:extLst>
            <a:ext uri="{FF2B5EF4-FFF2-40B4-BE49-F238E27FC236}">
              <a16:creationId xmlns:a16="http://schemas.microsoft.com/office/drawing/2014/main" id="{8AB3B101-B290-40F4-9771-4384545152D3}"/>
            </a:ext>
          </a:extLst>
        </xdr:cNvPr>
        <xdr:cNvSpPr txBox="1"/>
      </xdr:nvSpPr>
      <xdr:spPr>
        <a:xfrm>
          <a:off x="4673600" y="10057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135346</xdr:rowOff>
    </xdr:from>
    <xdr:to>
      <xdr:col>24</xdr:col>
      <xdr:colOff>114300</xdr:colOff>
      <xdr:row>59</xdr:row>
      <xdr:rowOff>65496</xdr:rowOff>
    </xdr:to>
    <xdr:sp macro="" textlink="">
      <xdr:nvSpPr>
        <xdr:cNvPr id="157" name="フローチャート: 判断 156">
          <a:extLst>
            <a:ext uri="{FF2B5EF4-FFF2-40B4-BE49-F238E27FC236}">
              <a16:creationId xmlns:a16="http://schemas.microsoft.com/office/drawing/2014/main" id="{F6184775-F53B-4F5B-8F3D-7D193A5107FB}"/>
            </a:ext>
          </a:extLst>
        </xdr:cNvPr>
        <xdr:cNvSpPr/>
      </xdr:nvSpPr>
      <xdr:spPr>
        <a:xfrm>
          <a:off x="45847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150041</xdr:rowOff>
    </xdr:from>
    <xdr:to>
      <xdr:col>20</xdr:col>
      <xdr:colOff>38100</xdr:colOff>
      <xdr:row>59</xdr:row>
      <xdr:rowOff>80191</xdr:rowOff>
    </xdr:to>
    <xdr:sp macro="" textlink="">
      <xdr:nvSpPr>
        <xdr:cNvPr id="158" name="フローチャート: 判断 157">
          <a:extLst>
            <a:ext uri="{FF2B5EF4-FFF2-40B4-BE49-F238E27FC236}">
              <a16:creationId xmlns:a16="http://schemas.microsoft.com/office/drawing/2014/main" id="{092D7AD4-C1BB-4040-90AE-E2D6D5EE013B}"/>
            </a:ext>
          </a:extLst>
        </xdr:cNvPr>
        <xdr:cNvSpPr/>
      </xdr:nvSpPr>
      <xdr:spPr>
        <a:xfrm>
          <a:off x="3746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3084</xdr:rowOff>
    </xdr:from>
    <xdr:to>
      <xdr:col>15</xdr:col>
      <xdr:colOff>101600</xdr:colOff>
      <xdr:row>59</xdr:row>
      <xdr:rowOff>104684</xdr:rowOff>
    </xdr:to>
    <xdr:sp macro="" textlink="">
      <xdr:nvSpPr>
        <xdr:cNvPr id="159" name="フローチャート: 判断 158">
          <a:extLst>
            <a:ext uri="{FF2B5EF4-FFF2-40B4-BE49-F238E27FC236}">
              <a16:creationId xmlns:a16="http://schemas.microsoft.com/office/drawing/2014/main" id="{0989394D-75BA-4DF0-B1DD-3962D1A3935A}"/>
            </a:ext>
          </a:extLst>
        </xdr:cNvPr>
        <xdr:cNvSpPr/>
      </xdr:nvSpPr>
      <xdr:spPr>
        <a:xfrm>
          <a:off x="2857500" y="1011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76563</xdr:rowOff>
    </xdr:from>
    <xdr:to>
      <xdr:col>10</xdr:col>
      <xdr:colOff>165100</xdr:colOff>
      <xdr:row>60</xdr:row>
      <xdr:rowOff>6713</xdr:rowOff>
    </xdr:to>
    <xdr:sp macro="" textlink="">
      <xdr:nvSpPr>
        <xdr:cNvPr id="160" name="フローチャート: 判断 159">
          <a:extLst>
            <a:ext uri="{FF2B5EF4-FFF2-40B4-BE49-F238E27FC236}">
              <a16:creationId xmlns:a16="http://schemas.microsoft.com/office/drawing/2014/main" id="{82DA9DC7-7D35-4B41-978B-EC768135A962}"/>
            </a:ext>
          </a:extLst>
        </xdr:cNvPr>
        <xdr:cNvSpPr/>
      </xdr:nvSpPr>
      <xdr:spPr>
        <a:xfrm>
          <a:off x="1968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id="{141B176A-B1A3-4988-9D6A-D5B84C3F2D4A}"/>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C65D3937-F9A3-4A70-A0AA-21A7D6FA1928}"/>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E5817AB1-5545-4A7D-BC05-497BC5AB26C3}"/>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76C08C97-EA3C-4646-B2D0-24F0B1F298CE}"/>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282C84D9-2262-4019-A21B-1C279036B947}"/>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119017</xdr:rowOff>
    </xdr:from>
    <xdr:to>
      <xdr:col>20</xdr:col>
      <xdr:colOff>38100</xdr:colOff>
      <xdr:row>57</xdr:row>
      <xdr:rowOff>49167</xdr:rowOff>
    </xdr:to>
    <xdr:sp macro="" textlink="">
      <xdr:nvSpPr>
        <xdr:cNvPr id="166" name="楕円 165">
          <a:extLst>
            <a:ext uri="{FF2B5EF4-FFF2-40B4-BE49-F238E27FC236}">
              <a16:creationId xmlns:a16="http://schemas.microsoft.com/office/drawing/2014/main" id="{E83022C6-BE85-47B9-BEF0-EF795F3A826F}"/>
            </a:ext>
          </a:extLst>
        </xdr:cNvPr>
        <xdr:cNvSpPr/>
      </xdr:nvSpPr>
      <xdr:spPr>
        <a:xfrm>
          <a:off x="3746500" y="9720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56</xdr:row>
      <xdr:rowOff>132080</xdr:rowOff>
    </xdr:from>
    <xdr:to>
      <xdr:col>15</xdr:col>
      <xdr:colOff>101600</xdr:colOff>
      <xdr:row>57</xdr:row>
      <xdr:rowOff>62230</xdr:rowOff>
    </xdr:to>
    <xdr:sp macro="" textlink="">
      <xdr:nvSpPr>
        <xdr:cNvPr id="167" name="楕円 166">
          <a:extLst>
            <a:ext uri="{FF2B5EF4-FFF2-40B4-BE49-F238E27FC236}">
              <a16:creationId xmlns:a16="http://schemas.microsoft.com/office/drawing/2014/main" id="{21E0ECA3-E597-4509-9225-212E699ABC69}"/>
            </a:ext>
          </a:extLst>
        </xdr:cNvPr>
        <xdr:cNvSpPr/>
      </xdr:nvSpPr>
      <xdr:spPr>
        <a:xfrm>
          <a:off x="2857500" y="973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169817</xdr:rowOff>
    </xdr:from>
    <xdr:to>
      <xdr:col>19</xdr:col>
      <xdr:colOff>177800</xdr:colOff>
      <xdr:row>57</xdr:row>
      <xdr:rowOff>11430</xdr:rowOff>
    </xdr:to>
    <xdr:cxnSp macro="">
      <xdr:nvCxnSpPr>
        <xdr:cNvPr id="168" name="直線コネクタ 167">
          <a:extLst>
            <a:ext uri="{FF2B5EF4-FFF2-40B4-BE49-F238E27FC236}">
              <a16:creationId xmlns:a16="http://schemas.microsoft.com/office/drawing/2014/main" id="{78E0AE09-8110-4E3A-B5FA-0E59E9A6EB1F}"/>
            </a:ext>
          </a:extLst>
        </xdr:cNvPr>
        <xdr:cNvCxnSpPr/>
      </xdr:nvCxnSpPr>
      <xdr:spPr>
        <a:xfrm flipV="1">
          <a:off x="2908300" y="977101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71318</xdr:rowOff>
    </xdr:from>
    <xdr:ext cx="405111" cy="259045"/>
    <xdr:sp macro="" textlink="">
      <xdr:nvSpPr>
        <xdr:cNvPr id="169" name="n_1aveValue【橋りょう・トンネル】&#10;有形固定資産減価償却率">
          <a:extLst>
            <a:ext uri="{FF2B5EF4-FFF2-40B4-BE49-F238E27FC236}">
              <a16:creationId xmlns:a16="http://schemas.microsoft.com/office/drawing/2014/main" id="{48706543-E2BD-4EC8-AC19-64DF461D502F}"/>
            </a:ext>
          </a:extLst>
        </xdr:cNvPr>
        <xdr:cNvSpPr txBox="1"/>
      </xdr:nvSpPr>
      <xdr:spPr>
        <a:xfrm>
          <a:off x="3582044" y="101868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95811</xdr:rowOff>
    </xdr:from>
    <xdr:ext cx="405111" cy="259045"/>
    <xdr:sp macro="" textlink="">
      <xdr:nvSpPr>
        <xdr:cNvPr id="170" name="n_2aveValue【橋りょう・トンネル】&#10;有形固定資産減価償却率">
          <a:extLst>
            <a:ext uri="{FF2B5EF4-FFF2-40B4-BE49-F238E27FC236}">
              <a16:creationId xmlns:a16="http://schemas.microsoft.com/office/drawing/2014/main" id="{EA3F415D-9394-4D30-BEB9-5F8D5D8BF21D}"/>
            </a:ext>
          </a:extLst>
        </xdr:cNvPr>
        <xdr:cNvSpPr txBox="1"/>
      </xdr:nvSpPr>
      <xdr:spPr>
        <a:xfrm>
          <a:off x="2705744" y="10211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23240</xdr:rowOff>
    </xdr:from>
    <xdr:ext cx="405111" cy="259045"/>
    <xdr:sp macro="" textlink="">
      <xdr:nvSpPr>
        <xdr:cNvPr id="171" name="n_3aveValue【橋りょう・トンネル】&#10;有形固定資産減価償却率">
          <a:extLst>
            <a:ext uri="{FF2B5EF4-FFF2-40B4-BE49-F238E27FC236}">
              <a16:creationId xmlns:a16="http://schemas.microsoft.com/office/drawing/2014/main" id="{7F98C64D-43C0-4103-B959-D337F46E1B83}"/>
            </a:ext>
          </a:extLst>
        </xdr:cNvPr>
        <xdr:cNvSpPr txBox="1"/>
      </xdr:nvSpPr>
      <xdr:spPr>
        <a:xfrm>
          <a:off x="1816744" y="996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65694</xdr:rowOff>
    </xdr:from>
    <xdr:ext cx="405111" cy="259045"/>
    <xdr:sp macro="" textlink="">
      <xdr:nvSpPr>
        <xdr:cNvPr id="172" name="n_1mainValue【橋りょう・トンネル】&#10;有形固定資産減価償却率">
          <a:extLst>
            <a:ext uri="{FF2B5EF4-FFF2-40B4-BE49-F238E27FC236}">
              <a16:creationId xmlns:a16="http://schemas.microsoft.com/office/drawing/2014/main" id="{B721B5FB-7935-4BA3-B7FC-588FB504EB7D}"/>
            </a:ext>
          </a:extLst>
        </xdr:cNvPr>
        <xdr:cNvSpPr txBox="1"/>
      </xdr:nvSpPr>
      <xdr:spPr>
        <a:xfrm>
          <a:off x="3582044" y="9495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78757</xdr:rowOff>
    </xdr:from>
    <xdr:ext cx="405111" cy="259045"/>
    <xdr:sp macro="" textlink="">
      <xdr:nvSpPr>
        <xdr:cNvPr id="173" name="n_2mainValue【橋りょう・トンネル】&#10;有形固定資産減価償却率">
          <a:extLst>
            <a:ext uri="{FF2B5EF4-FFF2-40B4-BE49-F238E27FC236}">
              <a16:creationId xmlns:a16="http://schemas.microsoft.com/office/drawing/2014/main" id="{D8277412-2352-4F20-A2ED-ACE0BFC5C921}"/>
            </a:ext>
          </a:extLst>
        </xdr:cNvPr>
        <xdr:cNvSpPr txBox="1"/>
      </xdr:nvSpPr>
      <xdr:spPr>
        <a:xfrm>
          <a:off x="2705744" y="950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4" name="正方形/長方形 173">
          <a:extLst>
            <a:ext uri="{FF2B5EF4-FFF2-40B4-BE49-F238E27FC236}">
              <a16:creationId xmlns:a16="http://schemas.microsoft.com/office/drawing/2014/main" id="{37CD31A8-54AD-4706-8E6C-57959906048C}"/>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5" name="正方形/長方形 174">
          <a:extLst>
            <a:ext uri="{FF2B5EF4-FFF2-40B4-BE49-F238E27FC236}">
              <a16:creationId xmlns:a16="http://schemas.microsoft.com/office/drawing/2014/main" id="{0A9E02E6-29AE-4A5C-877D-56301F12CF1F}"/>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6" name="正方形/長方形 175">
          <a:extLst>
            <a:ext uri="{FF2B5EF4-FFF2-40B4-BE49-F238E27FC236}">
              <a16:creationId xmlns:a16="http://schemas.microsoft.com/office/drawing/2014/main" id="{5A2351C2-6B1B-40B5-8FA0-93985036E086}"/>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7" name="正方形/長方形 176">
          <a:extLst>
            <a:ext uri="{FF2B5EF4-FFF2-40B4-BE49-F238E27FC236}">
              <a16:creationId xmlns:a16="http://schemas.microsoft.com/office/drawing/2014/main" id="{FC04C3A7-3B1E-4AA1-B7B2-CCD043081D72}"/>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8" name="正方形/長方形 177">
          <a:extLst>
            <a:ext uri="{FF2B5EF4-FFF2-40B4-BE49-F238E27FC236}">
              <a16:creationId xmlns:a16="http://schemas.microsoft.com/office/drawing/2014/main" id="{7205ECD5-318B-4AE5-8119-F0B77AD5A951}"/>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9" name="正方形/長方形 178">
          <a:extLst>
            <a:ext uri="{FF2B5EF4-FFF2-40B4-BE49-F238E27FC236}">
              <a16:creationId xmlns:a16="http://schemas.microsoft.com/office/drawing/2014/main" id="{34B3CD2F-6C42-40D2-AB28-B0C40C51E0F3}"/>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0" name="正方形/長方形 179">
          <a:extLst>
            <a:ext uri="{FF2B5EF4-FFF2-40B4-BE49-F238E27FC236}">
              <a16:creationId xmlns:a16="http://schemas.microsoft.com/office/drawing/2014/main" id="{53B403FD-21C4-4583-9EB4-302C5709F036}"/>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1" name="正方形/長方形 180">
          <a:extLst>
            <a:ext uri="{FF2B5EF4-FFF2-40B4-BE49-F238E27FC236}">
              <a16:creationId xmlns:a16="http://schemas.microsoft.com/office/drawing/2014/main" id="{EB872541-D84B-40F1-84F6-74912E7210DB}"/>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2" name="テキスト ボックス 181">
          <a:extLst>
            <a:ext uri="{FF2B5EF4-FFF2-40B4-BE49-F238E27FC236}">
              <a16:creationId xmlns:a16="http://schemas.microsoft.com/office/drawing/2014/main" id="{A311A159-5E06-4910-9FE6-9819ECEADFB5}"/>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3" name="直線コネクタ 182">
          <a:extLst>
            <a:ext uri="{FF2B5EF4-FFF2-40B4-BE49-F238E27FC236}">
              <a16:creationId xmlns:a16="http://schemas.microsoft.com/office/drawing/2014/main" id="{ACC48DBF-7807-4178-B985-C5976F4D4F03}"/>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4" name="直線コネクタ 183">
          <a:extLst>
            <a:ext uri="{FF2B5EF4-FFF2-40B4-BE49-F238E27FC236}">
              <a16:creationId xmlns:a16="http://schemas.microsoft.com/office/drawing/2014/main" id="{0D21CEA7-61F1-4526-B418-46DC89CE1607}"/>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5" name="テキスト ボックス 184">
          <a:extLst>
            <a:ext uri="{FF2B5EF4-FFF2-40B4-BE49-F238E27FC236}">
              <a16:creationId xmlns:a16="http://schemas.microsoft.com/office/drawing/2014/main" id="{BB99299E-EBB4-4549-A761-03FFC7852F44}"/>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6" name="直線コネクタ 185">
          <a:extLst>
            <a:ext uri="{FF2B5EF4-FFF2-40B4-BE49-F238E27FC236}">
              <a16:creationId xmlns:a16="http://schemas.microsoft.com/office/drawing/2014/main" id="{A87CA8E4-F8CC-44CB-9490-9A0878A71665}"/>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87" name="テキスト ボックス 186">
          <a:extLst>
            <a:ext uri="{FF2B5EF4-FFF2-40B4-BE49-F238E27FC236}">
              <a16:creationId xmlns:a16="http://schemas.microsoft.com/office/drawing/2014/main" id="{4BA69E52-B099-401D-ACB1-B8A5EF8D723F}"/>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8" name="直線コネクタ 187">
          <a:extLst>
            <a:ext uri="{FF2B5EF4-FFF2-40B4-BE49-F238E27FC236}">
              <a16:creationId xmlns:a16="http://schemas.microsoft.com/office/drawing/2014/main" id="{119BB44F-6270-48D5-A335-F5662A44882E}"/>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89" name="テキスト ボックス 188">
          <a:extLst>
            <a:ext uri="{FF2B5EF4-FFF2-40B4-BE49-F238E27FC236}">
              <a16:creationId xmlns:a16="http://schemas.microsoft.com/office/drawing/2014/main" id="{4962D0D5-2B3D-4091-8358-162048B90B43}"/>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0" name="直線コネクタ 189">
          <a:extLst>
            <a:ext uri="{FF2B5EF4-FFF2-40B4-BE49-F238E27FC236}">
              <a16:creationId xmlns:a16="http://schemas.microsoft.com/office/drawing/2014/main" id="{5C8A41C3-A6EE-468E-A2B9-FFDC994DD264}"/>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91" name="テキスト ボックス 190">
          <a:extLst>
            <a:ext uri="{FF2B5EF4-FFF2-40B4-BE49-F238E27FC236}">
              <a16:creationId xmlns:a16="http://schemas.microsoft.com/office/drawing/2014/main" id="{C3D79BF5-FDB1-44C7-9DD1-2C58036AD6FB}"/>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2" name="直線コネクタ 191">
          <a:extLst>
            <a:ext uri="{FF2B5EF4-FFF2-40B4-BE49-F238E27FC236}">
              <a16:creationId xmlns:a16="http://schemas.microsoft.com/office/drawing/2014/main" id="{296AECC8-397C-4F14-AA04-0123511C867D}"/>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3" name="テキスト ボックス 192">
          <a:extLst>
            <a:ext uri="{FF2B5EF4-FFF2-40B4-BE49-F238E27FC236}">
              <a16:creationId xmlns:a16="http://schemas.microsoft.com/office/drawing/2014/main" id="{AAD52710-8B62-437E-B778-341EFD5D272F}"/>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4" name="【橋りょう・トンネル】&#10;一人当たり有形固定資産（償却資産）額グラフ枠">
          <a:extLst>
            <a:ext uri="{FF2B5EF4-FFF2-40B4-BE49-F238E27FC236}">
              <a16:creationId xmlns:a16="http://schemas.microsoft.com/office/drawing/2014/main" id="{70BC6EE3-4DD1-4AD9-8C64-83C5FE7DEB44}"/>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103377</xdr:rowOff>
    </xdr:from>
    <xdr:to>
      <xdr:col>54</xdr:col>
      <xdr:colOff>189865</xdr:colOff>
      <xdr:row>63</xdr:row>
      <xdr:rowOff>170041</xdr:rowOff>
    </xdr:to>
    <xdr:cxnSp macro="">
      <xdr:nvCxnSpPr>
        <xdr:cNvPr id="195" name="直線コネクタ 194">
          <a:extLst>
            <a:ext uri="{FF2B5EF4-FFF2-40B4-BE49-F238E27FC236}">
              <a16:creationId xmlns:a16="http://schemas.microsoft.com/office/drawing/2014/main" id="{1011AA01-231E-4BF7-9796-3FB5A238B32F}"/>
            </a:ext>
          </a:extLst>
        </xdr:cNvPr>
        <xdr:cNvCxnSpPr/>
      </xdr:nvCxnSpPr>
      <xdr:spPr>
        <a:xfrm flipV="1">
          <a:off x="10476865" y="9704577"/>
          <a:ext cx="0" cy="126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2418</xdr:rowOff>
    </xdr:from>
    <xdr:ext cx="469744" cy="259045"/>
    <xdr:sp macro="" textlink="">
      <xdr:nvSpPr>
        <xdr:cNvPr id="196" name="【橋りょう・トンネル】&#10;一人当たり有形固定資産（償却資産）額最小値テキスト">
          <a:extLst>
            <a:ext uri="{FF2B5EF4-FFF2-40B4-BE49-F238E27FC236}">
              <a16:creationId xmlns:a16="http://schemas.microsoft.com/office/drawing/2014/main" id="{6E3CD37C-9ABE-49F4-BFD4-CCAC2DD61CA5}"/>
            </a:ext>
          </a:extLst>
        </xdr:cNvPr>
        <xdr:cNvSpPr txBox="1"/>
      </xdr:nvSpPr>
      <xdr:spPr>
        <a:xfrm>
          <a:off x="10515600" y="10975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170041</xdr:rowOff>
    </xdr:from>
    <xdr:to>
      <xdr:col>55</xdr:col>
      <xdr:colOff>88900</xdr:colOff>
      <xdr:row>63</xdr:row>
      <xdr:rowOff>170041</xdr:rowOff>
    </xdr:to>
    <xdr:cxnSp macro="">
      <xdr:nvCxnSpPr>
        <xdr:cNvPr id="197" name="直線コネクタ 196">
          <a:extLst>
            <a:ext uri="{FF2B5EF4-FFF2-40B4-BE49-F238E27FC236}">
              <a16:creationId xmlns:a16="http://schemas.microsoft.com/office/drawing/2014/main" id="{AD9793DB-CE04-41B3-95ED-AAE6B4C97CB2}"/>
            </a:ext>
          </a:extLst>
        </xdr:cNvPr>
        <xdr:cNvCxnSpPr/>
      </xdr:nvCxnSpPr>
      <xdr:spPr>
        <a:xfrm>
          <a:off x="10388600" y="1097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50054</xdr:rowOff>
    </xdr:from>
    <xdr:ext cx="690189" cy="259045"/>
    <xdr:sp macro="" textlink="">
      <xdr:nvSpPr>
        <xdr:cNvPr id="198" name="【橋りょう・トンネル】&#10;一人当たり有形固定資産（償却資産）額最大値テキスト">
          <a:extLst>
            <a:ext uri="{FF2B5EF4-FFF2-40B4-BE49-F238E27FC236}">
              <a16:creationId xmlns:a16="http://schemas.microsoft.com/office/drawing/2014/main" id="{709A888B-DCB4-474E-921E-3A0B75C92C80}"/>
            </a:ext>
          </a:extLst>
        </xdr:cNvPr>
        <xdr:cNvSpPr txBox="1"/>
      </xdr:nvSpPr>
      <xdr:spPr>
        <a:xfrm>
          <a:off x="10515600" y="94798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5,547,782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103377</xdr:rowOff>
    </xdr:from>
    <xdr:to>
      <xdr:col>55</xdr:col>
      <xdr:colOff>88900</xdr:colOff>
      <xdr:row>56</xdr:row>
      <xdr:rowOff>103377</xdr:rowOff>
    </xdr:to>
    <xdr:cxnSp macro="">
      <xdr:nvCxnSpPr>
        <xdr:cNvPr id="199" name="直線コネクタ 198">
          <a:extLst>
            <a:ext uri="{FF2B5EF4-FFF2-40B4-BE49-F238E27FC236}">
              <a16:creationId xmlns:a16="http://schemas.microsoft.com/office/drawing/2014/main" id="{9E8EBBCF-90EE-4A8F-9104-4138ED16E246}"/>
            </a:ext>
          </a:extLst>
        </xdr:cNvPr>
        <xdr:cNvCxnSpPr/>
      </xdr:nvCxnSpPr>
      <xdr:spPr>
        <a:xfrm>
          <a:off x="10388600" y="970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26591</xdr:rowOff>
    </xdr:from>
    <xdr:ext cx="690189" cy="259045"/>
    <xdr:sp macro="" textlink="">
      <xdr:nvSpPr>
        <xdr:cNvPr id="200" name="【橋りょう・トンネル】&#10;一人当たり有形固定資産（償却資産）額平均値テキスト">
          <a:extLst>
            <a:ext uri="{FF2B5EF4-FFF2-40B4-BE49-F238E27FC236}">
              <a16:creationId xmlns:a16="http://schemas.microsoft.com/office/drawing/2014/main" id="{EEEC0870-7BDE-4CB3-8482-650C637240A5}"/>
            </a:ext>
          </a:extLst>
        </xdr:cNvPr>
        <xdr:cNvSpPr txBox="1"/>
      </xdr:nvSpPr>
      <xdr:spPr>
        <a:xfrm>
          <a:off x="10515600" y="1065649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1,067,087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48164</xdr:rowOff>
    </xdr:from>
    <xdr:to>
      <xdr:col>55</xdr:col>
      <xdr:colOff>50800</xdr:colOff>
      <xdr:row>62</xdr:row>
      <xdr:rowOff>149764</xdr:rowOff>
    </xdr:to>
    <xdr:sp macro="" textlink="">
      <xdr:nvSpPr>
        <xdr:cNvPr id="201" name="フローチャート: 判断 200">
          <a:extLst>
            <a:ext uri="{FF2B5EF4-FFF2-40B4-BE49-F238E27FC236}">
              <a16:creationId xmlns:a16="http://schemas.microsoft.com/office/drawing/2014/main" id="{1C95126A-0C66-48E8-B13D-675072A4E417}"/>
            </a:ext>
          </a:extLst>
        </xdr:cNvPr>
        <xdr:cNvSpPr/>
      </xdr:nvSpPr>
      <xdr:spPr>
        <a:xfrm>
          <a:off x="10426700" y="10678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59434</xdr:rowOff>
    </xdr:from>
    <xdr:to>
      <xdr:col>50</xdr:col>
      <xdr:colOff>165100</xdr:colOff>
      <xdr:row>62</xdr:row>
      <xdr:rowOff>161034</xdr:rowOff>
    </xdr:to>
    <xdr:sp macro="" textlink="">
      <xdr:nvSpPr>
        <xdr:cNvPr id="202" name="フローチャート: 判断 201">
          <a:extLst>
            <a:ext uri="{FF2B5EF4-FFF2-40B4-BE49-F238E27FC236}">
              <a16:creationId xmlns:a16="http://schemas.microsoft.com/office/drawing/2014/main" id="{11C0997A-016C-4ABC-8959-B90F28FCF0B5}"/>
            </a:ext>
          </a:extLst>
        </xdr:cNvPr>
        <xdr:cNvSpPr/>
      </xdr:nvSpPr>
      <xdr:spPr>
        <a:xfrm>
          <a:off x="9588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54958</xdr:rowOff>
    </xdr:from>
    <xdr:to>
      <xdr:col>46</xdr:col>
      <xdr:colOff>38100</xdr:colOff>
      <xdr:row>62</xdr:row>
      <xdr:rowOff>156558</xdr:rowOff>
    </xdr:to>
    <xdr:sp macro="" textlink="">
      <xdr:nvSpPr>
        <xdr:cNvPr id="203" name="フローチャート: 判断 202">
          <a:extLst>
            <a:ext uri="{FF2B5EF4-FFF2-40B4-BE49-F238E27FC236}">
              <a16:creationId xmlns:a16="http://schemas.microsoft.com/office/drawing/2014/main" id="{E7901E1E-F481-4810-B7E4-0FDA4663C594}"/>
            </a:ext>
          </a:extLst>
        </xdr:cNvPr>
        <xdr:cNvSpPr/>
      </xdr:nvSpPr>
      <xdr:spPr>
        <a:xfrm>
          <a:off x="8699500" y="10684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98434</xdr:rowOff>
    </xdr:from>
    <xdr:to>
      <xdr:col>41</xdr:col>
      <xdr:colOff>101600</xdr:colOff>
      <xdr:row>63</xdr:row>
      <xdr:rowOff>28584</xdr:rowOff>
    </xdr:to>
    <xdr:sp macro="" textlink="">
      <xdr:nvSpPr>
        <xdr:cNvPr id="204" name="フローチャート: 判断 203">
          <a:extLst>
            <a:ext uri="{FF2B5EF4-FFF2-40B4-BE49-F238E27FC236}">
              <a16:creationId xmlns:a16="http://schemas.microsoft.com/office/drawing/2014/main" id="{1DBB80F6-B4A2-4506-B89C-0A24557B59B3}"/>
            </a:ext>
          </a:extLst>
        </xdr:cNvPr>
        <xdr:cNvSpPr/>
      </xdr:nvSpPr>
      <xdr:spPr>
        <a:xfrm>
          <a:off x="7810500" y="10728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5" name="テキスト ボックス 204">
          <a:extLst>
            <a:ext uri="{FF2B5EF4-FFF2-40B4-BE49-F238E27FC236}">
              <a16:creationId xmlns:a16="http://schemas.microsoft.com/office/drawing/2014/main" id="{7E6BDB9F-10FA-4DF3-B7E4-A78FB1B65D6D}"/>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6" name="テキスト ボックス 205">
          <a:extLst>
            <a:ext uri="{FF2B5EF4-FFF2-40B4-BE49-F238E27FC236}">
              <a16:creationId xmlns:a16="http://schemas.microsoft.com/office/drawing/2014/main" id="{D7ED0364-B889-4EA3-B730-CFBD33F54346}"/>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7" name="テキスト ボックス 206">
          <a:extLst>
            <a:ext uri="{FF2B5EF4-FFF2-40B4-BE49-F238E27FC236}">
              <a16:creationId xmlns:a16="http://schemas.microsoft.com/office/drawing/2014/main" id="{037D87BF-332D-4F3D-BB16-00F179E60621}"/>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8" name="テキスト ボックス 207">
          <a:extLst>
            <a:ext uri="{FF2B5EF4-FFF2-40B4-BE49-F238E27FC236}">
              <a16:creationId xmlns:a16="http://schemas.microsoft.com/office/drawing/2014/main" id="{16143D42-5126-4EF7-A31C-B48CFA62842A}"/>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9" name="テキスト ボックス 208">
          <a:extLst>
            <a:ext uri="{FF2B5EF4-FFF2-40B4-BE49-F238E27FC236}">
              <a16:creationId xmlns:a16="http://schemas.microsoft.com/office/drawing/2014/main" id="{2C839857-9189-4AC8-8343-045F4D28C923}"/>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58364</xdr:rowOff>
    </xdr:from>
    <xdr:to>
      <xdr:col>50</xdr:col>
      <xdr:colOff>165100</xdr:colOff>
      <xdr:row>61</xdr:row>
      <xdr:rowOff>159964</xdr:rowOff>
    </xdr:to>
    <xdr:sp macro="" textlink="">
      <xdr:nvSpPr>
        <xdr:cNvPr id="210" name="楕円 209">
          <a:extLst>
            <a:ext uri="{FF2B5EF4-FFF2-40B4-BE49-F238E27FC236}">
              <a16:creationId xmlns:a16="http://schemas.microsoft.com/office/drawing/2014/main" id="{0E9D230F-A186-4549-96B3-C901C01A4629}"/>
            </a:ext>
          </a:extLst>
        </xdr:cNvPr>
        <xdr:cNvSpPr/>
      </xdr:nvSpPr>
      <xdr:spPr>
        <a:xfrm>
          <a:off x="9588500" y="1051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64144</xdr:rowOff>
    </xdr:from>
    <xdr:to>
      <xdr:col>46</xdr:col>
      <xdr:colOff>38100</xdr:colOff>
      <xdr:row>61</xdr:row>
      <xdr:rowOff>165744</xdr:rowOff>
    </xdr:to>
    <xdr:sp macro="" textlink="">
      <xdr:nvSpPr>
        <xdr:cNvPr id="211" name="楕円 210">
          <a:extLst>
            <a:ext uri="{FF2B5EF4-FFF2-40B4-BE49-F238E27FC236}">
              <a16:creationId xmlns:a16="http://schemas.microsoft.com/office/drawing/2014/main" id="{9C02CA14-FDDE-4537-9CA4-ED6E7D99CB88}"/>
            </a:ext>
          </a:extLst>
        </xdr:cNvPr>
        <xdr:cNvSpPr/>
      </xdr:nvSpPr>
      <xdr:spPr>
        <a:xfrm>
          <a:off x="8699500" y="10522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109164</xdr:rowOff>
    </xdr:from>
    <xdr:to>
      <xdr:col>50</xdr:col>
      <xdr:colOff>114300</xdr:colOff>
      <xdr:row>61</xdr:row>
      <xdr:rowOff>114944</xdr:rowOff>
    </xdr:to>
    <xdr:cxnSp macro="">
      <xdr:nvCxnSpPr>
        <xdr:cNvPr id="212" name="直線コネクタ 211">
          <a:extLst>
            <a:ext uri="{FF2B5EF4-FFF2-40B4-BE49-F238E27FC236}">
              <a16:creationId xmlns:a16="http://schemas.microsoft.com/office/drawing/2014/main" id="{9BE62723-7C56-449C-B439-11118927B467}"/>
            </a:ext>
          </a:extLst>
        </xdr:cNvPr>
        <xdr:cNvCxnSpPr/>
      </xdr:nvCxnSpPr>
      <xdr:spPr>
        <a:xfrm flipV="1">
          <a:off x="8750300" y="10567614"/>
          <a:ext cx="889000" cy="5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62</xdr:row>
      <xdr:rowOff>152161</xdr:rowOff>
    </xdr:from>
    <xdr:ext cx="690189" cy="259045"/>
    <xdr:sp macro="" textlink="">
      <xdr:nvSpPr>
        <xdr:cNvPr id="213" name="n_1aveValue【橋りょう・トンネル】&#10;一人当たり有形固定資産（償却資産）額">
          <a:extLst>
            <a:ext uri="{FF2B5EF4-FFF2-40B4-BE49-F238E27FC236}">
              <a16:creationId xmlns:a16="http://schemas.microsoft.com/office/drawing/2014/main" id="{85DE0C58-39E6-4CAC-8C27-8F7F260A8FDE}"/>
            </a:ext>
          </a:extLst>
        </xdr:cNvPr>
        <xdr:cNvSpPr txBox="1"/>
      </xdr:nvSpPr>
      <xdr:spPr>
        <a:xfrm>
          <a:off x="9281505" y="107820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147685</xdr:rowOff>
    </xdr:from>
    <xdr:ext cx="690189" cy="259045"/>
    <xdr:sp macro="" textlink="">
      <xdr:nvSpPr>
        <xdr:cNvPr id="214" name="n_2aveValue【橋りょう・トンネル】&#10;一人当たり有形固定資産（償却資産）額">
          <a:extLst>
            <a:ext uri="{FF2B5EF4-FFF2-40B4-BE49-F238E27FC236}">
              <a16:creationId xmlns:a16="http://schemas.microsoft.com/office/drawing/2014/main" id="{F7281177-E0CC-43E1-B1F8-69049F2EE8DA}"/>
            </a:ext>
          </a:extLst>
        </xdr:cNvPr>
        <xdr:cNvSpPr txBox="1"/>
      </xdr:nvSpPr>
      <xdr:spPr>
        <a:xfrm>
          <a:off x="8405205" y="107775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45111</xdr:rowOff>
    </xdr:from>
    <xdr:ext cx="599010" cy="259045"/>
    <xdr:sp macro="" textlink="">
      <xdr:nvSpPr>
        <xdr:cNvPr id="215" name="n_3aveValue【橋りょう・トンネル】&#10;一人当たり有形固定資産（償却資産）額">
          <a:extLst>
            <a:ext uri="{FF2B5EF4-FFF2-40B4-BE49-F238E27FC236}">
              <a16:creationId xmlns:a16="http://schemas.microsoft.com/office/drawing/2014/main" id="{35817B54-5577-48A1-899F-BED5F6F23A0C}"/>
            </a:ext>
          </a:extLst>
        </xdr:cNvPr>
        <xdr:cNvSpPr txBox="1"/>
      </xdr:nvSpPr>
      <xdr:spPr>
        <a:xfrm>
          <a:off x="7561795" y="10503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60</xdr:row>
      <xdr:rowOff>5041</xdr:rowOff>
    </xdr:from>
    <xdr:ext cx="690189" cy="259045"/>
    <xdr:sp macro="" textlink="">
      <xdr:nvSpPr>
        <xdr:cNvPr id="216" name="n_1mainValue【橋りょう・トンネル】&#10;一人当たり有形固定資産（償却資産）額">
          <a:extLst>
            <a:ext uri="{FF2B5EF4-FFF2-40B4-BE49-F238E27FC236}">
              <a16:creationId xmlns:a16="http://schemas.microsoft.com/office/drawing/2014/main" id="{FF7CCE38-802D-45AB-B416-3DC26CFD8B91}"/>
            </a:ext>
          </a:extLst>
        </xdr:cNvPr>
        <xdr:cNvSpPr txBox="1"/>
      </xdr:nvSpPr>
      <xdr:spPr>
        <a:xfrm>
          <a:off x="9281505" y="102920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10821</xdr:rowOff>
    </xdr:from>
    <xdr:ext cx="690189" cy="259045"/>
    <xdr:sp macro="" textlink="">
      <xdr:nvSpPr>
        <xdr:cNvPr id="217" name="n_2mainValue【橋りょう・トンネル】&#10;一人当たり有形固定資産（償却資産）額">
          <a:extLst>
            <a:ext uri="{FF2B5EF4-FFF2-40B4-BE49-F238E27FC236}">
              <a16:creationId xmlns:a16="http://schemas.microsoft.com/office/drawing/2014/main" id="{A8F109A3-A781-4F26-AFDA-1D587A0BF670}"/>
            </a:ext>
          </a:extLst>
        </xdr:cNvPr>
        <xdr:cNvSpPr txBox="1"/>
      </xdr:nvSpPr>
      <xdr:spPr>
        <a:xfrm>
          <a:off x="8405205" y="1029782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8" name="正方形/長方形 217">
          <a:extLst>
            <a:ext uri="{FF2B5EF4-FFF2-40B4-BE49-F238E27FC236}">
              <a16:creationId xmlns:a16="http://schemas.microsoft.com/office/drawing/2014/main" id="{BE11D0B1-66AA-4A14-8325-04A0966AE1EF}"/>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9" name="正方形/長方形 218">
          <a:extLst>
            <a:ext uri="{FF2B5EF4-FFF2-40B4-BE49-F238E27FC236}">
              <a16:creationId xmlns:a16="http://schemas.microsoft.com/office/drawing/2014/main" id="{88D8E2F0-32E9-40D5-B6A6-3B776D46A981}"/>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0" name="正方形/長方形 219">
          <a:extLst>
            <a:ext uri="{FF2B5EF4-FFF2-40B4-BE49-F238E27FC236}">
              <a16:creationId xmlns:a16="http://schemas.microsoft.com/office/drawing/2014/main" id="{F76E4DB4-B152-4B9C-88E2-CF2C142E0D39}"/>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1" name="正方形/長方形 220">
          <a:extLst>
            <a:ext uri="{FF2B5EF4-FFF2-40B4-BE49-F238E27FC236}">
              <a16:creationId xmlns:a16="http://schemas.microsoft.com/office/drawing/2014/main" id="{07284FF7-ABFA-4F90-8889-BEDEF9587123}"/>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2" name="正方形/長方形 221">
          <a:extLst>
            <a:ext uri="{FF2B5EF4-FFF2-40B4-BE49-F238E27FC236}">
              <a16:creationId xmlns:a16="http://schemas.microsoft.com/office/drawing/2014/main" id="{EDCD59CC-C117-48CA-A41E-6A07FD4CB563}"/>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3" name="正方形/長方形 222">
          <a:extLst>
            <a:ext uri="{FF2B5EF4-FFF2-40B4-BE49-F238E27FC236}">
              <a16:creationId xmlns:a16="http://schemas.microsoft.com/office/drawing/2014/main" id="{8F06B555-878D-4C7A-802C-315261E498A2}"/>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4" name="正方形/長方形 223">
          <a:extLst>
            <a:ext uri="{FF2B5EF4-FFF2-40B4-BE49-F238E27FC236}">
              <a16:creationId xmlns:a16="http://schemas.microsoft.com/office/drawing/2014/main" id="{8E13EF5C-A541-4437-8DA4-43046B1F69EC}"/>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5" name="正方形/長方形 224">
          <a:extLst>
            <a:ext uri="{FF2B5EF4-FFF2-40B4-BE49-F238E27FC236}">
              <a16:creationId xmlns:a16="http://schemas.microsoft.com/office/drawing/2014/main" id="{6B7D9568-C064-4D73-AF9B-3923FDDB2D0D}"/>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6" name="テキスト ボックス 225">
          <a:extLst>
            <a:ext uri="{FF2B5EF4-FFF2-40B4-BE49-F238E27FC236}">
              <a16:creationId xmlns:a16="http://schemas.microsoft.com/office/drawing/2014/main" id="{FD32D28B-DF39-49E4-83E5-595A3B06E15B}"/>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7" name="直線コネクタ 226">
          <a:extLst>
            <a:ext uri="{FF2B5EF4-FFF2-40B4-BE49-F238E27FC236}">
              <a16:creationId xmlns:a16="http://schemas.microsoft.com/office/drawing/2014/main" id="{80CBE610-A4D9-49EA-8CC1-E9F8D2833A2B}"/>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8" name="テキスト ボックス 227">
          <a:extLst>
            <a:ext uri="{FF2B5EF4-FFF2-40B4-BE49-F238E27FC236}">
              <a16:creationId xmlns:a16="http://schemas.microsoft.com/office/drawing/2014/main" id="{EC966ECC-F982-4C1B-8F33-A68F35ADD282}"/>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9" name="直線コネクタ 228">
          <a:extLst>
            <a:ext uri="{FF2B5EF4-FFF2-40B4-BE49-F238E27FC236}">
              <a16:creationId xmlns:a16="http://schemas.microsoft.com/office/drawing/2014/main" id="{8D2AFECB-172E-4DC9-9838-207B5AB1E2C8}"/>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0" name="テキスト ボックス 229">
          <a:extLst>
            <a:ext uri="{FF2B5EF4-FFF2-40B4-BE49-F238E27FC236}">
              <a16:creationId xmlns:a16="http://schemas.microsoft.com/office/drawing/2014/main" id="{91ED9FFA-F6A7-4055-AFA3-B69989F703F3}"/>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1" name="直線コネクタ 230">
          <a:extLst>
            <a:ext uri="{FF2B5EF4-FFF2-40B4-BE49-F238E27FC236}">
              <a16:creationId xmlns:a16="http://schemas.microsoft.com/office/drawing/2014/main" id="{C40186BB-34C0-4FB1-9589-25C1EA898F17}"/>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2" name="テキスト ボックス 231">
          <a:extLst>
            <a:ext uri="{FF2B5EF4-FFF2-40B4-BE49-F238E27FC236}">
              <a16:creationId xmlns:a16="http://schemas.microsoft.com/office/drawing/2014/main" id="{9D2DE55E-3A03-4F29-890E-7BA0E11BD731}"/>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3" name="直線コネクタ 232">
          <a:extLst>
            <a:ext uri="{FF2B5EF4-FFF2-40B4-BE49-F238E27FC236}">
              <a16:creationId xmlns:a16="http://schemas.microsoft.com/office/drawing/2014/main" id="{B9CF3567-BB6E-41F9-81F9-C7C758908B96}"/>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4" name="テキスト ボックス 233">
          <a:extLst>
            <a:ext uri="{FF2B5EF4-FFF2-40B4-BE49-F238E27FC236}">
              <a16:creationId xmlns:a16="http://schemas.microsoft.com/office/drawing/2014/main" id="{ECE636DB-428B-4034-BE64-850F05CCA72E}"/>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5" name="直線コネクタ 234">
          <a:extLst>
            <a:ext uri="{FF2B5EF4-FFF2-40B4-BE49-F238E27FC236}">
              <a16:creationId xmlns:a16="http://schemas.microsoft.com/office/drawing/2014/main" id="{F5CF01D0-FEB6-4D92-8DF5-B537BDD79BFB}"/>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6" name="テキスト ボックス 235">
          <a:extLst>
            <a:ext uri="{FF2B5EF4-FFF2-40B4-BE49-F238E27FC236}">
              <a16:creationId xmlns:a16="http://schemas.microsoft.com/office/drawing/2014/main" id="{3EC481C3-F17B-454D-BC70-AD798C6CFA89}"/>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7" name="直線コネクタ 236">
          <a:extLst>
            <a:ext uri="{FF2B5EF4-FFF2-40B4-BE49-F238E27FC236}">
              <a16:creationId xmlns:a16="http://schemas.microsoft.com/office/drawing/2014/main" id="{31C093FE-CC61-43CC-8814-D0D0412A8F62}"/>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8" name="テキスト ボックス 237">
          <a:extLst>
            <a:ext uri="{FF2B5EF4-FFF2-40B4-BE49-F238E27FC236}">
              <a16:creationId xmlns:a16="http://schemas.microsoft.com/office/drawing/2014/main" id="{55F03D8B-2E4B-4938-A6A8-C579D5CEB974}"/>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9" name="直線コネクタ 238">
          <a:extLst>
            <a:ext uri="{FF2B5EF4-FFF2-40B4-BE49-F238E27FC236}">
              <a16:creationId xmlns:a16="http://schemas.microsoft.com/office/drawing/2014/main" id="{47ECABD9-9C82-4EE5-83A8-D6A30D2533EE}"/>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0" name="テキスト ボックス 239">
          <a:extLst>
            <a:ext uri="{FF2B5EF4-FFF2-40B4-BE49-F238E27FC236}">
              <a16:creationId xmlns:a16="http://schemas.microsoft.com/office/drawing/2014/main" id="{D6989649-5D56-4F41-B104-56B0C2BF52BD}"/>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1" name="【公営住宅】&#10;有形固定資産減価償却率グラフ枠">
          <a:extLst>
            <a:ext uri="{FF2B5EF4-FFF2-40B4-BE49-F238E27FC236}">
              <a16:creationId xmlns:a16="http://schemas.microsoft.com/office/drawing/2014/main" id="{86481994-7987-4F41-A884-58F9D55692B4}"/>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102870</xdr:rowOff>
    </xdr:to>
    <xdr:cxnSp macro="">
      <xdr:nvCxnSpPr>
        <xdr:cNvPr id="242" name="直線コネクタ 241">
          <a:extLst>
            <a:ext uri="{FF2B5EF4-FFF2-40B4-BE49-F238E27FC236}">
              <a16:creationId xmlns:a16="http://schemas.microsoft.com/office/drawing/2014/main" id="{C169FDAE-E506-4F4A-9725-CCE74D44FCC9}"/>
            </a:ext>
          </a:extLst>
        </xdr:cNvPr>
        <xdr:cNvCxnSpPr/>
      </xdr:nvCxnSpPr>
      <xdr:spPr>
        <a:xfrm flipV="1">
          <a:off x="4634865" y="1333500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106697</xdr:rowOff>
    </xdr:from>
    <xdr:ext cx="405111" cy="259045"/>
    <xdr:sp macro="" textlink="">
      <xdr:nvSpPr>
        <xdr:cNvPr id="243" name="【公営住宅】&#10;有形固定資産減価償却率最小値テキスト">
          <a:extLst>
            <a:ext uri="{FF2B5EF4-FFF2-40B4-BE49-F238E27FC236}">
              <a16:creationId xmlns:a16="http://schemas.microsoft.com/office/drawing/2014/main" id="{C1FED929-28C7-4420-A8C3-6BCE47DD5E03}"/>
            </a:ext>
          </a:extLst>
        </xdr:cNvPr>
        <xdr:cNvSpPr txBox="1"/>
      </xdr:nvSpPr>
      <xdr:spPr>
        <a:xfrm>
          <a:off x="4673600"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102870</xdr:rowOff>
    </xdr:from>
    <xdr:to>
      <xdr:col>24</xdr:col>
      <xdr:colOff>152400</xdr:colOff>
      <xdr:row>86</xdr:row>
      <xdr:rowOff>102870</xdr:rowOff>
    </xdr:to>
    <xdr:cxnSp macro="">
      <xdr:nvCxnSpPr>
        <xdr:cNvPr id="244" name="直線コネクタ 243">
          <a:extLst>
            <a:ext uri="{FF2B5EF4-FFF2-40B4-BE49-F238E27FC236}">
              <a16:creationId xmlns:a16="http://schemas.microsoft.com/office/drawing/2014/main" id="{1F757492-A019-44C9-935A-52401DAA1F09}"/>
            </a:ext>
          </a:extLst>
        </xdr:cNvPr>
        <xdr:cNvCxnSpPr/>
      </xdr:nvCxnSpPr>
      <xdr:spPr>
        <a:xfrm>
          <a:off x="4546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45" name="【公営住宅】&#10;有形固定資産減価償却率最大値テキスト">
          <a:extLst>
            <a:ext uri="{FF2B5EF4-FFF2-40B4-BE49-F238E27FC236}">
              <a16:creationId xmlns:a16="http://schemas.microsoft.com/office/drawing/2014/main" id="{2866E1EE-B900-4571-96D0-8CD0D33852E0}"/>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46" name="直線コネクタ 245">
          <a:extLst>
            <a:ext uri="{FF2B5EF4-FFF2-40B4-BE49-F238E27FC236}">
              <a16:creationId xmlns:a16="http://schemas.microsoft.com/office/drawing/2014/main" id="{C0BAE24E-45F8-4C71-B9B1-6800D5C7BC52}"/>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142891</xdr:rowOff>
    </xdr:from>
    <xdr:ext cx="405111" cy="259045"/>
    <xdr:sp macro="" textlink="">
      <xdr:nvSpPr>
        <xdr:cNvPr id="247" name="【公営住宅】&#10;有形固定資産減価償却率平均値テキスト">
          <a:extLst>
            <a:ext uri="{FF2B5EF4-FFF2-40B4-BE49-F238E27FC236}">
              <a16:creationId xmlns:a16="http://schemas.microsoft.com/office/drawing/2014/main" id="{0DAA066A-5B0B-4AC5-80A8-A6AEE26320AE}"/>
            </a:ext>
          </a:extLst>
        </xdr:cNvPr>
        <xdr:cNvSpPr txBox="1"/>
      </xdr:nvSpPr>
      <xdr:spPr>
        <a:xfrm>
          <a:off x="4673600" y="140303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164464</xdr:rowOff>
    </xdr:from>
    <xdr:to>
      <xdr:col>24</xdr:col>
      <xdr:colOff>114300</xdr:colOff>
      <xdr:row>82</xdr:row>
      <xdr:rowOff>94614</xdr:rowOff>
    </xdr:to>
    <xdr:sp macro="" textlink="">
      <xdr:nvSpPr>
        <xdr:cNvPr id="248" name="フローチャート: 判断 247">
          <a:extLst>
            <a:ext uri="{FF2B5EF4-FFF2-40B4-BE49-F238E27FC236}">
              <a16:creationId xmlns:a16="http://schemas.microsoft.com/office/drawing/2014/main" id="{959E66A6-5A23-4331-BD67-C39225E16AD0}"/>
            </a:ext>
          </a:extLst>
        </xdr:cNvPr>
        <xdr:cNvSpPr/>
      </xdr:nvSpPr>
      <xdr:spPr>
        <a:xfrm>
          <a:off x="45847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19686</xdr:rowOff>
    </xdr:from>
    <xdr:to>
      <xdr:col>20</xdr:col>
      <xdr:colOff>38100</xdr:colOff>
      <xdr:row>82</xdr:row>
      <xdr:rowOff>121286</xdr:rowOff>
    </xdr:to>
    <xdr:sp macro="" textlink="">
      <xdr:nvSpPr>
        <xdr:cNvPr id="249" name="フローチャート: 判断 248">
          <a:extLst>
            <a:ext uri="{FF2B5EF4-FFF2-40B4-BE49-F238E27FC236}">
              <a16:creationId xmlns:a16="http://schemas.microsoft.com/office/drawing/2014/main" id="{4EC48D2E-DC6E-4E09-8989-47726DBD491B}"/>
            </a:ext>
          </a:extLst>
        </xdr:cNvPr>
        <xdr:cNvSpPr/>
      </xdr:nvSpPr>
      <xdr:spPr>
        <a:xfrm>
          <a:off x="3746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59689</xdr:rowOff>
    </xdr:from>
    <xdr:to>
      <xdr:col>15</xdr:col>
      <xdr:colOff>101600</xdr:colOff>
      <xdr:row>82</xdr:row>
      <xdr:rowOff>161289</xdr:rowOff>
    </xdr:to>
    <xdr:sp macro="" textlink="">
      <xdr:nvSpPr>
        <xdr:cNvPr id="250" name="フローチャート: 判断 249">
          <a:extLst>
            <a:ext uri="{FF2B5EF4-FFF2-40B4-BE49-F238E27FC236}">
              <a16:creationId xmlns:a16="http://schemas.microsoft.com/office/drawing/2014/main" id="{733A58F7-4A8F-46B7-B03D-78DE9850CD50}"/>
            </a:ext>
          </a:extLst>
        </xdr:cNvPr>
        <xdr:cNvSpPr/>
      </xdr:nvSpPr>
      <xdr:spPr>
        <a:xfrm>
          <a:off x="2857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137795</xdr:rowOff>
    </xdr:from>
    <xdr:to>
      <xdr:col>10</xdr:col>
      <xdr:colOff>165100</xdr:colOff>
      <xdr:row>82</xdr:row>
      <xdr:rowOff>67945</xdr:rowOff>
    </xdr:to>
    <xdr:sp macro="" textlink="">
      <xdr:nvSpPr>
        <xdr:cNvPr id="251" name="フローチャート: 判断 250">
          <a:extLst>
            <a:ext uri="{FF2B5EF4-FFF2-40B4-BE49-F238E27FC236}">
              <a16:creationId xmlns:a16="http://schemas.microsoft.com/office/drawing/2014/main" id="{59F7A079-7860-4632-AC22-E82744DFD981}"/>
            </a:ext>
          </a:extLst>
        </xdr:cNvPr>
        <xdr:cNvSpPr/>
      </xdr:nvSpPr>
      <xdr:spPr>
        <a:xfrm>
          <a:off x="1968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2" name="テキスト ボックス 251">
          <a:extLst>
            <a:ext uri="{FF2B5EF4-FFF2-40B4-BE49-F238E27FC236}">
              <a16:creationId xmlns:a16="http://schemas.microsoft.com/office/drawing/2014/main" id="{F4785D22-2B63-4032-A58D-51F2280EC25C}"/>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3" name="テキスト ボックス 252">
          <a:extLst>
            <a:ext uri="{FF2B5EF4-FFF2-40B4-BE49-F238E27FC236}">
              <a16:creationId xmlns:a16="http://schemas.microsoft.com/office/drawing/2014/main" id="{DD7BA71E-87B6-4921-AD38-6A7E534296AB}"/>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F926BE02-907F-45D2-B6C9-C12B9EF36652}"/>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2CA61E9C-1D28-46FB-B121-D9C35F865EBE}"/>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3EEAC3F5-C19A-4130-9E88-6943496A4E92}"/>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105411</xdr:rowOff>
    </xdr:from>
    <xdr:to>
      <xdr:col>20</xdr:col>
      <xdr:colOff>38100</xdr:colOff>
      <xdr:row>79</xdr:row>
      <xdr:rowOff>35561</xdr:rowOff>
    </xdr:to>
    <xdr:sp macro="" textlink="">
      <xdr:nvSpPr>
        <xdr:cNvPr id="257" name="楕円 256">
          <a:extLst>
            <a:ext uri="{FF2B5EF4-FFF2-40B4-BE49-F238E27FC236}">
              <a16:creationId xmlns:a16="http://schemas.microsoft.com/office/drawing/2014/main" id="{8AE6F0F8-155D-47C1-88C3-FEA5DAC04005}"/>
            </a:ext>
          </a:extLst>
        </xdr:cNvPr>
        <xdr:cNvSpPr/>
      </xdr:nvSpPr>
      <xdr:spPr>
        <a:xfrm>
          <a:off x="3746500" y="1347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78</xdr:row>
      <xdr:rowOff>132080</xdr:rowOff>
    </xdr:from>
    <xdr:to>
      <xdr:col>15</xdr:col>
      <xdr:colOff>101600</xdr:colOff>
      <xdr:row>79</xdr:row>
      <xdr:rowOff>62230</xdr:rowOff>
    </xdr:to>
    <xdr:sp macro="" textlink="">
      <xdr:nvSpPr>
        <xdr:cNvPr id="258" name="楕円 257">
          <a:extLst>
            <a:ext uri="{FF2B5EF4-FFF2-40B4-BE49-F238E27FC236}">
              <a16:creationId xmlns:a16="http://schemas.microsoft.com/office/drawing/2014/main" id="{18FE1887-F7FA-4DFA-B795-F679E62925C5}"/>
            </a:ext>
          </a:extLst>
        </xdr:cNvPr>
        <xdr:cNvSpPr/>
      </xdr:nvSpPr>
      <xdr:spPr>
        <a:xfrm>
          <a:off x="2857500" y="1350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156211</xdr:rowOff>
    </xdr:from>
    <xdr:to>
      <xdr:col>19</xdr:col>
      <xdr:colOff>177800</xdr:colOff>
      <xdr:row>79</xdr:row>
      <xdr:rowOff>11430</xdr:rowOff>
    </xdr:to>
    <xdr:cxnSp macro="">
      <xdr:nvCxnSpPr>
        <xdr:cNvPr id="259" name="直線コネクタ 258">
          <a:extLst>
            <a:ext uri="{FF2B5EF4-FFF2-40B4-BE49-F238E27FC236}">
              <a16:creationId xmlns:a16="http://schemas.microsoft.com/office/drawing/2014/main" id="{1CE370DE-67C8-47BF-9748-BD5D9BE4C267}"/>
            </a:ext>
          </a:extLst>
        </xdr:cNvPr>
        <xdr:cNvCxnSpPr/>
      </xdr:nvCxnSpPr>
      <xdr:spPr>
        <a:xfrm flipV="1">
          <a:off x="2908300" y="1352931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112413</xdr:rowOff>
    </xdr:from>
    <xdr:ext cx="405111" cy="259045"/>
    <xdr:sp macro="" textlink="">
      <xdr:nvSpPr>
        <xdr:cNvPr id="260" name="n_1aveValue【公営住宅】&#10;有形固定資産減価償却率">
          <a:extLst>
            <a:ext uri="{FF2B5EF4-FFF2-40B4-BE49-F238E27FC236}">
              <a16:creationId xmlns:a16="http://schemas.microsoft.com/office/drawing/2014/main" id="{183BEAB6-D111-4770-B22F-C8FE56E8BAEC}"/>
            </a:ext>
          </a:extLst>
        </xdr:cNvPr>
        <xdr:cNvSpPr txBox="1"/>
      </xdr:nvSpPr>
      <xdr:spPr>
        <a:xfrm>
          <a:off x="3582044" y="1417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152416</xdr:rowOff>
    </xdr:from>
    <xdr:ext cx="405111" cy="259045"/>
    <xdr:sp macro="" textlink="">
      <xdr:nvSpPr>
        <xdr:cNvPr id="261" name="n_2aveValue【公営住宅】&#10;有形固定資産減価償却率">
          <a:extLst>
            <a:ext uri="{FF2B5EF4-FFF2-40B4-BE49-F238E27FC236}">
              <a16:creationId xmlns:a16="http://schemas.microsoft.com/office/drawing/2014/main" id="{45196DE7-ABB5-457C-8AAF-882D23FC3493}"/>
            </a:ext>
          </a:extLst>
        </xdr:cNvPr>
        <xdr:cNvSpPr txBox="1"/>
      </xdr:nvSpPr>
      <xdr:spPr>
        <a:xfrm>
          <a:off x="2705744" y="1421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84472</xdr:rowOff>
    </xdr:from>
    <xdr:ext cx="405111" cy="259045"/>
    <xdr:sp macro="" textlink="">
      <xdr:nvSpPr>
        <xdr:cNvPr id="262" name="n_3aveValue【公営住宅】&#10;有形固定資産減価償却率">
          <a:extLst>
            <a:ext uri="{FF2B5EF4-FFF2-40B4-BE49-F238E27FC236}">
              <a16:creationId xmlns:a16="http://schemas.microsoft.com/office/drawing/2014/main" id="{DD791155-672B-4949-B958-E01B21398245}"/>
            </a:ext>
          </a:extLst>
        </xdr:cNvPr>
        <xdr:cNvSpPr txBox="1"/>
      </xdr:nvSpPr>
      <xdr:spPr>
        <a:xfrm>
          <a:off x="1816744" y="1380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52088</xdr:rowOff>
    </xdr:from>
    <xdr:ext cx="405111" cy="259045"/>
    <xdr:sp macro="" textlink="">
      <xdr:nvSpPr>
        <xdr:cNvPr id="263" name="n_1mainValue【公営住宅】&#10;有形固定資産減価償却率">
          <a:extLst>
            <a:ext uri="{FF2B5EF4-FFF2-40B4-BE49-F238E27FC236}">
              <a16:creationId xmlns:a16="http://schemas.microsoft.com/office/drawing/2014/main" id="{4A45D790-394C-46B4-852C-B77F4C3B85EE}"/>
            </a:ext>
          </a:extLst>
        </xdr:cNvPr>
        <xdr:cNvSpPr txBox="1"/>
      </xdr:nvSpPr>
      <xdr:spPr>
        <a:xfrm>
          <a:off x="3582044" y="13253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78757</xdr:rowOff>
    </xdr:from>
    <xdr:ext cx="405111" cy="259045"/>
    <xdr:sp macro="" textlink="">
      <xdr:nvSpPr>
        <xdr:cNvPr id="264" name="n_2mainValue【公営住宅】&#10;有形固定資産減価償却率">
          <a:extLst>
            <a:ext uri="{FF2B5EF4-FFF2-40B4-BE49-F238E27FC236}">
              <a16:creationId xmlns:a16="http://schemas.microsoft.com/office/drawing/2014/main" id="{3A0B31F4-521B-46E5-B20B-C39FF23CEEA5}"/>
            </a:ext>
          </a:extLst>
        </xdr:cNvPr>
        <xdr:cNvSpPr txBox="1"/>
      </xdr:nvSpPr>
      <xdr:spPr>
        <a:xfrm>
          <a:off x="2705744" y="1328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5" name="正方形/長方形 264">
          <a:extLst>
            <a:ext uri="{FF2B5EF4-FFF2-40B4-BE49-F238E27FC236}">
              <a16:creationId xmlns:a16="http://schemas.microsoft.com/office/drawing/2014/main" id="{9C63F115-7ACF-47FA-A6D1-2AB1E44D3E95}"/>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6" name="正方形/長方形 265">
          <a:extLst>
            <a:ext uri="{FF2B5EF4-FFF2-40B4-BE49-F238E27FC236}">
              <a16:creationId xmlns:a16="http://schemas.microsoft.com/office/drawing/2014/main" id="{88A4F0F6-D565-4DE7-A83B-525434921037}"/>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7" name="正方形/長方形 266">
          <a:extLst>
            <a:ext uri="{FF2B5EF4-FFF2-40B4-BE49-F238E27FC236}">
              <a16:creationId xmlns:a16="http://schemas.microsoft.com/office/drawing/2014/main" id="{B59A2011-2D89-4FEA-9D7F-F6D174A0BF8E}"/>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8" name="正方形/長方形 267">
          <a:extLst>
            <a:ext uri="{FF2B5EF4-FFF2-40B4-BE49-F238E27FC236}">
              <a16:creationId xmlns:a16="http://schemas.microsoft.com/office/drawing/2014/main" id="{824B0DB7-C6C7-4D93-BB69-D54A9C832A1A}"/>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9" name="正方形/長方形 268">
          <a:extLst>
            <a:ext uri="{FF2B5EF4-FFF2-40B4-BE49-F238E27FC236}">
              <a16:creationId xmlns:a16="http://schemas.microsoft.com/office/drawing/2014/main" id="{5D76C407-06CD-4D89-839B-422A2806B0D7}"/>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0" name="正方形/長方形 269">
          <a:extLst>
            <a:ext uri="{FF2B5EF4-FFF2-40B4-BE49-F238E27FC236}">
              <a16:creationId xmlns:a16="http://schemas.microsoft.com/office/drawing/2014/main" id="{132C8034-905C-4945-BE79-83EFCA75E54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1" name="正方形/長方形 270">
          <a:extLst>
            <a:ext uri="{FF2B5EF4-FFF2-40B4-BE49-F238E27FC236}">
              <a16:creationId xmlns:a16="http://schemas.microsoft.com/office/drawing/2014/main" id="{BE29D9E5-B290-4837-ADD4-EFD0797363A2}"/>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2" name="正方形/長方形 271">
          <a:extLst>
            <a:ext uri="{FF2B5EF4-FFF2-40B4-BE49-F238E27FC236}">
              <a16:creationId xmlns:a16="http://schemas.microsoft.com/office/drawing/2014/main" id="{95305DEC-89D4-4708-B431-11405E09A6D7}"/>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3" name="テキスト ボックス 272">
          <a:extLst>
            <a:ext uri="{FF2B5EF4-FFF2-40B4-BE49-F238E27FC236}">
              <a16:creationId xmlns:a16="http://schemas.microsoft.com/office/drawing/2014/main" id="{EFF3B626-2293-47E4-9F51-5CB3EE7F82F4}"/>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4" name="直線コネクタ 273">
          <a:extLst>
            <a:ext uri="{FF2B5EF4-FFF2-40B4-BE49-F238E27FC236}">
              <a16:creationId xmlns:a16="http://schemas.microsoft.com/office/drawing/2014/main" id="{8A975858-80D7-402B-8186-2FC3B5153C0B}"/>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5" name="直線コネクタ 274">
          <a:extLst>
            <a:ext uri="{FF2B5EF4-FFF2-40B4-BE49-F238E27FC236}">
              <a16:creationId xmlns:a16="http://schemas.microsoft.com/office/drawing/2014/main" id="{C29D1ECD-3DA9-43BA-A7F3-55B088FCE2ED}"/>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76" name="テキスト ボックス 275">
          <a:extLst>
            <a:ext uri="{FF2B5EF4-FFF2-40B4-BE49-F238E27FC236}">
              <a16:creationId xmlns:a16="http://schemas.microsoft.com/office/drawing/2014/main" id="{690EBB22-B6C6-4F10-B4EA-5EC7838D3689}"/>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77" name="直線コネクタ 276">
          <a:extLst>
            <a:ext uri="{FF2B5EF4-FFF2-40B4-BE49-F238E27FC236}">
              <a16:creationId xmlns:a16="http://schemas.microsoft.com/office/drawing/2014/main" id="{31E68F7E-E341-4638-9530-D1B2B8178C45}"/>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278" name="テキスト ボックス 277">
          <a:extLst>
            <a:ext uri="{FF2B5EF4-FFF2-40B4-BE49-F238E27FC236}">
              <a16:creationId xmlns:a16="http://schemas.microsoft.com/office/drawing/2014/main" id="{6FCF5650-0629-4130-BD74-BCD4EC5D1210}"/>
            </a:ext>
          </a:extLst>
        </xdr:cNvPr>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9" name="直線コネクタ 278">
          <a:extLst>
            <a:ext uri="{FF2B5EF4-FFF2-40B4-BE49-F238E27FC236}">
              <a16:creationId xmlns:a16="http://schemas.microsoft.com/office/drawing/2014/main" id="{116F4917-1D43-4201-861E-4541E44FB7B5}"/>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280" name="テキスト ボックス 279">
          <a:extLst>
            <a:ext uri="{FF2B5EF4-FFF2-40B4-BE49-F238E27FC236}">
              <a16:creationId xmlns:a16="http://schemas.microsoft.com/office/drawing/2014/main" id="{BBFDA179-0866-4646-9AD4-9B47819F3825}"/>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1" name="直線コネクタ 280">
          <a:extLst>
            <a:ext uri="{FF2B5EF4-FFF2-40B4-BE49-F238E27FC236}">
              <a16:creationId xmlns:a16="http://schemas.microsoft.com/office/drawing/2014/main" id="{90B996BD-C4A6-415D-A0C8-CE3DC77F93D9}"/>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282" name="テキスト ボックス 281">
          <a:extLst>
            <a:ext uri="{FF2B5EF4-FFF2-40B4-BE49-F238E27FC236}">
              <a16:creationId xmlns:a16="http://schemas.microsoft.com/office/drawing/2014/main" id="{42E6D8FC-729F-437A-B807-640B9294289A}"/>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3" name="直線コネクタ 282">
          <a:extLst>
            <a:ext uri="{FF2B5EF4-FFF2-40B4-BE49-F238E27FC236}">
              <a16:creationId xmlns:a16="http://schemas.microsoft.com/office/drawing/2014/main" id="{3BC6E938-60A2-43FF-BFDE-D94B1FC9457F}"/>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84" name="テキスト ボックス 283">
          <a:extLst>
            <a:ext uri="{FF2B5EF4-FFF2-40B4-BE49-F238E27FC236}">
              <a16:creationId xmlns:a16="http://schemas.microsoft.com/office/drawing/2014/main" id="{9E7EA5A7-73E2-462D-8F00-8695737F377B}"/>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5" name="直線コネクタ 284">
          <a:extLst>
            <a:ext uri="{FF2B5EF4-FFF2-40B4-BE49-F238E27FC236}">
              <a16:creationId xmlns:a16="http://schemas.microsoft.com/office/drawing/2014/main" id="{EC84391D-9CE3-4EB1-AE6A-86452DA68457}"/>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86" name="テキスト ボックス 285">
          <a:extLst>
            <a:ext uri="{FF2B5EF4-FFF2-40B4-BE49-F238E27FC236}">
              <a16:creationId xmlns:a16="http://schemas.microsoft.com/office/drawing/2014/main" id="{331CF2EB-4AFE-43FC-AEC0-1949DA35DD73}"/>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7" name="【公営住宅】&#10;一人当たり面積グラフ枠">
          <a:extLst>
            <a:ext uri="{FF2B5EF4-FFF2-40B4-BE49-F238E27FC236}">
              <a16:creationId xmlns:a16="http://schemas.microsoft.com/office/drawing/2014/main" id="{8FAB63F9-864B-41FA-98E3-A54D32912EF5}"/>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35089</xdr:rowOff>
    </xdr:from>
    <xdr:to>
      <xdr:col>54</xdr:col>
      <xdr:colOff>189865</xdr:colOff>
      <xdr:row>86</xdr:row>
      <xdr:rowOff>109728</xdr:rowOff>
    </xdr:to>
    <xdr:cxnSp macro="">
      <xdr:nvCxnSpPr>
        <xdr:cNvPr id="288" name="直線コネクタ 287">
          <a:extLst>
            <a:ext uri="{FF2B5EF4-FFF2-40B4-BE49-F238E27FC236}">
              <a16:creationId xmlns:a16="http://schemas.microsoft.com/office/drawing/2014/main" id="{64D5C36F-C17C-4C37-A150-1F61E774359E}"/>
            </a:ext>
          </a:extLst>
        </xdr:cNvPr>
        <xdr:cNvCxnSpPr/>
      </xdr:nvCxnSpPr>
      <xdr:spPr>
        <a:xfrm flipV="1">
          <a:off x="10476865" y="13408189"/>
          <a:ext cx="0" cy="1446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113555</xdr:rowOff>
    </xdr:from>
    <xdr:ext cx="469744" cy="259045"/>
    <xdr:sp macro="" textlink="">
      <xdr:nvSpPr>
        <xdr:cNvPr id="289" name="【公営住宅】&#10;一人当たり面積最小値テキスト">
          <a:extLst>
            <a:ext uri="{FF2B5EF4-FFF2-40B4-BE49-F238E27FC236}">
              <a16:creationId xmlns:a16="http://schemas.microsoft.com/office/drawing/2014/main" id="{4A10EC2D-8052-45AF-AEFB-7BA9EEF74700}"/>
            </a:ext>
          </a:extLst>
        </xdr:cNvPr>
        <xdr:cNvSpPr txBox="1"/>
      </xdr:nvSpPr>
      <xdr:spPr>
        <a:xfrm>
          <a:off x="105156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109728</xdr:rowOff>
    </xdr:from>
    <xdr:to>
      <xdr:col>55</xdr:col>
      <xdr:colOff>88900</xdr:colOff>
      <xdr:row>86</xdr:row>
      <xdr:rowOff>109728</xdr:rowOff>
    </xdr:to>
    <xdr:cxnSp macro="">
      <xdr:nvCxnSpPr>
        <xdr:cNvPr id="290" name="直線コネクタ 289">
          <a:extLst>
            <a:ext uri="{FF2B5EF4-FFF2-40B4-BE49-F238E27FC236}">
              <a16:creationId xmlns:a16="http://schemas.microsoft.com/office/drawing/2014/main" id="{7FA716C4-3372-4AB6-87C8-23B606B0796A}"/>
            </a:ext>
          </a:extLst>
        </xdr:cNvPr>
        <xdr:cNvCxnSpPr/>
      </xdr:nvCxnSpPr>
      <xdr:spPr>
        <a:xfrm>
          <a:off x="10388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153216</xdr:rowOff>
    </xdr:from>
    <xdr:ext cx="534377" cy="259045"/>
    <xdr:sp macro="" textlink="">
      <xdr:nvSpPr>
        <xdr:cNvPr id="291" name="【公営住宅】&#10;一人当たり面積最大値テキスト">
          <a:extLst>
            <a:ext uri="{FF2B5EF4-FFF2-40B4-BE49-F238E27FC236}">
              <a16:creationId xmlns:a16="http://schemas.microsoft.com/office/drawing/2014/main" id="{7EFD68B0-95F1-4242-9567-433B9C11F430}"/>
            </a:ext>
          </a:extLst>
        </xdr:cNvPr>
        <xdr:cNvSpPr txBox="1"/>
      </xdr:nvSpPr>
      <xdr:spPr>
        <a:xfrm>
          <a:off x="10515600" y="1318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35089</xdr:rowOff>
    </xdr:from>
    <xdr:to>
      <xdr:col>55</xdr:col>
      <xdr:colOff>88900</xdr:colOff>
      <xdr:row>78</xdr:row>
      <xdr:rowOff>35089</xdr:rowOff>
    </xdr:to>
    <xdr:cxnSp macro="">
      <xdr:nvCxnSpPr>
        <xdr:cNvPr id="292" name="直線コネクタ 291">
          <a:extLst>
            <a:ext uri="{FF2B5EF4-FFF2-40B4-BE49-F238E27FC236}">
              <a16:creationId xmlns:a16="http://schemas.microsoft.com/office/drawing/2014/main" id="{9CBCAA37-23BA-48E4-8093-A68342ED2226}"/>
            </a:ext>
          </a:extLst>
        </xdr:cNvPr>
        <xdr:cNvCxnSpPr/>
      </xdr:nvCxnSpPr>
      <xdr:spPr>
        <a:xfrm>
          <a:off x="10388600" y="13408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43146</xdr:rowOff>
    </xdr:from>
    <xdr:ext cx="469744" cy="259045"/>
    <xdr:sp macro="" textlink="">
      <xdr:nvSpPr>
        <xdr:cNvPr id="293" name="【公営住宅】&#10;一人当たり面積平均値テキスト">
          <a:extLst>
            <a:ext uri="{FF2B5EF4-FFF2-40B4-BE49-F238E27FC236}">
              <a16:creationId xmlns:a16="http://schemas.microsoft.com/office/drawing/2014/main" id="{2333B1E6-0EFA-4C31-BB3A-E90AC33CDF66}"/>
            </a:ext>
          </a:extLst>
        </xdr:cNvPr>
        <xdr:cNvSpPr txBox="1"/>
      </xdr:nvSpPr>
      <xdr:spPr>
        <a:xfrm>
          <a:off x="10515600" y="146163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64719</xdr:rowOff>
    </xdr:from>
    <xdr:to>
      <xdr:col>55</xdr:col>
      <xdr:colOff>50800</xdr:colOff>
      <xdr:row>85</xdr:row>
      <xdr:rowOff>166319</xdr:rowOff>
    </xdr:to>
    <xdr:sp macro="" textlink="">
      <xdr:nvSpPr>
        <xdr:cNvPr id="294" name="フローチャート: 判断 293">
          <a:extLst>
            <a:ext uri="{FF2B5EF4-FFF2-40B4-BE49-F238E27FC236}">
              <a16:creationId xmlns:a16="http://schemas.microsoft.com/office/drawing/2014/main" id="{85EAC510-E01F-43BE-A0DF-8F2388959973}"/>
            </a:ext>
          </a:extLst>
        </xdr:cNvPr>
        <xdr:cNvSpPr/>
      </xdr:nvSpPr>
      <xdr:spPr>
        <a:xfrm>
          <a:off x="10426700" y="1463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61404</xdr:rowOff>
    </xdr:from>
    <xdr:to>
      <xdr:col>50</xdr:col>
      <xdr:colOff>165100</xdr:colOff>
      <xdr:row>85</xdr:row>
      <xdr:rowOff>163004</xdr:rowOff>
    </xdr:to>
    <xdr:sp macro="" textlink="">
      <xdr:nvSpPr>
        <xdr:cNvPr id="295" name="フローチャート: 判断 294">
          <a:extLst>
            <a:ext uri="{FF2B5EF4-FFF2-40B4-BE49-F238E27FC236}">
              <a16:creationId xmlns:a16="http://schemas.microsoft.com/office/drawing/2014/main" id="{040EAA01-0C8C-4795-BE35-2203356ED9C7}"/>
            </a:ext>
          </a:extLst>
        </xdr:cNvPr>
        <xdr:cNvSpPr/>
      </xdr:nvSpPr>
      <xdr:spPr>
        <a:xfrm>
          <a:off x="9588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63728</xdr:rowOff>
    </xdr:from>
    <xdr:to>
      <xdr:col>46</xdr:col>
      <xdr:colOff>38100</xdr:colOff>
      <xdr:row>85</xdr:row>
      <xdr:rowOff>165328</xdr:rowOff>
    </xdr:to>
    <xdr:sp macro="" textlink="">
      <xdr:nvSpPr>
        <xdr:cNvPr id="296" name="フローチャート: 判断 295">
          <a:extLst>
            <a:ext uri="{FF2B5EF4-FFF2-40B4-BE49-F238E27FC236}">
              <a16:creationId xmlns:a16="http://schemas.microsoft.com/office/drawing/2014/main" id="{DCADB4B2-54E0-4BCF-9AC3-8A4A97B61A09}"/>
            </a:ext>
          </a:extLst>
        </xdr:cNvPr>
        <xdr:cNvSpPr/>
      </xdr:nvSpPr>
      <xdr:spPr>
        <a:xfrm>
          <a:off x="8699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92608</xdr:rowOff>
    </xdr:from>
    <xdr:to>
      <xdr:col>41</xdr:col>
      <xdr:colOff>101600</xdr:colOff>
      <xdr:row>86</xdr:row>
      <xdr:rowOff>22758</xdr:rowOff>
    </xdr:to>
    <xdr:sp macro="" textlink="">
      <xdr:nvSpPr>
        <xdr:cNvPr id="297" name="フローチャート: 判断 296">
          <a:extLst>
            <a:ext uri="{FF2B5EF4-FFF2-40B4-BE49-F238E27FC236}">
              <a16:creationId xmlns:a16="http://schemas.microsoft.com/office/drawing/2014/main" id="{292C228A-0855-44FC-8315-B084001D6171}"/>
            </a:ext>
          </a:extLst>
        </xdr:cNvPr>
        <xdr:cNvSpPr/>
      </xdr:nvSpPr>
      <xdr:spPr>
        <a:xfrm>
          <a:off x="7810500" y="1466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4B97C38D-403F-42CC-BF6D-3DF235E9300C}"/>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98183633-4E68-4613-88AD-7531BC7B8632}"/>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8EF99B29-C1D6-4961-81E4-A0E44F761B5D}"/>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84EE323-D00C-45B8-92A7-CE783C28ABA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847855AE-AE7D-4D1E-B808-C55BE7219558}"/>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143890</xdr:rowOff>
    </xdr:from>
    <xdr:to>
      <xdr:col>50</xdr:col>
      <xdr:colOff>165100</xdr:colOff>
      <xdr:row>86</xdr:row>
      <xdr:rowOff>74040</xdr:rowOff>
    </xdr:to>
    <xdr:sp macro="" textlink="">
      <xdr:nvSpPr>
        <xdr:cNvPr id="303" name="楕円 302">
          <a:extLst>
            <a:ext uri="{FF2B5EF4-FFF2-40B4-BE49-F238E27FC236}">
              <a16:creationId xmlns:a16="http://schemas.microsoft.com/office/drawing/2014/main" id="{4DE7EFE6-BA54-41F8-A4C4-F329F52260AF}"/>
            </a:ext>
          </a:extLst>
        </xdr:cNvPr>
        <xdr:cNvSpPr/>
      </xdr:nvSpPr>
      <xdr:spPr>
        <a:xfrm>
          <a:off x="9588500" y="1471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145186</xdr:rowOff>
    </xdr:from>
    <xdr:to>
      <xdr:col>46</xdr:col>
      <xdr:colOff>38100</xdr:colOff>
      <xdr:row>86</xdr:row>
      <xdr:rowOff>75336</xdr:rowOff>
    </xdr:to>
    <xdr:sp macro="" textlink="">
      <xdr:nvSpPr>
        <xdr:cNvPr id="304" name="楕円 303">
          <a:extLst>
            <a:ext uri="{FF2B5EF4-FFF2-40B4-BE49-F238E27FC236}">
              <a16:creationId xmlns:a16="http://schemas.microsoft.com/office/drawing/2014/main" id="{C7C41DD2-B6C8-43CD-8FBB-C221CE100A4A}"/>
            </a:ext>
          </a:extLst>
        </xdr:cNvPr>
        <xdr:cNvSpPr/>
      </xdr:nvSpPr>
      <xdr:spPr>
        <a:xfrm>
          <a:off x="8699500" y="14718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23240</xdr:rowOff>
    </xdr:from>
    <xdr:to>
      <xdr:col>50</xdr:col>
      <xdr:colOff>114300</xdr:colOff>
      <xdr:row>86</xdr:row>
      <xdr:rowOff>24536</xdr:rowOff>
    </xdr:to>
    <xdr:cxnSp macro="">
      <xdr:nvCxnSpPr>
        <xdr:cNvPr id="305" name="直線コネクタ 304">
          <a:extLst>
            <a:ext uri="{FF2B5EF4-FFF2-40B4-BE49-F238E27FC236}">
              <a16:creationId xmlns:a16="http://schemas.microsoft.com/office/drawing/2014/main" id="{2D80E124-B689-44AA-86E3-749EC149AFC5}"/>
            </a:ext>
          </a:extLst>
        </xdr:cNvPr>
        <xdr:cNvCxnSpPr/>
      </xdr:nvCxnSpPr>
      <xdr:spPr>
        <a:xfrm flipV="1">
          <a:off x="8750300" y="14767940"/>
          <a:ext cx="889000" cy="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8081</xdr:rowOff>
    </xdr:from>
    <xdr:ext cx="469744" cy="259045"/>
    <xdr:sp macro="" textlink="">
      <xdr:nvSpPr>
        <xdr:cNvPr id="306" name="n_1aveValue【公営住宅】&#10;一人当たり面積">
          <a:extLst>
            <a:ext uri="{FF2B5EF4-FFF2-40B4-BE49-F238E27FC236}">
              <a16:creationId xmlns:a16="http://schemas.microsoft.com/office/drawing/2014/main" id="{3386E644-6785-40F2-B99A-6715D3834326}"/>
            </a:ext>
          </a:extLst>
        </xdr:cNvPr>
        <xdr:cNvSpPr txBox="1"/>
      </xdr:nvSpPr>
      <xdr:spPr>
        <a:xfrm>
          <a:off x="9391727" y="1440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10405</xdr:rowOff>
    </xdr:from>
    <xdr:ext cx="469744" cy="259045"/>
    <xdr:sp macro="" textlink="">
      <xdr:nvSpPr>
        <xdr:cNvPr id="307" name="n_2aveValue【公営住宅】&#10;一人当たり面積">
          <a:extLst>
            <a:ext uri="{FF2B5EF4-FFF2-40B4-BE49-F238E27FC236}">
              <a16:creationId xmlns:a16="http://schemas.microsoft.com/office/drawing/2014/main" id="{6FFB8F7C-CDC4-45F0-92D7-9650D2C61DD7}"/>
            </a:ext>
          </a:extLst>
        </xdr:cNvPr>
        <xdr:cNvSpPr txBox="1"/>
      </xdr:nvSpPr>
      <xdr:spPr>
        <a:xfrm>
          <a:off x="85154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39285</xdr:rowOff>
    </xdr:from>
    <xdr:ext cx="469744" cy="259045"/>
    <xdr:sp macro="" textlink="">
      <xdr:nvSpPr>
        <xdr:cNvPr id="308" name="n_3aveValue【公営住宅】&#10;一人当たり面積">
          <a:extLst>
            <a:ext uri="{FF2B5EF4-FFF2-40B4-BE49-F238E27FC236}">
              <a16:creationId xmlns:a16="http://schemas.microsoft.com/office/drawing/2014/main" id="{511513C0-5860-4AA7-B480-E4B58A668778}"/>
            </a:ext>
          </a:extLst>
        </xdr:cNvPr>
        <xdr:cNvSpPr txBox="1"/>
      </xdr:nvSpPr>
      <xdr:spPr>
        <a:xfrm>
          <a:off x="7626427" y="14441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65167</xdr:rowOff>
    </xdr:from>
    <xdr:ext cx="469744" cy="259045"/>
    <xdr:sp macro="" textlink="">
      <xdr:nvSpPr>
        <xdr:cNvPr id="309" name="n_1mainValue【公営住宅】&#10;一人当たり面積">
          <a:extLst>
            <a:ext uri="{FF2B5EF4-FFF2-40B4-BE49-F238E27FC236}">
              <a16:creationId xmlns:a16="http://schemas.microsoft.com/office/drawing/2014/main" id="{5A8C9F0E-1116-4F81-A170-653D3ADC48FA}"/>
            </a:ext>
          </a:extLst>
        </xdr:cNvPr>
        <xdr:cNvSpPr txBox="1"/>
      </xdr:nvSpPr>
      <xdr:spPr>
        <a:xfrm>
          <a:off x="9391727" y="1480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66463</xdr:rowOff>
    </xdr:from>
    <xdr:ext cx="469744" cy="259045"/>
    <xdr:sp macro="" textlink="">
      <xdr:nvSpPr>
        <xdr:cNvPr id="310" name="n_2mainValue【公営住宅】&#10;一人当たり面積">
          <a:extLst>
            <a:ext uri="{FF2B5EF4-FFF2-40B4-BE49-F238E27FC236}">
              <a16:creationId xmlns:a16="http://schemas.microsoft.com/office/drawing/2014/main" id="{8B4312CC-C97B-4220-BAAD-1D9352DFDD22}"/>
            </a:ext>
          </a:extLst>
        </xdr:cNvPr>
        <xdr:cNvSpPr txBox="1"/>
      </xdr:nvSpPr>
      <xdr:spPr>
        <a:xfrm>
          <a:off x="8515427" y="14811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1" name="正方形/長方形 310">
          <a:extLst>
            <a:ext uri="{FF2B5EF4-FFF2-40B4-BE49-F238E27FC236}">
              <a16:creationId xmlns:a16="http://schemas.microsoft.com/office/drawing/2014/main" id="{36111394-9B2C-4892-8B0A-E7D21C8D149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2" name="正方形/長方形 311">
          <a:extLst>
            <a:ext uri="{FF2B5EF4-FFF2-40B4-BE49-F238E27FC236}">
              <a16:creationId xmlns:a16="http://schemas.microsoft.com/office/drawing/2014/main" id="{B5F926D6-494B-47A9-A66E-54D88DF391B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3" name="正方形/長方形 312">
          <a:extLst>
            <a:ext uri="{FF2B5EF4-FFF2-40B4-BE49-F238E27FC236}">
              <a16:creationId xmlns:a16="http://schemas.microsoft.com/office/drawing/2014/main" id="{A8680845-7B83-46B0-B412-2A7D380C1272}"/>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4" name="正方形/長方形 313">
          <a:extLst>
            <a:ext uri="{FF2B5EF4-FFF2-40B4-BE49-F238E27FC236}">
              <a16:creationId xmlns:a16="http://schemas.microsoft.com/office/drawing/2014/main" id="{D785E504-2913-4C23-B552-8161296C452B}"/>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5" name="正方形/長方形 314">
          <a:extLst>
            <a:ext uri="{FF2B5EF4-FFF2-40B4-BE49-F238E27FC236}">
              <a16:creationId xmlns:a16="http://schemas.microsoft.com/office/drawing/2014/main" id="{1508FE1B-6B7F-4A30-9ED0-B532B54C2694}"/>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6" name="正方形/長方形 315">
          <a:extLst>
            <a:ext uri="{FF2B5EF4-FFF2-40B4-BE49-F238E27FC236}">
              <a16:creationId xmlns:a16="http://schemas.microsoft.com/office/drawing/2014/main" id="{C112F625-ECB1-4505-829C-76190518EC74}"/>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7" name="正方形/長方形 316">
          <a:extLst>
            <a:ext uri="{FF2B5EF4-FFF2-40B4-BE49-F238E27FC236}">
              <a16:creationId xmlns:a16="http://schemas.microsoft.com/office/drawing/2014/main" id="{625E78B3-5FDF-44F7-BADA-F2FD4E02598C}"/>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8" name="正方形/長方形 317">
          <a:extLst>
            <a:ext uri="{FF2B5EF4-FFF2-40B4-BE49-F238E27FC236}">
              <a16:creationId xmlns:a16="http://schemas.microsoft.com/office/drawing/2014/main" id="{A9A746D4-A738-49B9-B721-96463A2DDBF9}"/>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19" name="正方形/長方形 318">
          <a:extLst>
            <a:ext uri="{FF2B5EF4-FFF2-40B4-BE49-F238E27FC236}">
              <a16:creationId xmlns:a16="http://schemas.microsoft.com/office/drawing/2014/main" id="{FC5CA060-6801-47D5-8ED3-10DF286E72F5}"/>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0" name="正方形/長方形 319">
          <a:extLst>
            <a:ext uri="{FF2B5EF4-FFF2-40B4-BE49-F238E27FC236}">
              <a16:creationId xmlns:a16="http://schemas.microsoft.com/office/drawing/2014/main" id="{C18FC780-AE8F-44B3-A772-FBCA271F7BF5}"/>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1" name="正方形/長方形 320">
          <a:extLst>
            <a:ext uri="{FF2B5EF4-FFF2-40B4-BE49-F238E27FC236}">
              <a16:creationId xmlns:a16="http://schemas.microsoft.com/office/drawing/2014/main" id="{301EA0AF-8C2C-4245-B436-DA4EC9290E36}"/>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2" name="正方形/長方形 321">
          <a:extLst>
            <a:ext uri="{FF2B5EF4-FFF2-40B4-BE49-F238E27FC236}">
              <a16:creationId xmlns:a16="http://schemas.microsoft.com/office/drawing/2014/main" id="{CE7607EB-AFEF-4BF1-95E0-CF4B99C2BC81}"/>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3" name="正方形/長方形 322">
          <a:extLst>
            <a:ext uri="{FF2B5EF4-FFF2-40B4-BE49-F238E27FC236}">
              <a16:creationId xmlns:a16="http://schemas.microsoft.com/office/drawing/2014/main" id="{C71EE263-19F8-48F9-89AF-439DCA2AB8BE}"/>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4" name="正方形/長方形 323">
          <a:extLst>
            <a:ext uri="{FF2B5EF4-FFF2-40B4-BE49-F238E27FC236}">
              <a16:creationId xmlns:a16="http://schemas.microsoft.com/office/drawing/2014/main" id="{3428A22B-8D1A-4B0A-892F-689ECA0A6C9A}"/>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5" name="正方形/長方形 324">
          <a:extLst>
            <a:ext uri="{FF2B5EF4-FFF2-40B4-BE49-F238E27FC236}">
              <a16:creationId xmlns:a16="http://schemas.microsoft.com/office/drawing/2014/main" id="{C22AF6B3-61F9-4C78-A4E6-1EA953D0BCFB}"/>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6" name="正方形/長方形 325">
          <a:extLst>
            <a:ext uri="{FF2B5EF4-FFF2-40B4-BE49-F238E27FC236}">
              <a16:creationId xmlns:a16="http://schemas.microsoft.com/office/drawing/2014/main" id="{ED6D82AA-EC46-4DF2-A529-961804AA013F}"/>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27" name="正方形/長方形 326">
          <a:extLst>
            <a:ext uri="{FF2B5EF4-FFF2-40B4-BE49-F238E27FC236}">
              <a16:creationId xmlns:a16="http://schemas.microsoft.com/office/drawing/2014/main" id="{11ABF2D6-4647-465F-834C-E1192AAF791F}"/>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28" name="正方形/長方形 327">
          <a:extLst>
            <a:ext uri="{FF2B5EF4-FFF2-40B4-BE49-F238E27FC236}">
              <a16:creationId xmlns:a16="http://schemas.microsoft.com/office/drawing/2014/main" id="{709F514C-C47F-4FE7-B42F-455A2AACFA3F}"/>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29" name="正方形/長方形 328">
          <a:extLst>
            <a:ext uri="{FF2B5EF4-FFF2-40B4-BE49-F238E27FC236}">
              <a16:creationId xmlns:a16="http://schemas.microsoft.com/office/drawing/2014/main" id="{4C3B5BD9-5469-4F32-8829-245AF79D5298}"/>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0" name="正方形/長方形 329">
          <a:extLst>
            <a:ext uri="{FF2B5EF4-FFF2-40B4-BE49-F238E27FC236}">
              <a16:creationId xmlns:a16="http://schemas.microsoft.com/office/drawing/2014/main" id="{3910F98F-5543-4235-A5B3-15F8116F31B6}"/>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1" name="正方形/長方形 330">
          <a:extLst>
            <a:ext uri="{FF2B5EF4-FFF2-40B4-BE49-F238E27FC236}">
              <a16:creationId xmlns:a16="http://schemas.microsoft.com/office/drawing/2014/main" id="{24D9DECD-964F-429F-B346-397AF9B4EC63}"/>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2" name="正方形/長方形 331">
          <a:extLst>
            <a:ext uri="{FF2B5EF4-FFF2-40B4-BE49-F238E27FC236}">
              <a16:creationId xmlns:a16="http://schemas.microsoft.com/office/drawing/2014/main" id="{1D75E6A9-B28A-475E-9820-35C8DC624AFB}"/>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3" name="正方形/長方形 332">
          <a:extLst>
            <a:ext uri="{FF2B5EF4-FFF2-40B4-BE49-F238E27FC236}">
              <a16:creationId xmlns:a16="http://schemas.microsoft.com/office/drawing/2014/main" id="{B35AF676-986E-49A5-A467-EAA58D75F3F7}"/>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4" name="正方形/長方形 333">
          <a:extLst>
            <a:ext uri="{FF2B5EF4-FFF2-40B4-BE49-F238E27FC236}">
              <a16:creationId xmlns:a16="http://schemas.microsoft.com/office/drawing/2014/main" id="{412E98F2-C87F-489F-856B-C810D6B3D936}"/>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5" name="テキスト ボックス 334">
          <a:extLst>
            <a:ext uri="{FF2B5EF4-FFF2-40B4-BE49-F238E27FC236}">
              <a16:creationId xmlns:a16="http://schemas.microsoft.com/office/drawing/2014/main" id="{63BA4353-3391-49E2-A4FB-01FA578F9349}"/>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6" name="直線コネクタ 335">
          <a:extLst>
            <a:ext uri="{FF2B5EF4-FFF2-40B4-BE49-F238E27FC236}">
              <a16:creationId xmlns:a16="http://schemas.microsoft.com/office/drawing/2014/main" id="{38E15311-30A1-4115-8AB2-FD5CADFBCE13}"/>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37" name="直線コネクタ 336">
          <a:extLst>
            <a:ext uri="{FF2B5EF4-FFF2-40B4-BE49-F238E27FC236}">
              <a16:creationId xmlns:a16="http://schemas.microsoft.com/office/drawing/2014/main" id="{318BCC45-36DC-48F9-82AF-2315B9254E0B}"/>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38" name="テキスト ボックス 337">
          <a:extLst>
            <a:ext uri="{FF2B5EF4-FFF2-40B4-BE49-F238E27FC236}">
              <a16:creationId xmlns:a16="http://schemas.microsoft.com/office/drawing/2014/main" id="{E230F889-A79C-463B-B9B9-52ECD27EFC82}"/>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39" name="直線コネクタ 338">
          <a:extLst>
            <a:ext uri="{FF2B5EF4-FFF2-40B4-BE49-F238E27FC236}">
              <a16:creationId xmlns:a16="http://schemas.microsoft.com/office/drawing/2014/main" id="{0F1A3CED-5AAE-4AB9-969C-0ADACE9E4E0F}"/>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0" name="テキスト ボックス 339">
          <a:extLst>
            <a:ext uri="{FF2B5EF4-FFF2-40B4-BE49-F238E27FC236}">
              <a16:creationId xmlns:a16="http://schemas.microsoft.com/office/drawing/2014/main" id="{82B51237-B9A4-4F25-A163-9EB4E1B242A4}"/>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1" name="直線コネクタ 340">
          <a:extLst>
            <a:ext uri="{FF2B5EF4-FFF2-40B4-BE49-F238E27FC236}">
              <a16:creationId xmlns:a16="http://schemas.microsoft.com/office/drawing/2014/main" id="{573275C5-9518-45BA-ADA4-1C0D5CE24AEC}"/>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42" name="テキスト ボックス 341">
          <a:extLst>
            <a:ext uri="{FF2B5EF4-FFF2-40B4-BE49-F238E27FC236}">
              <a16:creationId xmlns:a16="http://schemas.microsoft.com/office/drawing/2014/main" id="{4435B1C0-0646-43B0-8E51-AF700AAFB8BB}"/>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43" name="直線コネクタ 342">
          <a:extLst>
            <a:ext uri="{FF2B5EF4-FFF2-40B4-BE49-F238E27FC236}">
              <a16:creationId xmlns:a16="http://schemas.microsoft.com/office/drawing/2014/main" id="{B8FA2CB8-A101-4B93-B4C6-BD82516FE2C1}"/>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44" name="テキスト ボックス 343">
          <a:extLst>
            <a:ext uri="{FF2B5EF4-FFF2-40B4-BE49-F238E27FC236}">
              <a16:creationId xmlns:a16="http://schemas.microsoft.com/office/drawing/2014/main" id="{3B9725C9-551C-488C-9C68-CAF8BD6FA421}"/>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45" name="直線コネクタ 344">
          <a:extLst>
            <a:ext uri="{FF2B5EF4-FFF2-40B4-BE49-F238E27FC236}">
              <a16:creationId xmlns:a16="http://schemas.microsoft.com/office/drawing/2014/main" id="{2F03E91E-8AEB-4418-BDE8-B91D3B99016F}"/>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46" name="テキスト ボックス 345">
          <a:extLst>
            <a:ext uri="{FF2B5EF4-FFF2-40B4-BE49-F238E27FC236}">
              <a16:creationId xmlns:a16="http://schemas.microsoft.com/office/drawing/2014/main" id="{00005D05-C330-4A61-B1ED-6F4833C6E2F2}"/>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47" name="直線コネクタ 346">
          <a:extLst>
            <a:ext uri="{FF2B5EF4-FFF2-40B4-BE49-F238E27FC236}">
              <a16:creationId xmlns:a16="http://schemas.microsoft.com/office/drawing/2014/main" id="{2BDAA262-98ED-4212-BF25-F9B08982EE25}"/>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48" name="テキスト ボックス 347">
          <a:extLst>
            <a:ext uri="{FF2B5EF4-FFF2-40B4-BE49-F238E27FC236}">
              <a16:creationId xmlns:a16="http://schemas.microsoft.com/office/drawing/2014/main" id="{31DA0A4C-EACA-4FCB-9724-428A67D6C311}"/>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49" name="直線コネクタ 348">
          <a:extLst>
            <a:ext uri="{FF2B5EF4-FFF2-40B4-BE49-F238E27FC236}">
              <a16:creationId xmlns:a16="http://schemas.microsoft.com/office/drawing/2014/main" id="{F88C1554-65AB-41D2-B0BF-447903BECA1C}"/>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0" name="テキスト ボックス 349">
          <a:extLst>
            <a:ext uri="{FF2B5EF4-FFF2-40B4-BE49-F238E27FC236}">
              <a16:creationId xmlns:a16="http://schemas.microsoft.com/office/drawing/2014/main" id="{284495B0-F928-4744-B0AB-06647A29FBB5}"/>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1" name="【認定こども園・幼稚園・保育所】&#10;有形固定資産減価償却率グラフ枠">
          <a:extLst>
            <a:ext uri="{FF2B5EF4-FFF2-40B4-BE49-F238E27FC236}">
              <a16:creationId xmlns:a16="http://schemas.microsoft.com/office/drawing/2014/main" id="{E93B781B-BD68-4ED4-8E81-F481A11A51E6}"/>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25581</xdr:rowOff>
    </xdr:to>
    <xdr:cxnSp macro="">
      <xdr:nvCxnSpPr>
        <xdr:cNvPr id="352" name="直線コネクタ 351">
          <a:extLst>
            <a:ext uri="{FF2B5EF4-FFF2-40B4-BE49-F238E27FC236}">
              <a16:creationId xmlns:a16="http://schemas.microsoft.com/office/drawing/2014/main" id="{FDE37F2A-B164-4C32-9B53-F3120C7F9D5A}"/>
            </a:ext>
          </a:extLst>
        </xdr:cNvPr>
        <xdr:cNvCxnSpPr/>
      </xdr:nvCxnSpPr>
      <xdr:spPr>
        <a:xfrm flipV="1">
          <a:off x="16318864" y="5660572"/>
          <a:ext cx="0" cy="1565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29408</xdr:rowOff>
    </xdr:from>
    <xdr:ext cx="340478" cy="259045"/>
    <xdr:sp macro="" textlink="">
      <xdr:nvSpPr>
        <xdr:cNvPr id="353" name="【認定こども園・幼稚園・保育所】&#10;有形固定資産減価償却率最小値テキスト">
          <a:extLst>
            <a:ext uri="{FF2B5EF4-FFF2-40B4-BE49-F238E27FC236}">
              <a16:creationId xmlns:a16="http://schemas.microsoft.com/office/drawing/2014/main" id="{EAB9F9EF-5F23-4381-9CC7-C38A43D8C3F7}"/>
            </a:ext>
          </a:extLst>
        </xdr:cNvPr>
        <xdr:cNvSpPr txBox="1"/>
      </xdr:nvSpPr>
      <xdr:spPr>
        <a:xfrm>
          <a:off x="16357600" y="72303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25581</xdr:rowOff>
    </xdr:from>
    <xdr:to>
      <xdr:col>86</xdr:col>
      <xdr:colOff>25400</xdr:colOff>
      <xdr:row>42</xdr:row>
      <xdr:rowOff>25581</xdr:rowOff>
    </xdr:to>
    <xdr:cxnSp macro="">
      <xdr:nvCxnSpPr>
        <xdr:cNvPr id="354" name="直線コネクタ 353">
          <a:extLst>
            <a:ext uri="{FF2B5EF4-FFF2-40B4-BE49-F238E27FC236}">
              <a16:creationId xmlns:a16="http://schemas.microsoft.com/office/drawing/2014/main" id="{81DCFD85-346C-485E-9CBA-35EA568051C4}"/>
            </a:ext>
          </a:extLst>
        </xdr:cNvPr>
        <xdr:cNvCxnSpPr/>
      </xdr:nvCxnSpPr>
      <xdr:spPr>
        <a:xfrm>
          <a:off x="16230600" y="7226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55" name="【認定こども園・幼稚園・保育所】&#10;有形固定資産減価償却率最大値テキスト">
          <a:extLst>
            <a:ext uri="{FF2B5EF4-FFF2-40B4-BE49-F238E27FC236}">
              <a16:creationId xmlns:a16="http://schemas.microsoft.com/office/drawing/2014/main" id="{01298486-CF95-42A7-986C-E6737F14284F}"/>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56" name="直線コネクタ 355">
          <a:extLst>
            <a:ext uri="{FF2B5EF4-FFF2-40B4-BE49-F238E27FC236}">
              <a16:creationId xmlns:a16="http://schemas.microsoft.com/office/drawing/2014/main" id="{81A6A949-E0D8-4FED-B444-F23337501E24}"/>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162214</xdr:rowOff>
    </xdr:from>
    <xdr:ext cx="405111" cy="259045"/>
    <xdr:sp macro="" textlink="">
      <xdr:nvSpPr>
        <xdr:cNvPr id="357" name="【認定こども園・幼稚園・保育所】&#10;有形固定資産減価償却率平均値テキスト">
          <a:extLst>
            <a:ext uri="{FF2B5EF4-FFF2-40B4-BE49-F238E27FC236}">
              <a16:creationId xmlns:a16="http://schemas.microsoft.com/office/drawing/2014/main" id="{97D82074-E84A-48C5-B0B3-10359A8780A8}"/>
            </a:ext>
          </a:extLst>
        </xdr:cNvPr>
        <xdr:cNvSpPr txBox="1"/>
      </xdr:nvSpPr>
      <xdr:spPr>
        <a:xfrm>
          <a:off x="16357600" y="6334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12337</xdr:rowOff>
    </xdr:from>
    <xdr:to>
      <xdr:col>85</xdr:col>
      <xdr:colOff>177800</xdr:colOff>
      <xdr:row>37</xdr:row>
      <xdr:rowOff>113937</xdr:rowOff>
    </xdr:to>
    <xdr:sp macro="" textlink="">
      <xdr:nvSpPr>
        <xdr:cNvPr id="358" name="フローチャート: 判断 357">
          <a:extLst>
            <a:ext uri="{FF2B5EF4-FFF2-40B4-BE49-F238E27FC236}">
              <a16:creationId xmlns:a16="http://schemas.microsoft.com/office/drawing/2014/main" id="{D4BE26C7-D7B3-46F0-8E4B-CD726A5E8E17}"/>
            </a:ext>
          </a:extLst>
        </xdr:cNvPr>
        <xdr:cNvSpPr/>
      </xdr:nvSpPr>
      <xdr:spPr>
        <a:xfrm>
          <a:off x="16268700" y="635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7439</xdr:rowOff>
    </xdr:from>
    <xdr:to>
      <xdr:col>81</xdr:col>
      <xdr:colOff>101600</xdr:colOff>
      <xdr:row>37</xdr:row>
      <xdr:rowOff>109039</xdr:rowOff>
    </xdr:to>
    <xdr:sp macro="" textlink="">
      <xdr:nvSpPr>
        <xdr:cNvPr id="359" name="フローチャート: 判断 358">
          <a:extLst>
            <a:ext uri="{FF2B5EF4-FFF2-40B4-BE49-F238E27FC236}">
              <a16:creationId xmlns:a16="http://schemas.microsoft.com/office/drawing/2014/main" id="{D0A2DA29-BD55-46D3-AE06-EE22DEF5D1E7}"/>
            </a:ext>
          </a:extLst>
        </xdr:cNvPr>
        <xdr:cNvSpPr/>
      </xdr:nvSpPr>
      <xdr:spPr>
        <a:xfrm>
          <a:off x="154305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131536</xdr:rowOff>
    </xdr:from>
    <xdr:to>
      <xdr:col>76</xdr:col>
      <xdr:colOff>165100</xdr:colOff>
      <xdr:row>37</xdr:row>
      <xdr:rowOff>61686</xdr:rowOff>
    </xdr:to>
    <xdr:sp macro="" textlink="">
      <xdr:nvSpPr>
        <xdr:cNvPr id="360" name="フローチャート: 判断 359">
          <a:extLst>
            <a:ext uri="{FF2B5EF4-FFF2-40B4-BE49-F238E27FC236}">
              <a16:creationId xmlns:a16="http://schemas.microsoft.com/office/drawing/2014/main" id="{FF07919A-5DD2-4E95-8028-A66208ADCE60}"/>
            </a:ext>
          </a:extLst>
        </xdr:cNvPr>
        <xdr:cNvSpPr/>
      </xdr:nvSpPr>
      <xdr:spPr>
        <a:xfrm>
          <a:off x="14541500" y="63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144599</xdr:rowOff>
    </xdr:from>
    <xdr:to>
      <xdr:col>72</xdr:col>
      <xdr:colOff>38100</xdr:colOff>
      <xdr:row>37</xdr:row>
      <xdr:rowOff>74749</xdr:rowOff>
    </xdr:to>
    <xdr:sp macro="" textlink="">
      <xdr:nvSpPr>
        <xdr:cNvPr id="361" name="フローチャート: 判断 360">
          <a:extLst>
            <a:ext uri="{FF2B5EF4-FFF2-40B4-BE49-F238E27FC236}">
              <a16:creationId xmlns:a16="http://schemas.microsoft.com/office/drawing/2014/main" id="{80CF1741-F563-4CE6-BFF2-85E7AA6CAF59}"/>
            </a:ext>
          </a:extLst>
        </xdr:cNvPr>
        <xdr:cNvSpPr/>
      </xdr:nvSpPr>
      <xdr:spPr>
        <a:xfrm>
          <a:off x="13652500" y="63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2" name="テキスト ボックス 361">
          <a:extLst>
            <a:ext uri="{FF2B5EF4-FFF2-40B4-BE49-F238E27FC236}">
              <a16:creationId xmlns:a16="http://schemas.microsoft.com/office/drawing/2014/main" id="{55E59711-2ED9-4D6C-A35F-AC918CC1DA5C}"/>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3" name="テキスト ボックス 362">
          <a:extLst>
            <a:ext uri="{FF2B5EF4-FFF2-40B4-BE49-F238E27FC236}">
              <a16:creationId xmlns:a16="http://schemas.microsoft.com/office/drawing/2014/main" id="{212D8CCE-1FAD-40DE-8C07-24596B4B51B2}"/>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4" name="テキスト ボックス 363">
          <a:extLst>
            <a:ext uri="{FF2B5EF4-FFF2-40B4-BE49-F238E27FC236}">
              <a16:creationId xmlns:a16="http://schemas.microsoft.com/office/drawing/2014/main" id="{DCE6E143-9C0C-499A-BD19-41729711B798}"/>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5" name="テキスト ボックス 364">
          <a:extLst>
            <a:ext uri="{FF2B5EF4-FFF2-40B4-BE49-F238E27FC236}">
              <a16:creationId xmlns:a16="http://schemas.microsoft.com/office/drawing/2014/main" id="{7BB22467-7761-4E24-9533-A02EBC7873FF}"/>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6" name="テキスト ボックス 365">
          <a:extLst>
            <a:ext uri="{FF2B5EF4-FFF2-40B4-BE49-F238E27FC236}">
              <a16:creationId xmlns:a16="http://schemas.microsoft.com/office/drawing/2014/main" id="{C37198E6-A5EF-429D-9B73-79E86748B821}"/>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170724</xdr:rowOff>
    </xdr:from>
    <xdr:to>
      <xdr:col>81</xdr:col>
      <xdr:colOff>101600</xdr:colOff>
      <xdr:row>36</xdr:row>
      <xdr:rowOff>100874</xdr:rowOff>
    </xdr:to>
    <xdr:sp macro="" textlink="">
      <xdr:nvSpPr>
        <xdr:cNvPr id="367" name="楕円 366">
          <a:extLst>
            <a:ext uri="{FF2B5EF4-FFF2-40B4-BE49-F238E27FC236}">
              <a16:creationId xmlns:a16="http://schemas.microsoft.com/office/drawing/2014/main" id="{13A028B6-5E90-4522-A17B-5D16AD5E0B8D}"/>
            </a:ext>
          </a:extLst>
        </xdr:cNvPr>
        <xdr:cNvSpPr/>
      </xdr:nvSpPr>
      <xdr:spPr>
        <a:xfrm>
          <a:off x="15430500" y="617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46627</xdr:rowOff>
    </xdr:from>
    <xdr:to>
      <xdr:col>76</xdr:col>
      <xdr:colOff>165100</xdr:colOff>
      <xdr:row>36</xdr:row>
      <xdr:rowOff>148227</xdr:rowOff>
    </xdr:to>
    <xdr:sp macro="" textlink="">
      <xdr:nvSpPr>
        <xdr:cNvPr id="368" name="楕円 367">
          <a:extLst>
            <a:ext uri="{FF2B5EF4-FFF2-40B4-BE49-F238E27FC236}">
              <a16:creationId xmlns:a16="http://schemas.microsoft.com/office/drawing/2014/main" id="{99FB4765-25E3-4AAE-A219-C3630C6BB0B7}"/>
            </a:ext>
          </a:extLst>
        </xdr:cNvPr>
        <xdr:cNvSpPr/>
      </xdr:nvSpPr>
      <xdr:spPr>
        <a:xfrm>
          <a:off x="14541500" y="621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50074</xdr:rowOff>
    </xdr:from>
    <xdr:to>
      <xdr:col>81</xdr:col>
      <xdr:colOff>50800</xdr:colOff>
      <xdr:row>36</xdr:row>
      <xdr:rowOff>97427</xdr:rowOff>
    </xdr:to>
    <xdr:cxnSp macro="">
      <xdr:nvCxnSpPr>
        <xdr:cNvPr id="369" name="直線コネクタ 368">
          <a:extLst>
            <a:ext uri="{FF2B5EF4-FFF2-40B4-BE49-F238E27FC236}">
              <a16:creationId xmlns:a16="http://schemas.microsoft.com/office/drawing/2014/main" id="{60924BFF-F8B9-462E-A2FB-6F969E4C0FBE}"/>
            </a:ext>
          </a:extLst>
        </xdr:cNvPr>
        <xdr:cNvCxnSpPr/>
      </xdr:nvCxnSpPr>
      <xdr:spPr>
        <a:xfrm flipV="1">
          <a:off x="14592300" y="6222274"/>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100166</xdr:rowOff>
    </xdr:from>
    <xdr:ext cx="405111" cy="259045"/>
    <xdr:sp macro="" textlink="">
      <xdr:nvSpPr>
        <xdr:cNvPr id="370" name="n_1aveValue【認定こども園・幼稚園・保育所】&#10;有形固定資産減価償却率">
          <a:extLst>
            <a:ext uri="{FF2B5EF4-FFF2-40B4-BE49-F238E27FC236}">
              <a16:creationId xmlns:a16="http://schemas.microsoft.com/office/drawing/2014/main" id="{811D07CC-A986-4A6C-9FD7-5478C8E1F2B5}"/>
            </a:ext>
          </a:extLst>
        </xdr:cNvPr>
        <xdr:cNvSpPr txBox="1"/>
      </xdr:nvSpPr>
      <xdr:spPr>
        <a:xfrm>
          <a:off x="15266044" y="644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52813</xdr:rowOff>
    </xdr:from>
    <xdr:ext cx="405111" cy="259045"/>
    <xdr:sp macro="" textlink="">
      <xdr:nvSpPr>
        <xdr:cNvPr id="371" name="n_2aveValue【認定こども園・幼稚園・保育所】&#10;有形固定資産減価償却率">
          <a:extLst>
            <a:ext uri="{FF2B5EF4-FFF2-40B4-BE49-F238E27FC236}">
              <a16:creationId xmlns:a16="http://schemas.microsoft.com/office/drawing/2014/main" id="{E9D2E543-E718-455C-B35B-DE58A0856A48}"/>
            </a:ext>
          </a:extLst>
        </xdr:cNvPr>
        <xdr:cNvSpPr txBox="1"/>
      </xdr:nvSpPr>
      <xdr:spPr>
        <a:xfrm>
          <a:off x="14389744" y="6396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91276</xdr:rowOff>
    </xdr:from>
    <xdr:ext cx="405111" cy="259045"/>
    <xdr:sp macro="" textlink="">
      <xdr:nvSpPr>
        <xdr:cNvPr id="372" name="n_3aveValue【認定こども園・幼稚園・保育所】&#10;有形固定資産減価償却率">
          <a:extLst>
            <a:ext uri="{FF2B5EF4-FFF2-40B4-BE49-F238E27FC236}">
              <a16:creationId xmlns:a16="http://schemas.microsoft.com/office/drawing/2014/main" id="{1F9467EA-6C5C-4701-8502-815266BAF06C}"/>
            </a:ext>
          </a:extLst>
        </xdr:cNvPr>
        <xdr:cNvSpPr txBox="1"/>
      </xdr:nvSpPr>
      <xdr:spPr>
        <a:xfrm>
          <a:off x="13500744" y="609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117401</xdr:rowOff>
    </xdr:from>
    <xdr:ext cx="405111" cy="259045"/>
    <xdr:sp macro="" textlink="">
      <xdr:nvSpPr>
        <xdr:cNvPr id="373" name="n_1mainValue【認定こども園・幼稚園・保育所】&#10;有形固定資産減価償却率">
          <a:extLst>
            <a:ext uri="{FF2B5EF4-FFF2-40B4-BE49-F238E27FC236}">
              <a16:creationId xmlns:a16="http://schemas.microsoft.com/office/drawing/2014/main" id="{0FA19EED-CC85-45BC-B7D5-A8BA106AD98C}"/>
            </a:ext>
          </a:extLst>
        </xdr:cNvPr>
        <xdr:cNvSpPr txBox="1"/>
      </xdr:nvSpPr>
      <xdr:spPr>
        <a:xfrm>
          <a:off x="15266044" y="5946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164754</xdr:rowOff>
    </xdr:from>
    <xdr:ext cx="405111" cy="259045"/>
    <xdr:sp macro="" textlink="">
      <xdr:nvSpPr>
        <xdr:cNvPr id="374" name="n_2mainValue【認定こども園・幼稚園・保育所】&#10;有形固定資産減価償却率">
          <a:extLst>
            <a:ext uri="{FF2B5EF4-FFF2-40B4-BE49-F238E27FC236}">
              <a16:creationId xmlns:a16="http://schemas.microsoft.com/office/drawing/2014/main" id="{C6804EC9-62F3-485A-B217-3687CCA1F2DE}"/>
            </a:ext>
          </a:extLst>
        </xdr:cNvPr>
        <xdr:cNvSpPr txBox="1"/>
      </xdr:nvSpPr>
      <xdr:spPr>
        <a:xfrm>
          <a:off x="14389744" y="599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5" name="正方形/長方形 374">
          <a:extLst>
            <a:ext uri="{FF2B5EF4-FFF2-40B4-BE49-F238E27FC236}">
              <a16:creationId xmlns:a16="http://schemas.microsoft.com/office/drawing/2014/main" id="{0469B4B9-DD5D-4B1A-9662-01C47EF7107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6" name="正方形/長方形 375">
          <a:extLst>
            <a:ext uri="{FF2B5EF4-FFF2-40B4-BE49-F238E27FC236}">
              <a16:creationId xmlns:a16="http://schemas.microsoft.com/office/drawing/2014/main" id="{35F4A539-1A96-414A-8470-958EC8A8283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7" name="正方形/長方形 376">
          <a:extLst>
            <a:ext uri="{FF2B5EF4-FFF2-40B4-BE49-F238E27FC236}">
              <a16:creationId xmlns:a16="http://schemas.microsoft.com/office/drawing/2014/main" id="{0EE8A449-81B8-4A2C-8A3D-1FBAD9E80BA1}"/>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8" name="正方形/長方形 377">
          <a:extLst>
            <a:ext uri="{FF2B5EF4-FFF2-40B4-BE49-F238E27FC236}">
              <a16:creationId xmlns:a16="http://schemas.microsoft.com/office/drawing/2014/main" id="{C17481A4-0BE1-4025-AAAD-40F65ED566D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9" name="正方形/長方形 378">
          <a:extLst>
            <a:ext uri="{FF2B5EF4-FFF2-40B4-BE49-F238E27FC236}">
              <a16:creationId xmlns:a16="http://schemas.microsoft.com/office/drawing/2014/main" id="{F8B60F74-D60E-4EEF-9FBE-C69E334F3CE4}"/>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0" name="正方形/長方形 379">
          <a:extLst>
            <a:ext uri="{FF2B5EF4-FFF2-40B4-BE49-F238E27FC236}">
              <a16:creationId xmlns:a16="http://schemas.microsoft.com/office/drawing/2014/main" id="{AE29B8E0-D6E7-4935-A3E6-4A11AA60978D}"/>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1" name="正方形/長方形 380">
          <a:extLst>
            <a:ext uri="{FF2B5EF4-FFF2-40B4-BE49-F238E27FC236}">
              <a16:creationId xmlns:a16="http://schemas.microsoft.com/office/drawing/2014/main" id="{AF1423AB-BD76-449C-987E-6DF55A6BC4E6}"/>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2" name="正方形/長方形 381">
          <a:extLst>
            <a:ext uri="{FF2B5EF4-FFF2-40B4-BE49-F238E27FC236}">
              <a16:creationId xmlns:a16="http://schemas.microsoft.com/office/drawing/2014/main" id="{114A4363-4709-46BC-91C9-E243C9027514}"/>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3" name="テキスト ボックス 382">
          <a:extLst>
            <a:ext uri="{FF2B5EF4-FFF2-40B4-BE49-F238E27FC236}">
              <a16:creationId xmlns:a16="http://schemas.microsoft.com/office/drawing/2014/main" id="{2355F586-6AE6-438F-AD32-1269F3C398A2}"/>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4" name="直線コネクタ 383">
          <a:extLst>
            <a:ext uri="{FF2B5EF4-FFF2-40B4-BE49-F238E27FC236}">
              <a16:creationId xmlns:a16="http://schemas.microsoft.com/office/drawing/2014/main" id="{A1D1D3D3-7716-44A5-AE27-760B315CE6A3}"/>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85" name="直線コネクタ 384">
          <a:extLst>
            <a:ext uri="{FF2B5EF4-FFF2-40B4-BE49-F238E27FC236}">
              <a16:creationId xmlns:a16="http://schemas.microsoft.com/office/drawing/2014/main" id="{1FF08391-0A3F-4EE9-B391-C8E0FB74DF2A}"/>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86" name="テキスト ボックス 385">
          <a:extLst>
            <a:ext uri="{FF2B5EF4-FFF2-40B4-BE49-F238E27FC236}">
              <a16:creationId xmlns:a16="http://schemas.microsoft.com/office/drawing/2014/main" id="{3052711E-B0D5-4B58-AC80-444A17CF8207}"/>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87" name="直線コネクタ 386">
          <a:extLst>
            <a:ext uri="{FF2B5EF4-FFF2-40B4-BE49-F238E27FC236}">
              <a16:creationId xmlns:a16="http://schemas.microsoft.com/office/drawing/2014/main" id="{D2A2138B-66C0-44C0-8BEB-97D91E25AFBC}"/>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88" name="テキスト ボックス 387">
          <a:extLst>
            <a:ext uri="{FF2B5EF4-FFF2-40B4-BE49-F238E27FC236}">
              <a16:creationId xmlns:a16="http://schemas.microsoft.com/office/drawing/2014/main" id="{378390C5-4526-4BA9-B357-D46B3986F51C}"/>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89" name="直線コネクタ 388">
          <a:extLst>
            <a:ext uri="{FF2B5EF4-FFF2-40B4-BE49-F238E27FC236}">
              <a16:creationId xmlns:a16="http://schemas.microsoft.com/office/drawing/2014/main" id="{9D549A92-3D93-4B56-B72B-6438760568D8}"/>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90" name="テキスト ボックス 389">
          <a:extLst>
            <a:ext uri="{FF2B5EF4-FFF2-40B4-BE49-F238E27FC236}">
              <a16:creationId xmlns:a16="http://schemas.microsoft.com/office/drawing/2014/main" id="{FF6F8759-A601-4014-B7FA-2837B553442E}"/>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91" name="直線コネクタ 390">
          <a:extLst>
            <a:ext uri="{FF2B5EF4-FFF2-40B4-BE49-F238E27FC236}">
              <a16:creationId xmlns:a16="http://schemas.microsoft.com/office/drawing/2014/main" id="{B648AB65-8D13-4FBC-A37C-529148885743}"/>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92" name="テキスト ボックス 391">
          <a:extLst>
            <a:ext uri="{FF2B5EF4-FFF2-40B4-BE49-F238E27FC236}">
              <a16:creationId xmlns:a16="http://schemas.microsoft.com/office/drawing/2014/main" id="{349BB067-ED4C-4D1D-9422-5E23F14221F6}"/>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93" name="直線コネクタ 392">
          <a:extLst>
            <a:ext uri="{FF2B5EF4-FFF2-40B4-BE49-F238E27FC236}">
              <a16:creationId xmlns:a16="http://schemas.microsoft.com/office/drawing/2014/main" id="{3DB215AD-2BB5-4C0C-8274-4920DFD9D12C}"/>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94" name="テキスト ボックス 393">
          <a:extLst>
            <a:ext uri="{FF2B5EF4-FFF2-40B4-BE49-F238E27FC236}">
              <a16:creationId xmlns:a16="http://schemas.microsoft.com/office/drawing/2014/main" id="{B76EB6E5-EA77-491B-9ED5-6FD92797BEE5}"/>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95" name="直線コネクタ 394">
          <a:extLst>
            <a:ext uri="{FF2B5EF4-FFF2-40B4-BE49-F238E27FC236}">
              <a16:creationId xmlns:a16="http://schemas.microsoft.com/office/drawing/2014/main" id="{F36264BE-ECA6-4B64-9212-AF9D404FD975}"/>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96" name="テキスト ボックス 395">
          <a:extLst>
            <a:ext uri="{FF2B5EF4-FFF2-40B4-BE49-F238E27FC236}">
              <a16:creationId xmlns:a16="http://schemas.microsoft.com/office/drawing/2014/main" id="{121D4F39-9EF2-4DAC-AA01-6F3DEBEBAA9A}"/>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7" name="直線コネクタ 396">
          <a:extLst>
            <a:ext uri="{FF2B5EF4-FFF2-40B4-BE49-F238E27FC236}">
              <a16:creationId xmlns:a16="http://schemas.microsoft.com/office/drawing/2014/main" id="{E32187D2-A9F2-45B2-B780-1844FEC19B64}"/>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98" name="テキスト ボックス 397">
          <a:extLst>
            <a:ext uri="{FF2B5EF4-FFF2-40B4-BE49-F238E27FC236}">
              <a16:creationId xmlns:a16="http://schemas.microsoft.com/office/drawing/2014/main" id="{1370A032-D2FE-4B4F-9C45-5D5E026E3CB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9" name="【認定こども園・幼稚園・保育所】&#10;一人当たり面積グラフ枠">
          <a:extLst>
            <a:ext uri="{FF2B5EF4-FFF2-40B4-BE49-F238E27FC236}">
              <a16:creationId xmlns:a16="http://schemas.microsoft.com/office/drawing/2014/main" id="{C8D31B7D-6378-49AA-8BB2-34AF1C0B845C}"/>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168728</xdr:rowOff>
    </xdr:from>
    <xdr:to>
      <xdr:col>116</xdr:col>
      <xdr:colOff>62864</xdr:colOff>
      <xdr:row>41</xdr:row>
      <xdr:rowOff>162741</xdr:rowOff>
    </xdr:to>
    <xdr:cxnSp macro="">
      <xdr:nvCxnSpPr>
        <xdr:cNvPr id="400" name="直線コネクタ 399">
          <a:extLst>
            <a:ext uri="{FF2B5EF4-FFF2-40B4-BE49-F238E27FC236}">
              <a16:creationId xmlns:a16="http://schemas.microsoft.com/office/drawing/2014/main" id="{978D37FC-5BB7-4256-88A8-1380FBC59102}"/>
            </a:ext>
          </a:extLst>
        </xdr:cNvPr>
        <xdr:cNvCxnSpPr/>
      </xdr:nvCxnSpPr>
      <xdr:spPr>
        <a:xfrm flipV="1">
          <a:off x="22160864" y="5655128"/>
          <a:ext cx="0" cy="1537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166568</xdr:rowOff>
    </xdr:from>
    <xdr:ext cx="469744" cy="259045"/>
    <xdr:sp macro="" textlink="">
      <xdr:nvSpPr>
        <xdr:cNvPr id="401" name="【認定こども園・幼稚園・保育所】&#10;一人当たり面積最小値テキスト">
          <a:extLst>
            <a:ext uri="{FF2B5EF4-FFF2-40B4-BE49-F238E27FC236}">
              <a16:creationId xmlns:a16="http://schemas.microsoft.com/office/drawing/2014/main" id="{0D8EF09D-D90C-44E7-BE4A-720A4D6C05C7}"/>
            </a:ext>
          </a:extLst>
        </xdr:cNvPr>
        <xdr:cNvSpPr txBox="1"/>
      </xdr:nvSpPr>
      <xdr:spPr>
        <a:xfrm>
          <a:off x="22199600" y="7196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162741</xdr:rowOff>
    </xdr:from>
    <xdr:to>
      <xdr:col>116</xdr:col>
      <xdr:colOff>152400</xdr:colOff>
      <xdr:row>41</xdr:row>
      <xdr:rowOff>162741</xdr:rowOff>
    </xdr:to>
    <xdr:cxnSp macro="">
      <xdr:nvCxnSpPr>
        <xdr:cNvPr id="402" name="直線コネクタ 401">
          <a:extLst>
            <a:ext uri="{FF2B5EF4-FFF2-40B4-BE49-F238E27FC236}">
              <a16:creationId xmlns:a16="http://schemas.microsoft.com/office/drawing/2014/main" id="{68DB3DAE-FB8F-4313-9313-A2E50C240C39}"/>
            </a:ext>
          </a:extLst>
        </xdr:cNvPr>
        <xdr:cNvCxnSpPr/>
      </xdr:nvCxnSpPr>
      <xdr:spPr>
        <a:xfrm>
          <a:off x="22072600" y="7192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115405</xdr:rowOff>
    </xdr:from>
    <xdr:ext cx="469744" cy="259045"/>
    <xdr:sp macro="" textlink="">
      <xdr:nvSpPr>
        <xdr:cNvPr id="403" name="【認定こども園・幼稚園・保育所】&#10;一人当たり面積最大値テキスト">
          <a:extLst>
            <a:ext uri="{FF2B5EF4-FFF2-40B4-BE49-F238E27FC236}">
              <a16:creationId xmlns:a16="http://schemas.microsoft.com/office/drawing/2014/main" id="{3552562D-6B41-4889-8215-E971E69231A4}"/>
            </a:ext>
          </a:extLst>
        </xdr:cNvPr>
        <xdr:cNvSpPr txBox="1"/>
      </xdr:nvSpPr>
      <xdr:spPr>
        <a:xfrm>
          <a:off x="22199600" y="5430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168728</xdr:rowOff>
    </xdr:from>
    <xdr:to>
      <xdr:col>116</xdr:col>
      <xdr:colOff>152400</xdr:colOff>
      <xdr:row>32</xdr:row>
      <xdr:rowOff>168728</xdr:rowOff>
    </xdr:to>
    <xdr:cxnSp macro="">
      <xdr:nvCxnSpPr>
        <xdr:cNvPr id="404" name="直線コネクタ 403">
          <a:extLst>
            <a:ext uri="{FF2B5EF4-FFF2-40B4-BE49-F238E27FC236}">
              <a16:creationId xmlns:a16="http://schemas.microsoft.com/office/drawing/2014/main" id="{E39C410D-3F2B-4983-A5A8-497F675110A2}"/>
            </a:ext>
          </a:extLst>
        </xdr:cNvPr>
        <xdr:cNvCxnSpPr/>
      </xdr:nvCxnSpPr>
      <xdr:spPr>
        <a:xfrm>
          <a:off x="22072600" y="5655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90368</xdr:rowOff>
    </xdr:from>
    <xdr:ext cx="469744" cy="259045"/>
    <xdr:sp macro="" textlink="">
      <xdr:nvSpPr>
        <xdr:cNvPr id="405" name="【認定こども園・幼稚園・保育所】&#10;一人当たり面積平均値テキスト">
          <a:extLst>
            <a:ext uri="{FF2B5EF4-FFF2-40B4-BE49-F238E27FC236}">
              <a16:creationId xmlns:a16="http://schemas.microsoft.com/office/drawing/2014/main" id="{92E3BB12-EDBB-45EF-8566-064A8EE9C249}"/>
            </a:ext>
          </a:extLst>
        </xdr:cNvPr>
        <xdr:cNvSpPr txBox="1"/>
      </xdr:nvSpPr>
      <xdr:spPr>
        <a:xfrm>
          <a:off x="22199600" y="6776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111941</xdr:rowOff>
    </xdr:from>
    <xdr:to>
      <xdr:col>116</xdr:col>
      <xdr:colOff>114300</xdr:colOff>
      <xdr:row>40</xdr:row>
      <xdr:rowOff>42091</xdr:rowOff>
    </xdr:to>
    <xdr:sp macro="" textlink="">
      <xdr:nvSpPr>
        <xdr:cNvPr id="406" name="フローチャート: 判断 405">
          <a:extLst>
            <a:ext uri="{FF2B5EF4-FFF2-40B4-BE49-F238E27FC236}">
              <a16:creationId xmlns:a16="http://schemas.microsoft.com/office/drawing/2014/main" id="{0338EDB0-1B0A-400E-8879-0A27DD277ECD}"/>
            </a:ext>
          </a:extLst>
        </xdr:cNvPr>
        <xdr:cNvSpPr/>
      </xdr:nvSpPr>
      <xdr:spPr>
        <a:xfrm>
          <a:off x="22110700" y="679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106499</xdr:rowOff>
    </xdr:from>
    <xdr:to>
      <xdr:col>112</xdr:col>
      <xdr:colOff>38100</xdr:colOff>
      <xdr:row>40</xdr:row>
      <xdr:rowOff>36649</xdr:rowOff>
    </xdr:to>
    <xdr:sp macro="" textlink="">
      <xdr:nvSpPr>
        <xdr:cNvPr id="407" name="フローチャート: 判断 406">
          <a:extLst>
            <a:ext uri="{FF2B5EF4-FFF2-40B4-BE49-F238E27FC236}">
              <a16:creationId xmlns:a16="http://schemas.microsoft.com/office/drawing/2014/main" id="{162D35CC-C672-4D2C-916E-BEDE3C7D39EB}"/>
            </a:ext>
          </a:extLst>
        </xdr:cNvPr>
        <xdr:cNvSpPr/>
      </xdr:nvSpPr>
      <xdr:spPr>
        <a:xfrm>
          <a:off x="21272500" y="679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134801</xdr:rowOff>
    </xdr:from>
    <xdr:to>
      <xdr:col>107</xdr:col>
      <xdr:colOff>101600</xdr:colOff>
      <xdr:row>40</xdr:row>
      <xdr:rowOff>64951</xdr:rowOff>
    </xdr:to>
    <xdr:sp macro="" textlink="">
      <xdr:nvSpPr>
        <xdr:cNvPr id="408" name="フローチャート: 判断 407">
          <a:extLst>
            <a:ext uri="{FF2B5EF4-FFF2-40B4-BE49-F238E27FC236}">
              <a16:creationId xmlns:a16="http://schemas.microsoft.com/office/drawing/2014/main" id="{EF055C78-788C-49AA-B6FB-D05641803C6A}"/>
            </a:ext>
          </a:extLst>
        </xdr:cNvPr>
        <xdr:cNvSpPr/>
      </xdr:nvSpPr>
      <xdr:spPr>
        <a:xfrm>
          <a:off x="20383500" y="682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11793</xdr:rowOff>
    </xdr:from>
    <xdr:to>
      <xdr:col>102</xdr:col>
      <xdr:colOff>165100</xdr:colOff>
      <xdr:row>39</xdr:row>
      <xdr:rowOff>113393</xdr:rowOff>
    </xdr:to>
    <xdr:sp macro="" textlink="">
      <xdr:nvSpPr>
        <xdr:cNvPr id="409" name="フローチャート: 判断 408">
          <a:extLst>
            <a:ext uri="{FF2B5EF4-FFF2-40B4-BE49-F238E27FC236}">
              <a16:creationId xmlns:a16="http://schemas.microsoft.com/office/drawing/2014/main" id="{CA9B42FA-7D17-4322-9B6C-443178104EAE}"/>
            </a:ext>
          </a:extLst>
        </xdr:cNvPr>
        <xdr:cNvSpPr/>
      </xdr:nvSpPr>
      <xdr:spPr>
        <a:xfrm>
          <a:off x="19494500" y="669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0" name="テキスト ボックス 409">
          <a:extLst>
            <a:ext uri="{FF2B5EF4-FFF2-40B4-BE49-F238E27FC236}">
              <a16:creationId xmlns:a16="http://schemas.microsoft.com/office/drawing/2014/main" id="{A5D9C1E2-E96E-47D3-AB75-A89363FC4F1E}"/>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1" name="テキスト ボックス 410">
          <a:extLst>
            <a:ext uri="{FF2B5EF4-FFF2-40B4-BE49-F238E27FC236}">
              <a16:creationId xmlns:a16="http://schemas.microsoft.com/office/drawing/2014/main" id="{971A05A7-1850-43E0-B047-62C25E74B786}"/>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2" name="テキスト ボックス 411">
          <a:extLst>
            <a:ext uri="{FF2B5EF4-FFF2-40B4-BE49-F238E27FC236}">
              <a16:creationId xmlns:a16="http://schemas.microsoft.com/office/drawing/2014/main" id="{B577894F-0B27-4481-A5DC-0DD0FEFB9734}"/>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3" name="テキスト ボックス 412">
          <a:extLst>
            <a:ext uri="{FF2B5EF4-FFF2-40B4-BE49-F238E27FC236}">
              <a16:creationId xmlns:a16="http://schemas.microsoft.com/office/drawing/2014/main" id="{BA169631-D3C6-49DA-BC1A-E2AF0626EAC7}"/>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4" name="テキスト ボックス 413">
          <a:extLst>
            <a:ext uri="{FF2B5EF4-FFF2-40B4-BE49-F238E27FC236}">
              <a16:creationId xmlns:a16="http://schemas.microsoft.com/office/drawing/2014/main" id="{79EF4872-A65A-403A-82DE-0595DC00E2B9}"/>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104866</xdr:rowOff>
    </xdr:from>
    <xdr:to>
      <xdr:col>112</xdr:col>
      <xdr:colOff>38100</xdr:colOff>
      <xdr:row>41</xdr:row>
      <xdr:rowOff>35016</xdr:rowOff>
    </xdr:to>
    <xdr:sp macro="" textlink="">
      <xdr:nvSpPr>
        <xdr:cNvPr id="415" name="楕円 414">
          <a:extLst>
            <a:ext uri="{FF2B5EF4-FFF2-40B4-BE49-F238E27FC236}">
              <a16:creationId xmlns:a16="http://schemas.microsoft.com/office/drawing/2014/main" id="{F5104734-DB04-4F8B-A11F-16542AB902F8}"/>
            </a:ext>
          </a:extLst>
        </xdr:cNvPr>
        <xdr:cNvSpPr/>
      </xdr:nvSpPr>
      <xdr:spPr>
        <a:xfrm>
          <a:off x="21272500" y="6962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108131</xdr:rowOff>
    </xdr:from>
    <xdr:to>
      <xdr:col>107</xdr:col>
      <xdr:colOff>101600</xdr:colOff>
      <xdr:row>41</xdr:row>
      <xdr:rowOff>38281</xdr:rowOff>
    </xdr:to>
    <xdr:sp macro="" textlink="">
      <xdr:nvSpPr>
        <xdr:cNvPr id="416" name="楕円 415">
          <a:extLst>
            <a:ext uri="{FF2B5EF4-FFF2-40B4-BE49-F238E27FC236}">
              <a16:creationId xmlns:a16="http://schemas.microsoft.com/office/drawing/2014/main" id="{83AEA812-0D8B-4688-A464-DB7EB4F4DD18}"/>
            </a:ext>
          </a:extLst>
        </xdr:cNvPr>
        <xdr:cNvSpPr/>
      </xdr:nvSpPr>
      <xdr:spPr>
        <a:xfrm>
          <a:off x="20383500" y="6966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155666</xdr:rowOff>
    </xdr:from>
    <xdr:to>
      <xdr:col>111</xdr:col>
      <xdr:colOff>177800</xdr:colOff>
      <xdr:row>40</xdr:row>
      <xdr:rowOff>158931</xdr:rowOff>
    </xdr:to>
    <xdr:cxnSp macro="">
      <xdr:nvCxnSpPr>
        <xdr:cNvPr id="417" name="直線コネクタ 416">
          <a:extLst>
            <a:ext uri="{FF2B5EF4-FFF2-40B4-BE49-F238E27FC236}">
              <a16:creationId xmlns:a16="http://schemas.microsoft.com/office/drawing/2014/main" id="{6BE1107A-B2DF-4E8B-883F-B3F6B5BAF976}"/>
            </a:ext>
          </a:extLst>
        </xdr:cNvPr>
        <xdr:cNvCxnSpPr/>
      </xdr:nvCxnSpPr>
      <xdr:spPr>
        <a:xfrm flipV="1">
          <a:off x="20434300" y="701366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53176</xdr:rowOff>
    </xdr:from>
    <xdr:ext cx="469744" cy="259045"/>
    <xdr:sp macro="" textlink="">
      <xdr:nvSpPr>
        <xdr:cNvPr id="418" name="n_1aveValue【認定こども園・幼稚園・保育所】&#10;一人当たり面積">
          <a:extLst>
            <a:ext uri="{FF2B5EF4-FFF2-40B4-BE49-F238E27FC236}">
              <a16:creationId xmlns:a16="http://schemas.microsoft.com/office/drawing/2014/main" id="{0BDE5DE3-BEC9-4C7A-8C4D-8E3BBD8EF9ED}"/>
            </a:ext>
          </a:extLst>
        </xdr:cNvPr>
        <xdr:cNvSpPr txBox="1"/>
      </xdr:nvSpPr>
      <xdr:spPr>
        <a:xfrm>
          <a:off x="21075727" y="656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81478</xdr:rowOff>
    </xdr:from>
    <xdr:ext cx="469744" cy="259045"/>
    <xdr:sp macro="" textlink="">
      <xdr:nvSpPr>
        <xdr:cNvPr id="419" name="n_2aveValue【認定こども園・幼稚園・保育所】&#10;一人当たり面積">
          <a:extLst>
            <a:ext uri="{FF2B5EF4-FFF2-40B4-BE49-F238E27FC236}">
              <a16:creationId xmlns:a16="http://schemas.microsoft.com/office/drawing/2014/main" id="{57817B81-43C9-4BEB-8322-4EFC465674FF}"/>
            </a:ext>
          </a:extLst>
        </xdr:cNvPr>
        <xdr:cNvSpPr txBox="1"/>
      </xdr:nvSpPr>
      <xdr:spPr>
        <a:xfrm>
          <a:off x="20199427" y="659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129920</xdr:rowOff>
    </xdr:from>
    <xdr:ext cx="469744" cy="259045"/>
    <xdr:sp macro="" textlink="">
      <xdr:nvSpPr>
        <xdr:cNvPr id="420" name="n_3aveValue【認定こども園・幼稚園・保育所】&#10;一人当たり面積">
          <a:extLst>
            <a:ext uri="{FF2B5EF4-FFF2-40B4-BE49-F238E27FC236}">
              <a16:creationId xmlns:a16="http://schemas.microsoft.com/office/drawing/2014/main" id="{4E22A5E5-8D8F-457E-BD33-29AEF4329ED3}"/>
            </a:ext>
          </a:extLst>
        </xdr:cNvPr>
        <xdr:cNvSpPr txBox="1"/>
      </xdr:nvSpPr>
      <xdr:spPr>
        <a:xfrm>
          <a:off x="19310427" y="647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26143</xdr:rowOff>
    </xdr:from>
    <xdr:ext cx="469744" cy="259045"/>
    <xdr:sp macro="" textlink="">
      <xdr:nvSpPr>
        <xdr:cNvPr id="421" name="n_1mainValue【認定こども園・幼稚園・保育所】&#10;一人当たり面積">
          <a:extLst>
            <a:ext uri="{FF2B5EF4-FFF2-40B4-BE49-F238E27FC236}">
              <a16:creationId xmlns:a16="http://schemas.microsoft.com/office/drawing/2014/main" id="{9E39EE6E-80F8-4299-A95C-1EAE6B7006B1}"/>
            </a:ext>
          </a:extLst>
        </xdr:cNvPr>
        <xdr:cNvSpPr txBox="1"/>
      </xdr:nvSpPr>
      <xdr:spPr>
        <a:xfrm>
          <a:off x="21075727" y="7055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29408</xdr:rowOff>
    </xdr:from>
    <xdr:ext cx="469744" cy="259045"/>
    <xdr:sp macro="" textlink="">
      <xdr:nvSpPr>
        <xdr:cNvPr id="422" name="n_2mainValue【認定こども園・幼稚園・保育所】&#10;一人当たり面積">
          <a:extLst>
            <a:ext uri="{FF2B5EF4-FFF2-40B4-BE49-F238E27FC236}">
              <a16:creationId xmlns:a16="http://schemas.microsoft.com/office/drawing/2014/main" id="{BBEF0DBB-D1CF-4A7F-A246-89E30722B653}"/>
            </a:ext>
          </a:extLst>
        </xdr:cNvPr>
        <xdr:cNvSpPr txBox="1"/>
      </xdr:nvSpPr>
      <xdr:spPr>
        <a:xfrm>
          <a:off x="20199427" y="7058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3" name="正方形/長方形 422">
          <a:extLst>
            <a:ext uri="{FF2B5EF4-FFF2-40B4-BE49-F238E27FC236}">
              <a16:creationId xmlns:a16="http://schemas.microsoft.com/office/drawing/2014/main" id="{357C4AB6-FCB8-481B-BAFC-96389F59AA4B}"/>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4" name="正方形/長方形 423">
          <a:extLst>
            <a:ext uri="{FF2B5EF4-FFF2-40B4-BE49-F238E27FC236}">
              <a16:creationId xmlns:a16="http://schemas.microsoft.com/office/drawing/2014/main" id="{0D2B3208-0D83-4632-8A22-5C1125F755C4}"/>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5" name="正方形/長方形 424">
          <a:extLst>
            <a:ext uri="{FF2B5EF4-FFF2-40B4-BE49-F238E27FC236}">
              <a16:creationId xmlns:a16="http://schemas.microsoft.com/office/drawing/2014/main" id="{9E1ECCCB-8F22-4A89-AB75-D2D19D99412E}"/>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6" name="正方形/長方形 425">
          <a:extLst>
            <a:ext uri="{FF2B5EF4-FFF2-40B4-BE49-F238E27FC236}">
              <a16:creationId xmlns:a16="http://schemas.microsoft.com/office/drawing/2014/main" id="{608D0129-7CA3-45DD-B0BE-F7219F8C1AFF}"/>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7" name="正方形/長方形 426">
          <a:extLst>
            <a:ext uri="{FF2B5EF4-FFF2-40B4-BE49-F238E27FC236}">
              <a16:creationId xmlns:a16="http://schemas.microsoft.com/office/drawing/2014/main" id="{63DA07C4-72F1-4F6E-8F10-23B985C7965B}"/>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8" name="正方形/長方形 427">
          <a:extLst>
            <a:ext uri="{FF2B5EF4-FFF2-40B4-BE49-F238E27FC236}">
              <a16:creationId xmlns:a16="http://schemas.microsoft.com/office/drawing/2014/main" id="{048D4CBD-A6C2-4C55-980F-8060F91E7E1D}"/>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9" name="正方形/長方形 428">
          <a:extLst>
            <a:ext uri="{FF2B5EF4-FFF2-40B4-BE49-F238E27FC236}">
              <a16:creationId xmlns:a16="http://schemas.microsoft.com/office/drawing/2014/main" id="{5A105566-9A53-4E97-A253-67230F02BD69}"/>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0" name="正方形/長方形 429">
          <a:extLst>
            <a:ext uri="{FF2B5EF4-FFF2-40B4-BE49-F238E27FC236}">
              <a16:creationId xmlns:a16="http://schemas.microsoft.com/office/drawing/2014/main" id="{74FB0A34-F12B-456A-8B74-0C7CADAF03F7}"/>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1" name="テキスト ボックス 430">
          <a:extLst>
            <a:ext uri="{FF2B5EF4-FFF2-40B4-BE49-F238E27FC236}">
              <a16:creationId xmlns:a16="http://schemas.microsoft.com/office/drawing/2014/main" id="{CEEB5ED2-D522-49C0-B406-C7F57CE97347}"/>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2" name="直線コネクタ 431">
          <a:extLst>
            <a:ext uri="{FF2B5EF4-FFF2-40B4-BE49-F238E27FC236}">
              <a16:creationId xmlns:a16="http://schemas.microsoft.com/office/drawing/2014/main" id="{DFBB9A9A-E30F-4113-A2A3-D4238BC59F11}"/>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33" name="直線コネクタ 432">
          <a:extLst>
            <a:ext uri="{FF2B5EF4-FFF2-40B4-BE49-F238E27FC236}">
              <a16:creationId xmlns:a16="http://schemas.microsoft.com/office/drawing/2014/main" id="{FAA69A43-12ED-4A3D-B873-112FB1680557}"/>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34" name="テキスト ボックス 433">
          <a:extLst>
            <a:ext uri="{FF2B5EF4-FFF2-40B4-BE49-F238E27FC236}">
              <a16:creationId xmlns:a16="http://schemas.microsoft.com/office/drawing/2014/main" id="{A83BBAB0-D191-4A9C-9DC8-A6B070AEA7F8}"/>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35" name="直線コネクタ 434">
          <a:extLst>
            <a:ext uri="{FF2B5EF4-FFF2-40B4-BE49-F238E27FC236}">
              <a16:creationId xmlns:a16="http://schemas.microsoft.com/office/drawing/2014/main" id="{DDE4F659-2E32-4227-88B2-DABC373EAE22}"/>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36" name="テキスト ボックス 435">
          <a:extLst>
            <a:ext uri="{FF2B5EF4-FFF2-40B4-BE49-F238E27FC236}">
              <a16:creationId xmlns:a16="http://schemas.microsoft.com/office/drawing/2014/main" id="{ED60010C-EBC1-4E3D-8827-85A1694D3544}"/>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37" name="直線コネクタ 436">
          <a:extLst>
            <a:ext uri="{FF2B5EF4-FFF2-40B4-BE49-F238E27FC236}">
              <a16:creationId xmlns:a16="http://schemas.microsoft.com/office/drawing/2014/main" id="{0EC0B37A-DB1E-43AC-89A9-89CF9A4F4105}"/>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38" name="テキスト ボックス 437">
          <a:extLst>
            <a:ext uri="{FF2B5EF4-FFF2-40B4-BE49-F238E27FC236}">
              <a16:creationId xmlns:a16="http://schemas.microsoft.com/office/drawing/2014/main" id="{A0A6A7BE-8735-44F2-947B-A17160A11C9D}"/>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39" name="直線コネクタ 438">
          <a:extLst>
            <a:ext uri="{FF2B5EF4-FFF2-40B4-BE49-F238E27FC236}">
              <a16:creationId xmlns:a16="http://schemas.microsoft.com/office/drawing/2014/main" id="{530E64F3-D4C1-482A-8B2C-DA186BB78205}"/>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40" name="テキスト ボックス 439">
          <a:extLst>
            <a:ext uri="{FF2B5EF4-FFF2-40B4-BE49-F238E27FC236}">
              <a16:creationId xmlns:a16="http://schemas.microsoft.com/office/drawing/2014/main" id="{1136CE20-0350-4FEA-BAE2-B3688D4BCB53}"/>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41" name="直線コネクタ 440">
          <a:extLst>
            <a:ext uri="{FF2B5EF4-FFF2-40B4-BE49-F238E27FC236}">
              <a16:creationId xmlns:a16="http://schemas.microsoft.com/office/drawing/2014/main" id="{5F4655A4-6836-4BE9-9661-291273D79A81}"/>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42" name="テキスト ボックス 441">
          <a:extLst>
            <a:ext uri="{FF2B5EF4-FFF2-40B4-BE49-F238E27FC236}">
              <a16:creationId xmlns:a16="http://schemas.microsoft.com/office/drawing/2014/main" id="{2DE02CC9-6AC7-4943-9B60-9C73812E854B}"/>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43" name="直線コネクタ 442">
          <a:extLst>
            <a:ext uri="{FF2B5EF4-FFF2-40B4-BE49-F238E27FC236}">
              <a16:creationId xmlns:a16="http://schemas.microsoft.com/office/drawing/2014/main" id="{E9A5BF5E-1CA4-4FEE-8424-20E5A0EEB2A5}"/>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44" name="テキスト ボックス 443">
          <a:extLst>
            <a:ext uri="{FF2B5EF4-FFF2-40B4-BE49-F238E27FC236}">
              <a16:creationId xmlns:a16="http://schemas.microsoft.com/office/drawing/2014/main" id="{87F46EE8-19C4-4F60-9095-65F9057D68E9}"/>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5" name="直線コネクタ 444">
          <a:extLst>
            <a:ext uri="{FF2B5EF4-FFF2-40B4-BE49-F238E27FC236}">
              <a16:creationId xmlns:a16="http://schemas.microsoft.com/office/drawing/2014/main" id="{C324C0B5-9B69-4564-8E57-5DBDDE72767F}"/>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46" name="テキスト ボックス 445">
          <a:extLst>
            <a:ext uri="{FF2B5EF4-FFF2-40B4-BE49-F238E27FC236}">
              <a16:creationId xmlns:a16="http://schemas.microsoft.com/office/drawing/2014/main" id="{2005689D-EB46-4705-8C4E-8E1618861EAA}"/>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7" name="【学校施設】&#10;有形固定資産減価償却率グラフ枠">
          <a:extLst>
            <a:ext uri="{FF2B5EF4-FFF2-40B4-BE49-F238E27FC236}">
              <a16:creationId xmlns:a16="http://schemas.microsoft.com/office/drawing/2014/main" id="{4254D44A-F69D-4E90-9EA7-42B75CEC5158}"/>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122465</xdr:rowOff>
    </xdr:to>
    <xdr:cxnSp macro="">
      <xdr:nvCxnSpPr>
        <xdr:cNvPr id="448" name="直線コネクタ 447">
          <a:extLst>
            <a:ext uri="{FF2B5EF4-FFF2-40B4-BE49-F238E27FC236}">
              <a16:creationId xmlns:a16="http://schemas.microsoft.com/office/drawing/2014/main" id="{E92EF810-5078-403E-8E20-B335432E37AD}"/>
            </a:ext>
          </a:extLst>
        </xdr:cNvPr>
        <xdr:cNvCxnSpPr/>
      </xdr:nvCxnSpPr>
      <xdr:spPr>
        <a:xfrm flipV="1">
          <a:off x="16318864" y="9470572"/>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126292</xdr:rowOff>
    </xdr:from>
    <xdr:ext cx="405111" cy="259045"/>
    <xdr:sp macro="" textlink="">
      <xdr:nvSpPr>
        <xdr:cNvPr id="449" name="【学校施設】&#10;有形固定資産減価償却率最小値テキスト">
          <a:extLst>
            <a:ext uri="{FF2B5EF4-FFF2-40B4-BE49-F238E27FC236}">
              <a16:creationId xmlns:a16="http://schemas.microsoft.com/office/drawing/2014/main" id="{8C6E7307-8773-4DEF-940D-073A8395CB73}"/>
            </a:ext>
          </a:extLst>
        </xdr:cNvPr>
        <xdr:cNvSpPr txBox="1"/>
      </xdr:nvSpPr>
      <xdr:spPr>
        <a:xfrm>
          <a:off x="16357600" y="1092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122465</xdr:rowOff>
    </xdr:from>
    <xdr:to>
      <xdr:col>86</xdr:col>
      <xdr:colOff>25400</xdr:colOff>
      <xdr:row>63</xdr:row>
      <xdr:rowOff>122465</xdr:rowOff>
    </xdr:to>
    <xdr:cxnSp macro="">
      <xdr:nvCxnSpPr>
        <xdr:cNvPr id="450" name="直線コネクタ 449">
          <a:extLst>
            <a:ext uri="{FF2B5EF4-FFF2-40B4-BE49-F238E27FC236}">
              <a16:creationId xmlns:a16="http://schemas.microsoft.com/office/drawing/2014/main" id="{1CF070C7-C418-48DA-8D6A-E7F52C96ABB9}"/>
            </a:ext>
          </a:extLst>
        </xdr:cNvPr>
        <xdr:cNvCxnSpPr/>
      </xdr:nvCxnSpPr>
      <xdr:spPr>
        <a:xfrm>
          <a:off x="16230600" y="1092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51" name="【学校施設】&#10;有形固定資産減価償却率最大値テキスト">
          <a:extLst>
            <a:ext uri="{FF2B5EF4-FFF2-40B4-BE49-F238E27FC236}">
              <a16:creationId xmlns:a16="http://schemas.microsoft.com/office/drawing/2014/main" id="{77C538B9-9BC1-4C28-93D7-BC7C70868E66}"/>
            </a:ext>
          </a:extLst>
        </xdr:cNvPr>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52" name="直線コネクタ 451">
          <a:extLst>
            <a:ext uri="{FF2B5EF4-FFF2-40B4-BE49-F238E27FC236}">
              <a16:creationId xmlns:a16="http://schemas.microsoft.com/office/drawing/2014/main" id="{B62D1696-F377-4021-AB0F-68A81E86B7AC}"/>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136633</xdr:rowOff>
    </xdr:from>
    <xdr:ext cx="405111" cy="259045"/>
    <xdr:sp macro="" textlink="">
      <xdr:nvSpPr>
        <xdr:cNvPr id="453" name="【学校施設】&#10;有形固定資産減価償却率平均値テキスト">
          <a:extLst>
            <a:ext uri="{FF2B5EF4-FFF2-40B4-BE49-F238E27FC236}">
              <a16:creationId xmlns:a16="http://schemas.microsoft.com/office/drawing/2014/main" id="{B227B261-3B2F-4054-94B5-BE8CBBCAFFF3}"/>
            </a:ext>
          </a:extLst>
        </xdr:cNvPr>
        <xdr:cNvSpPr txBox="1"/>
      </xdr:nvSpPr>
      <xdr:spPr>
        <a:xfrm>
          <a:off x="16357600" y="100807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158206</xdr:rowOff>
    </xdr:from>
    <xdr:to>
      <xdr:col>85</xdr:col>
      <xdr:colOff>177800</xdr:colOff>
      <xdr:row>59</xdr:row>
      <xdr:rowOff>88356</xdr:rowOff>
    </xdr:to>
    <xdr:sp macro="" textlink="">
      <xdr:nvSpPr>
        <xdr:cNvPr id="454" name="フローチャート: 判断 453">
          <a:extLst>
            <a:ext uri="{FF2B5EF4-FFF2-40B4-BE49-F238E27FC236}">
              <a16:creationId xmlns:a16="http://schemas.microsoft.com/office/drawing/2014/main" id="{8C89E438-ED73-4485-9455-574A08013BD9}"/>
            </a:ext>
          </a:extLst>
        </xdr:cNvPr>
        <xdr:cNvSpPr/>
      </xdr:nvSpPr>
      <xdr:spPr>
        <a:xfrm>
          <a:off x="162687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163104</xdr:rowOff>
    </xdr:from>
    <xdr:to>
      <xdr:col>81</xdr:col>
      <xdr:colOff>101600</xdr:colOff>
      <xdr:row>59</xdr:row>
      <xdr:rowOff>93254</xdr:rowOff>
    </xdr:to>
    <xdr:sp macro="" textlink="">
      <xdr:nvSpPr>
        <xdr:cNvPr id="455" name="フローチャート: 判断 454">
          <a:extLst>
            <a:ext uri="{FF2B5EF4-FFF2-40B4-BE49-F238E27FC236}">
              <a16:creationId xmlns:a16="http://schemas.microsoft.com/office/drawing/2014/main" id="{B65E923F-E0B5-48BC-B0F4-B8653BF1641F}"/>
            </a:ext>
          </a:extLst>
        </xdr:cNvPr>
        <xdr:cNvSpPr/>
      </xdr:nvSpPr>
      <xdr:spPr>
        <a:xfrm>
          <a:off x="15430500" y="1010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7983</xdr:rowOff>
    </xdr:from>
    <xdr:to>
      <xdr:col>76</xdr:col>
      <xdr:colOff>165100</xdr:colOff>
      <xdr:row>59</xdr:row>
      <xdr:rowOff>109583</xdr:rowOff>
    </xdr:to>
    <xdr:sp macro="" textlink="">
      <xdr:nvSpPr>
        <xdr:cNvPr id="456" name="フローチャート: 判断 455">
          <a:extLst>
            <a:ext uri="{FF2B5EF4-FFF2-40B4-BE49-F238E27FC236}">
              <a16:creationId xmlns:a16="http://schemas.microsoft.com/office/drawing/2014/main" id="{8A010A91-BA5B-4A99-BF69-3D797D45D275}"/>
            </a:ext>
          </a:extLst>
        </xdr:cNvPr>
        <xdr:cNvSpPr/>
      </xdr:nvSpPr>
      <xdr:spPr>
        <a:xfrm>
          <a:off x="145415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123916</xdr:rowOff>
    </xdr:from>
    <xdr:to>
      <xdr:col>72</xdr:col>
      <xdr:colOff>38100</xdr:colOff>
      <xdr:row>59</xdr:row>
      <xdr:rowOff>54066</xdr:rowOff>
    </xdr:to>
    <xdr:sp macro="" textlink="">
      <xdr:nvSpPr>
        <xdr:cNvPr id="457" name="フローチャート: 判断 456">
          <a:extLst>
            <a:ext uri="{FF2B5EF4-FFF2-40B4-BE49-F238E27FC236}">
              <a16:creationId xmlns:a16="http://schemas.microsoft.com/office/drawing/2014/main" id="{F299F181-4894-40A5-8D66-8F0113BEC2BF}"/>
            </a:ext>
          </a:extLst>
        </xdr:cNvPr>
        <xdr:cNvSpPr/>
      </xdr:nvSpPr>
      <xdr:spPr>
        <a:xfrm>
          <a:off x="13652500" y="1006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8" name="テキスト ボックス 457">
          <a:extLst>
            <a:ext uri="{FF2B5EF4-FFF2-40B4-BE49-F238E27FC236}">
              <a16:creationId xmlns:a16="http://schemas.microsoft.com/office/drawing/2014/main" id="{F5992D7A-8814-4E1D-AA02-E9F7F35F8D75}"/>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9" name="テキスト ボックス 458">
          <a:extLst>
            <a:ext uri="{FF2B5EF4-FFF2-40B4-BE49-F238E27FC236}">
              <a16:creationId xmlns:a16="http://schemas.microsoft.com/office/drawing/2014/main" id="{CB2C76FB-7CDB-4491-8A83-B571C84D275E}"/>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0" name="テキスト ボックス 459">
          <a:extLst>
            <a:ext uri="{FF2B5EF4-FFF2-40B4-BE49-F238E27FC236}">
              <a16:creationId xmlns:a16="http://schemas.microsoft.com/office/drawing/2014/main" id="{6DF8B726-90C8-42FF-B6C8-95DB33F7E86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1" name="テキスト ボックス 460">
          <a:extLst>
            <a:ext uri="{FF2B5EF4-FFF2-40B4-BE49-F238E27FC236}">
              <a16:creationId xmlns:a16="http://schemas.microsoft.com/office/drawing/2014/main" id="{FC7F91B6-6D8F-4B79-B2FD-63552BA6B74B}"/>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2" name="テキスト ボックス 461">
          <a:extLst>
            <a:ext uri="{FF2B5EF4-FFF2-40B4-BE49-F238E27FC236}">
              <a16:creationId xmlns:a16="http://schemas.microsoft.com/office/drawing/2014/main" id="{C9B6B987-9E4D-4AEA-9A42-1F44F70D5999}"/>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117384</xdr:rowOff>
    </xdr:from>
    <xdr:to>
      <xdr:col>81</xdr:col>
      <xdr:colOff>101600</xdr:colOff>
      <xdr:row>60</xdr:row>
      <xdr:rowOff>47534</xdr:rowOff>
    </xdr:to>
    <xdr:sp macro="" textlink="">
      <xdr:nvSpPr>
        <xdr:cNvPr id="463" name="楕円 462">
          <a:extLst>
            <a:ext uri="{FF2B5EF4-FFF2-40B4-BE49-F238E27FC236}">
              <a16:creationId xmlns:a16="http://schemas.microsoft.com/office/drawing/2014/main" id="{E64EBF4A-1461-4DC5-82B4-D8F2B2BCFABB}"/>
            </a:ext>
          </a:extLst>
        </xdr:cNvPr>
        <xdr:cNvSpPr/>
      </xdr:nvSpPr>
      <xdr:spPr>
        <a:xfrm>
          <a:off x="15430500" y="1023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158206</xdr:rowOff>
    </xdr:from>
    <xdr:to>
      <xdr:col>76</xdr:col>
      <xdr:colOff>165100</xdr:colOff>
      <xdr:row>60</xdr:row>
      <xdr:rowOff>88356</xdr:rowOff>
    </xdr:to>
    <xdr:sp macro="" textlink="">
      <xdr:nvSpPr>
        <xdr:cNvPr id="464" name="楕円 463">
          <a:extLst>
            <a:ext uri="{FF2B5EF4-FFF2-40B4-BE49-F238E27FC236}">
              <a16:creationId xmlns:a16="http://schemas.microsoft.com/office/drawing/2014/main" id="{1825C4D4-A889-471D-8A41-B73DDACB5723}"/>
            </a:ext>
          </a:extLst>
        </xdr:cNvPr>
        <xdr:cNvSpPr/>
      </xdr:nvSpPr>
      <xdr:spPr>
        <a:xfrm>
          <a:off x="14541500" y="1027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168184</xdr:rowOff>
    </xdr:from>
    <xdr:to>
      <xdr:col>81</xdr:col>
      <xdr:colOff>50800</xdr:colOff>
      <xdr:row>60</xdr:row>
      <xdr:rowOff>37556</xdr:rowOff>
    </xdr:to>
    <xdr:cxnSp macro="">
      <xdr:nvCxnSpPr>
        <xdr:cNvPr id="465" name="直線コネクタ 464">
          <a:extLst>
            <a:ext uri="{FF2B5EF4-FFF2-40B4-BE49-F238E27FC236}">
              <a16:creationId xmlns:a16="http://schemas.microsoft.com/office/drawing/2014/main" id="{CFB3E9E5-642A-472C-9325-FBA9311BDBEA}"/>
            </a:ext>
          </a:extLst>
        </xdr:cNvPr>
        <xdr:cNvCxnSpPr/>
      </xdr:nvCxnSpPr>
      <xdr:spPr>
        <a:xfrm flipV="1">
          <a:off x="14592300" y="10283734"/>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109781</xdr:rowOff>
    </xdr:from>
    <xdr:ext cx="405111" cy="259045"/>
    <xdr:sp macro="" textlink="">
      <xdr:nvSpPr>
        <xdr:cNvPr id="466" name="n_1aveValue【学校施設】&#10;有形固定資産減価償却率">
          <a:extLst>
            <a:ext uri="{FF2B5EF4-FFF2-40B4-BE49-F238E27FC236}">
              <a16:creationId xmlns:a16="http://schemas.microsoft.com/office/drawing/2014/main" id="{1FC23C94-485E-4E4E-9AF6-799A25DC11E7}"/>
            </a:ext>
          </a:extLst>
        </xdr:cNvPr>
        <xdr:cNvSpPr txBox="1"/>
      </xdr:nvSpPr>
      <xdr:spPr>
        <a:xfrm>
          <a:off x="15266044" y="9882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126110</xdr:rowOff>
    </xdr:from>
    <xdr:ext cx="405111" cy="259045"/>
    <xdr:sp macro="" textlink="">
      <xdr:nvSpPr>
        <xdr:cNvPr id="467" name="n_2aveValue【学校施設】&#10;有形固定資産減価償却率">
          <a:extLst>
            <a:ext uri="{FF2B5EF4-FFF2-40B4-BE49-F238E27FC236}">
              <a16:creationId xmlns:a16="http://schemas.microsoft.com/office/drawing/2014/main" id="{15BE34DD-A851-4798-AB61-A887A2CFA386}"/>
            </a:ext>
          </a:extLst>
        </xdr:cNvPr>
        <xdr:cNvSpPr txBox="1"/>
      </xdr:nvSpPr>
      <xdr:spPr>
        <a:xfrm>
          <a:off x="14389744" y="989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70593</xdr:rowOff>
    </xdr:from>
    <xdr:ext cx="405111" cy="259045"/>
    <xdr:sp macro="" textlink="">
      <xdr:nvSpPr>
        <xdr:cNvPr id="468" name="n_3aveValue【学校施設】&#10;有形固定資産減価償却率">
          <a:extLst>
            <a:ext uri="{FF2B5EF4-FFF2-40B4-BE49-F238E27FC236}">
              <a16:creationId xmlns:a16="http://schemas.microsoft.com/office/drawing/2014/main" id="{C409D801-B568-45AA-803C-30C824E7EF53}"/>
            </a:ext>
          </a:extLst>
        </xdr:cNvPr>
        <xdr:cNvSpPr txBox="1"/>
      </xdr:nvSpPr>
      <xdr:spPr>
        <a:xfrm>
          <a:off x="13500744" y="984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38661</xdr:rowOff>
    </xdr:from>
    <xdr:ext cx="405111" cy="259045"/>
    <xdr:sp macro="" textlink="">
      <xdr:nvSpPr>
        <xdr:cNvPr id="469" name="n_1mainValue【学校施設】&#10;有形固定資産減価償却率">
          <a:extLst>
            <a:ext uri="{FF2B5EF4-FFF2-40B4-BE49-F238E27FC236}">
              <a16:creationId xmlns:a16="http://schemas.microsoft.com/office/drawing/2014/main" id="{2CBB1B58-85D4-4CA5-918A-DF6AC2E5A5BB}"/>
            </a:ext>
          </a:extLst>
        </xdr:cNvPr>
        <xdr:cNvSpPr txBox="1"/>
      </xdr:nvSpPr>
      <xdr:spPr>
        <a:xfrm>
          <a:off x="15266044" y="1032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79483</xdr:rowOff>
    </xdr:from>
    <xdr:ext cx="405111" cy="259045"/>
    <xdr:sp macro="" textlink="">
      <xdr:nvSpPr>
        <xdr:cNvPr id="470" name="n_2mainValue【学校施設】&#10;有形固定資産減価償却率">
          <a:extLst>
            <a:ext uri="{FF2B5EF4-FFF2-40B4-BE49-F238E27FC236}">
              <a16:creationId xmlns:a16="http://schemas.microsoft.com/office/drawing/2014/main" id="{2F87677E-8EBF-49E1-BBEE-F2D705584AD0}"/>
            </a:ext>
          </a:extLst>
        </xdr:cNvPr>
        <xdr:cNvSpPr txBox="1"/>
      </xdr:nvSpPr>
      <xdr:spPr>
        <a:xfrm>
          <a:off x="14389744" y="1036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1" name="正方形/長方形 470">
          <a:extLst>
            <a:ext uri="{FF2B5EF4-FFF2-40B4-BE49-F238E27FC236}">
              <a16:creationId xmlns:a16="http://schemas.microsoft.com/office/drawing/2014/main" id="{A3D214E0-3A74-4215-8087-554C6370DDDF}"/>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2" name="正方形/長方形 471">
          <a:extLst>
            <a:ext uri="{FF2B5EF4-FFF2-40B4-BE49-F238E27FC236}">
              <a16:creationId xmlns:a16="http://schemas.microsoft.com/office/drawing/2014/main" id="{1A788146-A46C-4F43-A583-88FB313B931B}"/>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3" name="正方形/長方形 472">
          <a:extLst>
            <a:ext uri="{FF2B5EF4-FFF2-40B4-BE49-F238E27FC236}">
              <a16:creationId xmlns:a16="http://schemas.microsoft.com/office/drawing/2014/main" id="{7A6B432D-E1C3-441D-BE27-2607B2B4D36A}"/>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4" name="正方形/長方形 473">
          <a:extLst>
            <a:ext uri="{FF2B5EF4-FFF2-40B4-BE49-F238E27FC236}">
              <a16:creationId xmlns:a16="http://schemas.microsoft.com/office/drawing/2014/main" id="{76956E0A-5C0D-41FF-AC7C-CC642245FA9F}"/>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5" name="正方形/長方形 474">
          <a:extLst>
            <a:ext uri="{FF2B5EF4-FFF2-40B4-BE49-F238E27FC236}">
              <a16:creationId xmlns:a16="http://schemas.microsoft.com/office/drawing/2014/main" id="{DC7D3174-6BB5-463A-B351-8DCCD3A067D9}"/>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6" name="正方形/長方形 475">
          <a:extLst>
            <a:ext uri="{FF2B5EF4-FFF2-40B4-BE49-F238E27FC236}">
              <a16:creationId xmlns:a16="http://schemas.microsoft.com/office/drawing/2014/main" id="{DFCB946D-8319-4107-8791-9945F08D6BB6}"/>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7" name="正方形/長方形 476">
          <a:extLst>
            <a:ext uri="{FF2B5EF4-FFF2-40B4-BE49-F238E27FC236}">
              <a16:creationId xmlns:a16="http://schemas.microsoft.com/office/drawing/2014/main" id="{F1394F2C-7DA4-42B5-8BDD-6C8E9EFCD672}"/>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8" name="正方形/長方形 477">
          <a:extLst>
            <a:ext uri="{FF2B5EF4-FFF2-40B4-BE49-F238E27FC236}">
              <a16:creationId xmlns:a16="http://schemas.microsoft.com/office/drawing/2014/main" id="{61E5CC26-E41B-4663-A592-03B4E8FD347B}"/>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9" name="テキスト ボックス 478">
          <a:extLst>
            <a:ext uri="{FF2B5EF4-FFF2-40B4-BE49-F238E27FC236}">
              <a16:creationId xmlns:a16="http://schemas.microsoft.com/office/drawing/2014/main" id="{4960D528-12EC-4A57-BB2C-E9BFF95A0399}"/>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0" name="直線コネクタ 479">
          <a:extLst>
            <a:ext uri="{FF2B5EF4-FFF2-40B4-BE49-F238E27FC236}">
              <a16:creationId xmlns:a16="http://schemas.microsoft.com/office/drawing/2014/main" id="{EC6DA1B3-C738-4FDD-8126-D0CFB288F4A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81" name="直線コネクタ 480">
          <a:extLst>
            <a:ext uri="{FF2B5EF4-FFF2-40B4-BE49-F238E27FC236}">
              <a16:creationId xmlns:a16="http://schemas.microsoft.com/office/drawing/2014/main" id="{DE7E4DCF-DD68-4894-8534-DF333A4F59C6}"/>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82" name="テキスト ボックス 481">
          <a:extLst>
            <a:ext uri="{FF2B5EF4-FFF2-40B4-BE49-F238E27FC236}">
              <a16:creationId xmlns:a16="http://schemas.microsoft.com/office/drawing/2014/main" id="{4ABE3C5D-E032-4B64-8A43-0A37880D9B13}"/>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83" name="直線コネクタ 482">
          <a:extLst>
            <a:ext uri="{FF2B5EF4-FFF2-40B4-BE49-F238E27FC236}">
              <a16:creationId xmlns:a16="http://schemas.microsoft.com/office/drawing/2014/main" id="{4441EA57-A66B-4A90-8F1B-0851CE36074F}"/>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62</xdr:row>
      <xdr:rowOff>4734</xdr:rowOff>
    </xdr:from>
    <xdr:ext cx="531299" cy="259045"/>
    <xdr:sp macro="" textlink="">
      <xdr:nvSpPr>
        <xdr:cNvPr id="484" name="テキスト ボックス 483">
          <a:extLst>
            <a:ext uri="{FF2B5EF4-FFF2-40B4-BE49-F238E27FC236}">
              <a16:creationId xmlns:a16="http://schemas.microsoft.com/office/drawing/2014/main" id="{37191763-5DCD-46EC-A026-F02012D30346}"/>
            </a:ext>
          </a:extLst>
        </xdr:cNvPr>
        <xdr:cNvSpPr txBox="1"/>
      </xdr:nvSpPr>
      <xdr:spPr>
        <a:xfrm>
          <a:off x="17756701" y="1063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85" name="直線コネクタ 484">
          <a:extLst>
            <a:ext uri="{FF2B5EF4-FFF2-40B4-BE49-F238E27FC236}">
              <a16:creationId xmlns:a16="http://schemas.microsoft.com/office/drawing/2014/main" id="{07A94059-0437-4CE0-9539-0A29A9B8E211}"/>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21062</xdr:rowOff>
    </xdr:from>
    <xdr:ext cx="531299" cy="259045"/>
    <xdr:sp macro="" textlink="">
      <xdr:nvSpPr>
        <xdr:cNvPr id="486" name="テキスト ボックス 485">
          <a:extLst>
            <a:ext uri="{FF2B5EF4-FFF2-40B4-BE49-F238E27FC236}">
              <a16:creationId xmlns:a16="http://schemas.microsoft.com/office/drawing/2014/main" id="{C13117DC-DB8E-46D9-AD84-DC734CACA124}"/>
            </a:ext>
          </a:extLst>
        </xdr:cNvPr>
        <xdr:cNvSpPr txBox="1"/>
      </xdr:nvSpPr>
      <xdr:spPr>
        <a:xfrm>
          <a:off x="17756701" y="1030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87" name="直線コネクタ 486">
          <a:extLst>
            <a:ext uri="{FF2B5EF4-FFF2-40B4-BE49-F238E27FC236}">
              <a16:creationId xmlns:a16="http://schemas.microsoft.com/office/drawing/2014/main" id="{94AF482C-1303-4FAF-8C1A-311EABB212DD}"/>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37392</xdr:rowOff>
    </xdr:from>
    <xdr:ext cx="531299" cy="259045"/>
    <xdr:sp macro="" textlink="">
      <xdr:nvSpPr>
        <xdr:cNvPr id="488" name="テキスト ボックス 487">
          <a:extLst>
            <a:ext uri="{FF2B5EF4-FFF2-40B4-BE49-F238E27FC236}">
              <a16:creationId xmlns:a16="http://schemas.microsoft.com/office/drawing/2014/main" id="{D25A2436-8F11-4DAE-BCD0-FBFABB23B357}"/>
            </a:ext>
          </a:extLst>
        </xdr:cNvPr>
        <xdr:cNvSpPr txBox="1"/>
      </xdr:nvSpPr>
      <xdr:spPr>
        <a:xfrm>
          <a:off x="17756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89" name="直線コネクタ 488">
          <a:extLst>
            <a:ext uri="{FF2B5EF4-FFF2-40B4-BE49-F238E27FC236}">
              <a16:creationId xmlns:a16="http://schemas.microsoft.com/office/drawing/2014/main" id="{8E853E6C-3BE0-4BF9-8C61-ABD9FAB104A4}"/>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490" name="テキスト ボックス 489">
          <a:extLst>
            <a:ext uri="{FF2B5EF4-FFF2-40B4-BE49-F238E27FC236}">
              <a16:creationId xmlns:a16="http://schemas.microsoft.com/office/drawing/2014/main" id="{752B32F1-43B6-4A75-8287-D36204712EC9}"/>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91" name="直線コネクタ 490">
          <a:extLst>
            <a:ext uri="{FF2B5EF4-FFF2-40B4-BE49-F238E27FC236}">
              <a16:creationId xmlns:a16="http://schemas.microsoft.com/office/drawing/2014/main" id="{E46FDEA3-3C8C-4906-A2D1-E01510E1A499}"/>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92" name="テキスト ボックス 491">
          <a:extLst>
            <a:ext uri="{FF2B5EF4-FFF2-40B4-BE49-F238E27FC236}">
              <a16:creationId xmlns:a16="http://schemas.microsoft.com/office/drawing/2014/main" id="{BF7BF0C0-1141-43D9-8FCB-1C1C055AB162}"/>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3" name="直線コネクタ 492">
          <a:extLst>
            <a:ext uri="{FF2B5EF4-FFF2-40B4-BE49-F238E27FC236}">
              <a16:creationId xmlns:a16="http://schemas.microsoft.com/office/drawing/2014/main" id="{65EBD418-443D-4774-BA69-19EF379B52C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94" name="テキスト ボックス 493">
          <a:extLst>
            <a:ext uri="{FF2B5EF4-FFF2-40B4-BE49-F238E27FC236}">
              <a16:creationId xmlns:a16="http://schemas.microsoft.com/office/drawing/2014/main" id="{5F731D8C-BEE6-456D-A33A-43F368EEBD79}"/>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5" name="【学校施設】&#10;一人当たり面積グラフ枠">
          <a:extLst>
            <a:ext uri="{FF2B5EF4-FFF2-40B4-BE49-F238E27FC236}">
              <a16:creationId xmlns:a16="http://schemas.microsoft.com/office/drawing/2014/main" id="{C5A9C128-2B47-4BE9-8FAE-1543EEA2B3C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43662</xdr:rowOff>
    </xdr:from>
    <xdr:to>
      <xdr:col>116</xdr:col>
      <xdr:colOff>62864</xdr:colOff>
      <xdr:row>64</xdr:row>
      <xdr:rowOff>126122</xdr:rowOff>
    </xdr:to>
    <xdr:cxnSp macro="">
      <xdr:nvCxnSpPr>
        <xdr:cNvPr id="496" name="直線コネクタ 495">
          <a:extLst>
            <a:ext uri="{FF2B5EF4-FFF2-40B4-BE49-F238E27FC236}">
              <a16:creationId xmlns:a16="http://schemas.microsoft.com/office/drawing/2014/main" id="{F0009A54-686D-403B-89CD-361FB1C08556}"/>
            </a:ext>
          </a:extLst>
        </xdr:cNvPr>
        <xdr:cNvCxnSpPr/>
      </xdr:nvCxnSpPr>
      <xdr:spPr>
        <a:xfrm flipV="1">
          <a:off x="22160864" y="9644862"/>
          <a:ext cx="0" cy="1454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129949</xdr:rowOff>
    </xdr:from>
    <xdr:ext cx="469744" cy="259045"/>
    <xdr:sp macro="" textlink="">
      <xdr:nvSpPr>
        <xdr:cNvPr id="497" name="【学校施設】&#10;一人当たり面積最小値テキスト">
          <a:extLst>
            <a:ext uri="{FF2B5EF4-FFF2-40B4-BE49-F238E27FC236}">
              <a16:creationId xmlns:a16="http://schemas.microsoft.com/office/drawing/2014/main" id="{D0068955-191E-4F07-9E3A-DA2CE79A44AC}"/>
            </a:ext>
          </a:extLst>
        </xdr:cNvPr>
        <xdr:cNvSpPr txBox="1"/>
      </xdr:nvSpPr>
      <xdr:spPr>
        <a:xfrm>
          <a:off x="22199600" y="11102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126122</xdr:rowOff>
    </xdr:from>
    <xdr:to>
      <xdr:col>116</xdr:col>
      <xdr:colOff>152400</xdr:colOff>
      <xdr:row>64</xdr:row>
      <xdr:rowOff>126122</xdr:rowOff>
    </xdr:to>
    <xdr:cxnSp macro="">
      <xdr:nvCxnSpPr>
        <xdr:cNvPr id="498" name="直線コネクタ 497">
          <a:extLst>
            <a:ext uri="{FF2B5EF4-FFF2-40B4-BE49-F238E27FC236}">
              <a16:creationId xmlns:a16="http://schemas.microsoft.com/office/drawing/2014/main" id="{BE03F1C8-74CE-4C1D-A250-8F4CF32E571C}"/>
            </a:ext>
          </a:extLst>
        </xdr:cNvPr>
        <xdr:cNvCxnSpPr/>
      </xdr:nvCxnSpPr>
      <xdr:spPr>
        <a:xfrm>
          <a:off x="22072600" y="11098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161789</xdr:rowOff>
    </xdr:from>
    <xdr:ext cx="534377" cy="259045"/>
    <xdr:sp macro="" textlink="">
      <xdr:nvSpPr>
        <xdr:cNvPr id="499" name="【学校施設】&#10;一人当たり面積最大値テキスト">
          <a:extLst>
            <a:ext uri="{FF2B5EF4-FFF2-40B4-BE49-F238E27FC236}">
              <a16:creationId xmlns:a16="http://schemas.microsoft.com/office/drawing/2014/main" id="{4C450E9A-F1FC-4018-9593-37EAA3DDD5A0}"/>
            </a:ext>
          </a:extLst>
        </xdr:cNvPr>
        <xdr:cNvSpPr txBox="1"/>
      </xdr:nvSpPr>
      <xdr:spPr>
        <a:xfrm>
          <a:off x="22199600" y="942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43662</xdr:rowOff>
    </xdr:from>
    <xdr:to>
      <xdr:col>116</xdr:col>
      <xdr:colOff>152400</xdr:colOff>
      <xdr:row>56</xdr:row>
      <xdr:rowOff>43662</xdr:rowOff>
    </xdr:to>
    <xdr:cxnSp macro="">
      <xdr:nvCxnSpPr>
        <xdr:cNvPr id="500" name="直線コネクタ 499">
          <a:extLst>
            <a:ext uri="{FF2B5EF4-FFF2-40B4-BE49-F238E27FC236}">
              <a16:creationId xmlns:a16="http://schemas.microsoft.com/office/drawing/2014/main" id="{AFE5D0D8-4520-44D3-B2EB-0AB16D22BE79}"/>
            </a:ext>
          </a:extLst>
        </xdr:cNvPr>
        <xdr:cNvCxnSpPr/>
      </xdr:nvCxnSpPr>
      <xdr:spPr>
        <a:xfrm>
          <a:off x="22072600" y="964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82552</xdr:rowOff>
    </xdr:from>
    <xdr:ext cx="469744" cy="259045"/>
    <xdr:sp macro="" textlink="">
      <xdr:nvSpPr>
        <xdr:cNvPr id="501" name="【学校施設】&#10;一人当たり面積平均値テキスト">
          <a:extLst>
            <a:ext uri="{FF2B5EF4-FFF2-40B4-BE49-F238E27FC236}">
              <a16:creationId xmlns:a16="http://schemas.microsoft.com/office/drawing/2014/main" id="{3054294B-8B32-4D88-88E7-7BCD3E291CCD}"/>
            </a:ext>
          </a:extLst>
        </xdr:cNvPr>
        <xdr:cNvSpPr txBox="1"/>
      </xdr:nvSpPr>
      <xdr:spPr>
        <a:xfrm>
          <a:off x="22199600" y="10883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104125</xdr:rowOff>
    </xdr:from>
    <xdr:to>
      <xdr:col>116</xdr:col>
      <xdr:colOff>114300</xdr:colOff>
      <xdr:row>64</xdr:row>
      <xdr:rowOff>34275</xdr:rowOff>
    </xdr:to>
    <xdr:sp macro="" textlink="">
      <xdr:nvSpPr>
        <xdr:cNvPr id="502" name="フローチャート: 判断 501">
          <a:extLst>
            <a:ext uri="{FF2B5EF4-FFF2-40B4-BE49-F238E27FC236}">
              <a16:creationId xmlns:a16="http://schemas.microsoft.com/office/drawing/2014/main" id="{E01A82C2-7EBF-4599-B2C2-EB8848058C79}"/>
            </a:ext>
          </a:extLst>
        </xdr:cNvPr>
        <xdr:cNvSpPr/>
      </xdr:nvSpPr>
      <xdr:spPr>
        <a:xfrm>
          <a:off x="22110700" y="1090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107751</xdr:rowOff>
    </xdr:from>
    <xdr:to>
      <xdr:col>112</xdr:col>
      <xdr:colOff>38100</xdr:colOff>
      <xdr:row>64</xdr:row>
      <xdr:rowOff>37901</xdr:rowOff>
    </xdr:to>
    <xdr:sp macro="" textlink="">
      <xdr:nvSpPr>
        <xdr:cNvPr id="503" name="フローチャート: 判断 502">
          <a:extLst>
            <a:ext uri="{FF2B5EF4-FFF2-40B4-BE49-F238E27FC236}">
              <a16:creationId xmlns:a16="http://schemas.microsoft.com/office/drawing/2014/main" id="{50244471-13F9-4613-99B0-217F8ACAD7FD}"/>
            </a:ext>
          </a:extLst>
        </xdr:cNvPr>
        <xdr:cNvSpPr/>
      </xdr:nvSpPr>
      <xdr:spPr>
        <a:xfrm>
          <a:off x="21272500" y="1090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112780</xdr:rowOff>
    </xdr:from>
    <xdr:to>
      <xdr:col>107</xdr:col>
      <xdr:colOff>101600</xdr:colOff>
      <xdr:row>64</xdr:row>
      <xdr:rowOff>42930</xdr:rowOff>
    </xdr:to>
    <xdr:sp macro="" textlink="">
      <xdr:nvSpPr>
        <xdr:cNvPr id="504" name="フローチャート: 判断 503">
          <a:extLst>
            <a:ext uri="{FF2B5EF4-FFF2-40B4-BE49-F238E27FC236}">
              <a16:creationId xmlns:a16="http://schemas.microsoft.com/office/drawing/2014/main" id="{D087DFEB-4C72-48C2-A0EB-45039FFB3C77}"/>
            </a:ext>
          </a:extLst>
        </xdr:cNvPr>
        <xdr:cNvSpPr/>
      </xdr:nvSpPr>
      <xdr:spPr>
        <a:xfrm>
          <a:off x="20383500" y="1091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127606</xdr:rowOff>
    </xdr:from>
    <xdr:to>
      <xdr:col>102</xdr:col>
      <xdr:colOff>165100</xdr:colOff>
      <xdr:row>64</xdr:row>
      <xdr:rowOff>57756</xdr:rowOff>
    </xdr:to>
    <xdr:sp macro="" textlink="">
      <xdr:nvSpPr>
        <xdr:cNvPr id="505" name="フローチャート: 判断 504">
          <a:extLst>
            <a:ext uri="{FF2B5EF4-FFF2-40B4-BE49-F238E27FC236}">
              <a16:creationId xmlns:a16="http://schemas.microsoft.com/office/drawing/2014/main" id="{CBCAA021-4234-4D22-8735-1FA64CAA3021}"/>
            </a:ext>
          </a:extLst>
        </xdr:cNvPr>
        <xdr:cNvSpPr/>
      </xdr:nvSpPr>
      <xdr:spPr>
        <a:xfrm>
          <a:off x="19494500" y="1092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70375E00-6F7E-4354-A936-DB00A9B3A7F1}"/>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38A84004-A7EE-47AC-AEDE-B7606AB4D341}"/>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FC602F11-2F78-4E86-B422-45D39E1766F1}"/>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id="{A9C8FF5D-6B3D-44A3-A8BC-8EEA90374C53}"/>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0" name="テキスト ボックス 509">
          <a:extLst>
            <a:ext uri="{FF2B5EF4-FFF2-40B4-BE49-F238E27FC236}">
              <a16:creationId xmlns:a16="http://schemas.microsoft.com/office/drawing/2014/main" id="{85FBE066-85B5-4CED-AA03-9AE1E1EC265A}"/>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54389</xdr:rowOff>
    </xdr:from>
    <xdr:to>
      <xdr:col>112</xdr:col>
      <xdr:colOff>38100</xdr:colOff>
      <xdr:row>63</xdr:row>
      <xdr:rowOff>155989</xdr:rowOff>
    </xdr:to>
    <xdr:sp macro="" textlink="">
      <xdr:nvSpPr>
        <xdr:cNvPr id="511" name="楕円 510">
          <a:extLst>
            <a:ext uri="{FF2B5EF4-FFF2-40B4-BE49-F238E27FC236}">
              <a16:creationId xmlns:a16="http://schemas.microsoft.com/office/drawing/2014/main" id="{4280CED7-2191-476F-89A3-559EF9A2DCD9}"/>
            </a:ext>
          </a:extLst>
        </xdr:cNvPr>
        <xdr:cNvSpPr/>
      </xdr:nvSpPr>
      <xdr:spPr>
        <a:xfrm>
          <a:off x="21272500" y="1085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57197</xdr:rowOff>
    </xdr:from>
    <xdr:to>
      <xdr:col>107</xdr:col>
      <xdr:colOff>101600</xdr:colOff>
      <xdr:row>63</xdr:row>
      <xdr:rowOff>158797</xdr:rowOff>
    </xdr:to>
    <xdr:sp macro="" textlink="">
      <xdr:nvSpPr>
        <xdr:cNvPr id="512" name="楕円 511">
          <a:extLst>
            <a:ext uri="{FF2B5EF4-FFF2-40B4-BE49-F238E27FC236}">
              <a16:creationId xmlns:a16="http://schemas.microsoft.com/office/drawing/2014/main" id="{3338C196-2D0C-4587-A9E9-49D26C1B472C}"/>
            </a:ext>
          </a:extLst>
        </xdr:cNvPr>
        <xdr:cNvSpPr/>
      </xdr:nvSpPr>
      <xdr:spPr>
        <a:xfrm>
          <a:off x="20383500" y="10858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105189</xdr:rowOff>
    </xdr:from>
    <xdr:to>
      <xdr:col>111</xdr:col>
      <xdr:colOff>177800</xdr:colOff>
      <xdr:row>63</xdr:row>
      <xdr:rowOff>107997</xdr:rowOff>
    </xdr:to>
    <xdr:cxnSp macro="">
      <xdr:nvCxnSpPr>
        <xdr:cNvPr id="513" name="直線コネクタ 512">
          <a:extLst>
            <a:ext uri="{FF2B5EF4-FFF2-40B4-BE49-F238E27FC236}">
              <a16:creationId xmlns:a16="http://schemas.microsoft.com/office/drawing/2014/main" id="{8B7060CD-6B34-4B56-BDA5-158602CE0316}"/>
            </a:ext>
          </a:extLst>
        </xdr:cNvPr>
        <xdr:cNvCxnSpPr/>
      </xdr:nvCxnSpPr>
      <xdr:spPr>
        <a:xfrm flipV="1">
          <a:off x="20434300" y="10906539"/>
          <a:ext cx="889000" cy="2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29028</xdr:rowOff>
    </xdr:from>
    <xdr:ext cx="469744" cy="259045"/>
    <xdr:sp macro="" textlink="">
      <xdr:nvSpPr>
        <xdr:cNvPr id="514" name="n_1aveValue【学校施設】&#10;一人当たり面積">
          <a:extLst>
            <a:ext uri="{FF2B5EF4-FFF2-40B4-BE49-F238E27FC236}">
              <a16:creationId xmlns:a16="http://schemas.microsoft.com/office/drawing/2014/main" id="{72FFE174-914D-42BD-875A-DAF1F449672B}"/>
            </a:ext>
          </a:extLst>
        </xdr:cNvPr>
        <xdr:cNvSpPr txBox="1"/>
      </xdr:nvSpPr>
      <xdr:spPr>
        <a:xfrm>
          <a:off x="21075727" y="11001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34057</xdr:rowOff>
    </xdr:from>
    <xdr:ext cx="469744" cy="259045"/>
    <xdr:sp macro="" textlink="">
      <xdr:nvSpPr>
        <xdr:cNvPr id="515" name="n_2aveValue【学校施設】&#10;一人当たり面積">
          <a:extLst>
            <a:ext uri="{FF2B5EF4-FFF2-40B4-BE49-F238E27FC236}">
              <a16:creationId xmlns:a16="http://schemas.microsoft.com/office/drawing/2014/main" id="{CCB7A561-A497-420D-894A-3D08F13C14B4}"/>
            </a:ext>
          </a:extLst>
        </xdr:cNvPr>
        <xdr:cNvSpPr txBox="1"/>
      </xdr:nvSpPr>
      <xdr:spPr>
        <a:xfrm>
          <a:off x="20199427" y="11006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74283</xdr:rowOff>
    </xdr:from>
    <xdr:ext cx="469744" cy="259045"/>
    <xdr:sp macro="" textlink="">
      <xdr:nvSpPr>
        <xdr:cNvPr id="516" name="n_3aveValue【学校施設】&#10;一人当たり面積">
          <a:extLst>
            <a:ext uri="{FF2B5EF4-FFF2-40B4-BE49-F238E27FC236}">
              <a16:creationId xmlns:a16="http://schemas.microsoft.com/office/drawing/2014/main" id="{81187CA1-AD03-416B-A463-5C00D0D5DAEF}"/>
            </a:ext>
          </a:extLst>
        </xdr:cNvPr>
        <xdr:cNvSpPr txBox="1"/>
      </xdr:nvSpPr>
      <xdr:spPr>
        <a:xfrm>
          <a:off x="19310427" y="10704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1066</xdr:rowOff>
    </xdr:from>
    <xdr:ext cx="469744" cy="259045"/>
    <xdr:sp macro="" textlink="">
      <xdr:nvSpPr>
        <xdr:cNvPr id="517" name="n_1mainValue【学校施設】&#10;一人当たり面積">
          <a:extLst>
            <a:ext uri="{FF2B5EF4-FFF2-40B4-BE49-F238E27FC236}">
              <a16:creationId xmlns:a16="http://schemas.microsoft.com/office/drawing/2014/main" id="{720DB27D-9DA1-4156-B347-FC2724183F84}"/>
            </a:ext>
          </a:extLst>
        </xdr:cNvPr>
        <xdr:cNvSpPr txBox="1"/>
      </xdr:nvSpPr>
      <xdr:spPr>
        <a:xfrm>
          <a:off x="21075727" y="10630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3874</xdr:rowOff>
    </xdr:from>
    <xdr:ext cx="469744" cy="259045"/>
    <xdr:sp macro="" textlink="">
      <xdr:nvSpPr>
        <xdr:cNvPr id="518" name="n_2mainValue【学校施設】&#10;一人当たり面積">
          <a:extLst>
            <a:ext uri="{FF2B5EF4-FFF2-40B4-BE49-F238E27FC236}">
              <a16:creationId xmlns:a16="http://schemas.microsoft.com/office/drawing/2014/main" id="{49C08C87-3F66-402C-AE30-DBFB3B8886E4}"/>
            </a:ext>
          </a:extLst>
        </xdr:cNvPr>
        <xdr:cNvSpPr txBox="1"/>
      </xdr:nvSpPr>
      <xdr:spPr>
        <a:xfrm>
          <a:off x="20199427" y="10633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9" name="正方形/長方形 518">
          <a:extLst>
            <a:ext uri="{FF2B5EF4-FFF2-40B4-BE49-F238E27FC236}">
              <a16:creationId xmlns:a16="http://schemas.microsoft.com/office/drawing/2014/main" id="{433DC41F-3C17-4190-9035-E88714651607}"/>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0" name="正方形/長方形 519">
          <a:extLst>
            <a:ext uri="{FF2B5EF4-FFF2-40B4-BE49-F238E27FC236}">
              <a16:creationId xmlns:a16="http://schemas.microsoft.com/office/drawing/2014/main" id="{E884F08A-9748-4572-B6C0-E97DC16901F3}"/>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1" name="正方形/長方形 520">
          <a:extLst>
            <a:ext uri="{FF2B5EF4-FFF2-40B4-BE49-F238E27FC236}">
              <a16:creationId xmlns:a16="http://schemas.microsoft.com/office/drawing/2014/main" id="{7FF36203-2636-463A-BB2D-ABB4DD2AA5A8}"/>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2" name="正方形/長方形 521">
          <a:extLst>
            <a:ext uri="{FF2B5EF4-FFF2-40B4-BE49-F238E27FC236}">
              <a16:creationId xmlns:a16="http://schemas.microsoft.com/office/drawing/2014/main" id="{04B152ED-75BE-4E25-BA03-91BCE1DED852}"/>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3" name="正方形/長方形 522">
          <a:extLst>
            <a:ext uri="{FF2B5EF4-FFF2-40B4-BE49-F238E27FC236}">
              <a16:creationId xmlns:a16="http://schemas.microsoft.com/office/drawing/2014/main" id="{376BDC3A-B508-45A1-8CAE-648D2007F19C}"/>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4" name="正方形/長方形 523">
          <a:extLst>
            <a:ext uri="{FF2B5EF4-FFF2-40B4-BE49-F238E27FC236}">
              <a16:creationId xmlns:a16="http://schemas.microsoft.com/office/drawing/2014/main" id="{66513FAF-3A7E-4C93-9928-655AC59F95CD}"/>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5" name="正方形/長方形 524">
          <a:extLst>
            <a:ext uri="{FF2B5EF4-FFF2-40B4-BE49-F238E27FC236}">
              <a16:creationId xmlns:a16="http://schemas.microsoft.com/office/drawing/2014/main" id="{2D9E0548-97B7-4576-B512-9B9E834878BC}"/>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6" name="正方形/長方形 525">
          <a:extLst>
            <a:ext uri="{FF2B5EF4-FFF2-40B4-BE49-F238E27FC236}">
              <a16:creationId xmlns:a16="http://schemas.microsoft.com/office/drawing/2014/main" id="{C0552AF7-8A05-4A1C-850F-3BF374C9208E}"/>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7" name="テキスト ボックス 526">
          <a:extLst>
            <a:ext uri="{FF2B5EF4-FFF2-40B4-BE49-F238E27FC236}">
              <a16:creationId xmlns:a16="http://schemas.microsoft.com/office/drawing/2014/main" id="{3D1A7A2F-49E2-4A4E-B92C-22F4A5AD8ED1}"/>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8" name="直線コネクタ 527">
          <a:extLst>
            <a:ext uri="{FF2B5EF4-FFF2-40B4-BE49-F238E27FC236}">
              <a16:creationId xmlns:a16="http://schemas.microsoft.com/office/drawing/2014/main" id="{A690C6CA-DC35-4C60-B6C5-762BD3E52834}"/>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29" name="直線コネクタ 528">
          <a:extLst>
            <a:ext uri="{FF2B5EF4-FFF2-40B4-BE49-F238E27FC236}">
              <a16:creationId xmlns:a16="http://schemas.microsoft.com/office/drawing/2014/main" id="{37982021-F565-4647-BDE5-3BBF28003001}"/>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30" name="テキスト ボックス 529">
          <a:extLst>
            <a:ext uri="{FF2B5EF4-FFF2-40B4-BE49-F238E27FC236}">
              <a16:creationId xmlns:a16="http://schemas.microsoft.com/office/drawing/2014/main" id="{B9E7730F-55B0-465F-A831-ED03330AC3A7}"/>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1" name="直線コネクタ 530">
          <a:extLst>
            <a:ext uri="{FF2B5EF4-FFF2-40B4-BE49-F238E27FC236}">
              <a16:creationId xmlns:a16="http://schemas.microsoft.com/office/drawing/2014/main" id="{C61CD933-676D-4B76-96ED-D0A3E62CE475}"/>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2" name="テキスト ボックス 531">
          <a:extLst>
            <a:ext uri="{FF2B5EF4-FFF2-40B4-BE49-F238E27FC236}">
              <a16:creationId xmlns:a16="http://schemas.microsoft.com/office/drawing/2014/main" id="{9DFFDF71-5D10-408E-92DA-E8BE5273757A}"/>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3" name="直線コネクタ 532">
          <a:extLst>
            <a:ext uri="{FF2B5EF4-FFF2-40B4-BE49-F238E27FC236}">
              <a16:creationId xmlns:a16="http://schemas.microsoft.com/office/drawing/2014/main" id="{A1578304-02C9-4424-8D5D-B7CCB27AA9F7}"/>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4" name="テキスト ボックス 533">
          <a:extLst>
            <a:ext uri="{FF2B5EF4-FFF2-40B4-BE49-F238E27FC236}">
              <a16:creationId xmlns:a16="http://schemas.microsoft.com/office/drawing/2014/main" id="{7120CF95-646E-469B-8B40-3B76DAAD4CB6}"/>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35" name="直線コネクタ 534">
          <a:extLst>
            <a:ext uri="{FF2B5EF4-FFF2-40B4-BE49-F238E27FC236}">
              <a16:creationId xmlns:a16="http://schemas.microsoft.com/office/drawing/2014/main" id="{83AECB2C-00F9-4E20-8E4F-403C92AED976}"/>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36" name="テキスト ボックス 535">
          <a:extLst>
            <a:ext uri="{FF2B5EF4-FFF2-40B4-BE49-F238E27FC236}">
              <a16:creationId xmlns:a16="http://schemas.microsoft.com/office/drawing/2014/main" id="{AD1A8816-BC04-4C28-92A5-2391C5DC45A5}"/>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37" name="直線コネクタ 536">
          <a:extLst>
            <a:ext uri="{FF2B5EF4-FFF2-40B4-BE49-F238E27FC236}">
              <a16:creationId xmlns:a16="http://schemas.microsoft.com/office/drawing/2014/main" id="{08AA143D-B485-4C88-92FA-356290A27C04}"/>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38" name="テキスト ボックス 537">
          <a:extLst>
            <a:ext uri="{FF2B5EF4-FFF2-40B4-BE49-F238E27FC236}">
              <a16:creationId xmlns:a16="http://schemas.microsoft.com/office/drawing/2014/main" id="{FD66A878-8E21-4B17-A651-D5084CC8148E}"/>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39" name="直線コネクタ 538">
          <a:extLst>
            <a:ext uri="{FF2B5EF4-FFF2-40B4-BE49-F238E27FC236}">
              <a16:creationId xmlns:a16="http://schemas.microsoft.com/office/drawing/2014/main" id="{5A6E6B09-49BB-4E98-BC8F-EAC0945F19C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40" name="テキスト ボックス 539">
          <a:extLst>
            <a:ext uri="{FF2B5EF4-FFF2-40B4-BE49-F238E27FC236}">
              <a16:creationId xmlns:a16="http://schemas.microsoft.com/office/drawing/2014/main" id="{5D81D6DF-9702-45CB-9567-E947F9101E5C}"/>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1" name="直線コネクタ 540">
          <a:extLst>
            <a:ext uri="{FF2B5EF4-FFF2-40B4-BE49-F238E27FC236}">
              <a16:creationId xmlns:a16="http://schemas.microsoft.com/office/drawing/2014/main" id="{363739C3-6E00-47D8-86BF-0000EE58414D}"/>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2" name="テキスト ボックス 541">
          <a:extLst>
            <a:ext uri="{FF2B5EF4-FFF2-40B4-BE49-F238E27FC236}">
              <a16:creationId xmlns:a16="http://schemas.microsoft.com/office/drawing/2014/main" id="{29DEA479-A8F8-4D6E-93A8-513EDEF7FA99}"/>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3" name="【児童館】&#10;有形固定資産減価償却率グラフ枠">
          <a:extLst>
            <a:ext uri="{FF2B5EF4-FFF2-40B4-BE49-F238E27FC236}">
              <a16:creationId xmlns:a16="http://schemas.microsoft.com/office/drawing/2014/main" id="{01F516A9-7D74-461C-8731-6291F2E371D7}"/>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136071</xdr:rowOff>
    </xdr:to>
    <xdr:cxnSp macro="">
      <xdr:nvCxnSpPr>
        <xdr:cNvPr id="544" name="直線コネクタ 543">
          <a:extLst>
            <a:ext uri="{FF2B5EF4-FFF2-40B4-BE49-F238E27FC236}">
              <a16:creationId xmlns:a16="http://schemas.microsoft.com/office/drawing/2014/main" id="{947FFCFB-CBBA-4DA9-83FC-701D9E7D888C}"/>
            </a:ext>
          </a:extLst>
        </xdr:cNvPr>
        <xdr:cNvCxnSpPr/>
      </xdr:nvCxnSpPr>
      <xdr:spPr>
        <a:xfrm flipV="1">
          <a:off x="16318864" y="13280571"/>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139898</xdr:rowOff>
    </xdr:from>
    <xdr:ext cx="340478" cy="259045"/>
    <xdr:sp macro="" textlink="">
      <xdr:nvSpPr>
        <xdr:cNvPr id="545" name="【児童館】&#10;有形固定資産減価償却率最小値テキスト">
          <a:extLst>
            <a:ext uri="{FF2B5EF4-FFF2-40B4-BE49-F238E27FC236}">
              <a16:creationId xmlns:a16="http://schemas.microsoft.com/office/drawing/2014/main" id="{F82A40E7-FACB-4BB7-B8C9-26030CCA2816}"/>
            </a:ext>
          </a:extLst>
        </xdr:cNvPr>
        <xdr:cNvSpPr txBox="1"/>
      </xdr:nvSpPr>
      <xdr:spPr>
        <a:xfrm>
          <a:off x="16357600" y="1488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136071</xdr:rowOff>
    </xdr:from>
    <xdr:to>
      <xdr:col>86</xdr:col>
      <xdr:colOff>25400</xdr:colOff>
      <xdr:row>86</xdr:row>
      <xdr:rowOff>136071</xdr:rowOff>
    </xdr:to>
    <xdr:cxnSp macro="">
      <xdr:nvCxnSpPr>
        <xdr:cNvPr id="546" name="直線コネクタ 545">
          <a:extLst>
            <a:ext uri="{FF2B5EF4-FFF2-40B4-BE49-F238E27FC236}">
              <a16:creationId xmlns:a16="http://schemas.microsoft.com/office/drawing/2014/main" id="{79799C2E-AA85-41F9-8D3D-0A5288961F91}"/>
            </a:ext>
          </a:extLst>
        </xdr:cNvPr>
        <xdr:cNvCxnSpPr/>
      </xdr:nvCxnSpPr>
      <xdr:spPr>
        <a:xfrm>
          <a:off x="16230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47" name="【児童館】&#10;有形固定資産減価償却率最大値テキスト">
          <a:extLst>
            <a:ext uri="{FF2B5EF4-FFF2-40B4-BE49-F238E27FC236}">
              <a16:creationId xmlns:a16="http://schemas.microsoft.com/office/drawing/2014/main" id="{337EFC7B-946F-4E0F-979D-5F0DF4AAC874}"/>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48" name="直線コネクタ 547">
          <a:extLst>
            <a:ext uri="{FF2B5EF4-FFF2-40B4-BE49-F238E27FC236}">
              <a16:creationId xmlns:a16="http://schemas.microsoft.com/office/drawing/2014/main" id="{B4708B1C-6CD1-405E-B704-49C9A1179F2A}"/>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112684</xdr:rowOff>
    </xdr:from>
    <xdr:ext cx="405111" cy="259045"/>
    <xdr:sp macro="" textlink="">
      <xdr:nvSpPr>
        <xdr:cNvPr id="549" name="【児童館】&#10;有形固定資産減価償却率平均値テキスト">
          <a:extLst>
            <a:ext uri="{FF2B5EF4-FFF2-40B4-BE49-F238E27FC236}">
              <a16:creationId xmlns:a16="http://schemas.microsoft.com/office/drawing/2014/main" id="{F6ACC576-EE45-4A8F-BCAF-62CAF5C01A89}"/>
            </a:ext>
          </a:extLst>
        </xdr:cNvPr>
        <xdr:cNvSpPr txBox="1"/>
      </xdr:nvSpPr>
      <xdr:spPr>
        <a:xfrm>
          <a:off x="16357600" y="138286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134257</xdr:rowOff>
    </xdr:from>
    <xdr:to>
      <xdr:col>85</xdr:col>
      <xdr:colOff>177800</xdr:colOff>
      <xdr:row>81</xdr:row>
      <xdr:rowOff>64407</xdr:rowOff>
    </xdr:to>
    <xdr:sp macro="" textlink="">
      <xdr:nvSpPr>
        <xdr:cNvPr id="550" name="フローチャート: 判断 549">
          <a:extLst>
            <a:ext uri="{FF2B5EF4-FFF2-40B4-BE49-F238E27FC236}">
              <a16:creationId xmlns:a16="http://schemas.microsoft.com/office/drawing/2014/main" id="{06979B35-22D3-4602-B3CB-A81F486D8DAE}"/>
            </a:ext>
          </a:extLst>
        </xdr:cNvPr>
        <xdr:cNvSpPr/>
      </xdr:nvSpPr>
      <xdr:spPr>
        <a:xfrm>
          <a:off x="16268700" y="1385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117929</xdr:rowOff>
    </xdr:from>
    <xdr:to>
      <xdr:col>81</xdr:col>
      <xdr:colOff>101600</xdr:colOff>
      <xdr:row>81</xdr:row>
      <xdr:rowOff>48079</xdr:rowOff>
    </xdr:to>
    <xdr:sp macro="" textlink="">
      <xdr:nvSpPr>
        <xdr:cNvPr id="551" name="フローチャート: 判断 550">
          <a:extLst>
            <a:ext uri="{FF2B5EF4-FFF2-40B4-BE49-F238E27FC236}">
              <a16:creationId xmlns:a16="http://schemas.microsoft.com/office/drawing/2014/main" id="{BFAB8A4A-3D11-4C96-A70D-C4CC2F97BAEF}"/>
            </a:ext>
          </a:extLst>
        </xdr:cNvPr>
        <xdr:cNvSpPr/>
      </xdr:nvSpPr>
      <xdr:spPr>
        <a:xfrm>
          <a:off x="15430500" y="138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31387</xdr:rowOff>
    </xdr:from>
    <xdr:to>
      <xdr:col>76</xdr:col>
      <xdr:colOff>165100</xdr:colOff>
      <xdr:row>81</xdr:row>
      <xdr:rowOff>132987</xdr:rowOff>
    </xdr:to>
    <xdr:sp macro="" textlink="">
      <xdr:nvSpPr>
        <xdr:cNvPr id="552" name="フローチャート: 判断 551">
          <a:extLst>
            <a:ext uri="{FF2B5EF4-FFF2-40B4-BE49-F238E27FC236}">
              <a16:creationId xmlns:a16="http://schemas.microsoft.com/office/drawing/2014/main" id="{8F4F51B1-1115-44C0-9230-FAAC7F70D821}"/>
            </a:ext>
          </a:extLst>
        </xdr:cNvPr>
        <xdr:cNvSpPr/>
      </xdr:nvSpPr>
      <xdr:spPr>
        <a:xfrm>
          <a:off x="14541500" y="1391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77</xdr:row>
      <xdr:rowOff>91802</xdr:rowOff>
    </xdr:from>
    <xdr:to>
      <xdr:col>72</xdr:col>
      <xdr:colOff>38100</xdr:colOff>
      <xdr:row>78</xdr:row>
      <xdr:rowOff>21952</xdr:rowOff>
    </xdr:to>
    <xdr:sp macro="" textlink="">
      <xdr:nvSpPr>
        <xdr:cNvPr id="553" name="フローチャート: 判断 552">
          <a:extLst>
            <a:ext uri="{FF2B5EF4-FFF2-40B4-BE49-F238E27FC236}">
              <a16:creationId xmlns:a16="http://schemas.microsoft.com/office/drawing/2014/main" id="{14FED878-616E-49CC-81AC-436822CEFE29}"/>
            </a:ext>
          </a:extLst>
        </xdr:cNvPr>
        <xdr:cNvSpPr/>
      </xdr:nvSpPr>
      <xdr:spPr>
        <a:xfrm>
          <a:off x="13652500" y="13293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4" name="テキスト ボックス 553">
          <a:extLst>
            <a:ext uri="{FF2B5EF4-FFF2-40B4-BE49-F238E27FC236}">
              <a16:creationId xmlns:a16="http://schemas.microsoft.com/office/drawing/2014/main" id="{B85BA5C7-9E43-4BB0-B285-EF7C3795C587}"/>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5" name="テキスト ボックス 554">
          <a:extLst>
            <a:ext uri="{FF2B5EF4-FFF2-40B4-BE49-F238E27FC236}">
              <a16:creationId xmlns:a16="http://schemas.microsoft.com/office/drawing/2014/main" id="{818F3A2D-BC82-467D-9086-E198D2D79EF4}"/>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6" name="テキスト ボックス 555">
          <a:extLst>
            <a:ext uri="{FF2B5EF4-FFF2-40B4-BE49-F238E27FC236}">
              <a16:creationId xmlns:a16="http://schemas.microsoft.com/office/drawing/2014/main" id="{E7926C47-078D-4546-B2DE-55105D541B52}"/>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7" name="テキスト ボックス 556">
          <a:extLst>
            <a:ext uri="{FF2B5EF4-FFF2-40B4-BE49-F238E27FC236}">
              <a16:creationId xmlns:a16="http://schemas.microsoft.com/office/drawing/2014/main" id="{5F3251A8-40FD-48E9-97D9-EB2C4A0A6F4F}"/>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8" name="テキスト ボックス 557">
          <a:extLst>
            <a:ext uri="{FF2B5EF4-FFF2-40B4-BE49-F238E27FC236}">
              <a16:creationId xmlns:a16="http://schemas.microsoft.com/office/drawing/2014/main" id="{0EE14997-DD49-4FFE-8390-E7D6C4C8B337}"/>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28121</xdr:rowOff>
    </xdr:from>
    <xdr:to>
      <xdr:col>81</xdr:col>
      <xdr:colOff>101600</xdr:colOff>
      <xdr:row>77</xdr:row>
      <xdr:rowOff>129721</xdr:rowOff>
    </xdr:to>
    <xdr:sp macro="" textlink="">
      <xdr:nvSpPr>
        <xdr:cNvPr id="559" name="楕円 558">
          <a:extLst>
            <a:ext uri="{FF2B5EF4-FFF2-40B4-BE49-F238E27FC236}">
              <a16:creationId xmlns:a16="http://schemas.microsoft.com/office/drawing/2014/main" id="{E494BE9F-1704-4ABB-B46C-9695255D798C}"/>
            </a:ext>
          </a:extLst>
        </xdr:cNvPr>
        <xdr:cNvSpPr/>
      </xdr:nvSpPr>
      <xdr:spPr>
        <a:xfrm>
          <a:off x="15430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77</xdr:row>
      <xdr:rowOff>28121</xdr:rowOff>
    </xdr:from>
    <xdr:to>
      <xdr:col>76</xdr:col>
      <xdr:colOff>165100</xdr:colOff>
      <xdr:row>77</xdr:row>
      <xdr:rowOff>129721</xdr:rowOff>
    </xdr:to>
    <xdr:sp macro="" textlink="">
      <xdr:nvSpPr>
        <xdr:cNvPr id="560" name="楕円 559">
          <a:extLst>
            <a:ext uri="{FF2B5EF4-FFF2-40B4-BE49-F238E27FC236}">
              <a16:creationId xmlns:a16="http://schemas.microsoft.com/office/drawing/2014/main" id="{306BDE1D-0A4B-4812-99A5-101EFD082F6E}"/>
            </a:ext>
          </a:extLst>
        </xdr:cNvPr>
        <xdr:cNvSpPr/>
      </xdr:nvSpPr>
      <xdr:spPr>
        <a:xfrm>
          <a:off x="14541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78921</xdr:rowOff>
    </xdr:from>
    <xdr:to>
      <xdr:col>81</xdr:col>
      <xdr:colOff>50800</xdr:colOff>
      <xdr:row>77</xdr:row>
      <xdr:rowOff>78921</xdr:rowOff>
    </xdr:to>
    <xdr:cxnSp macro="">
      <xdr:nvCxnSpPr>
        <xdr:cNvPr id="561" name="直線コネクタ 560">
          <a:extLst>
            <a:ext uri="{FF2B5EF4-FFF2-40B4-BE49-F238E27FC236}">
              <a16:creationId xmlns:a16="http://schemas.microsoft.com/office/drawing/2014/main" id="{32161A4F-A975-4CCE-9394-5AC6F2C7E525}"/>
            </a:ext>
          </a:extLst>
        </xdr:cNvPr>
        <xdr:cNvCxnSpPr/>
      </xdr:nvCxnSpPr>
      <xdr:spPr>
        <a:xfrm>
          <a:off x="14592300" y="132805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39206</xdr:rowOff>
    </xdr:from>
    <xdr:ext cx="405111" cy="259045"/>
    <xdr:sp macro="" textlink="">
      <xdr:nvSpPr>
        <xdr:cNvPr id="562" name="n_1aveValue【児童館】&#10;有形固定資産減価償却率">
          <a:extLst>
            <a:ext uri="{FF2B5EF4-FFF2-40B4-BE49-F238E27FC236}">
              <a16:creationId xmlns:a16="http://schemas.microsoft.com/office/drawing/2014/main" id="{E8BE1D9A-9424-4DCA-B529-12E1D639ED20}"/>
            </a:ext>
          </a:extLst>
        </xdr:cNvPr>
        <xdr:cNvSpPr txBox="1"/>
      </xdr:nvSpPr>
      <xdr:spPr>
        <a:xfrm>
          <a:off x="15266044" y="13926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124114</xdr:rowOff>
    </xdr:from>
    <xdr:ext cx="405111" cy="259045"/>
    <xdr:sp macro="" textlink="">
      <xdr:nvSpPr>
        <xdr:cNvPr id="563" name="n_2aveValue【児童館】&#10;有形固定資産減価償却率">
          <a:extLst>
            <a:ext uri="{FF2B5EF4-FFF2-40B4-BE49-F238E27FC236}">
              <a16:creationId xmlns:a16="http://schemas.microsoft.com/office/drawing/2014/main" id="{2826742E-6F11-4DCE-8883-5AD7622577E7}"/>
            </a:ext>
          </a:extLst>
        </xdr:cNvPr>
        <xdr:cNvSpPr txBox="1"/>
      </xdr:nvSpPr>
      <xdr:spPr>
        <a:xfrm>
          <a:off x="14389744" y="14011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38479</xdr:rowOff>
    </xdr:from>
    <xdr:ext cx="405111" cy="259045"/>
    <xdr:sp macro="" textlink="">
      <xdr:nvSpPr>
        <xdr:cNvPr id="564" name="n_3aveValue【児童館】&#10;有形固定資産減価償却率">
          <a:extLst>
            <a:ext uri="{FF2B5EF4-FFF2-40B4-BE49-F238E27FC236}">
              <a16:creationId xmlns:a16="http://schemas.microsoft.com/office/drawing/2014/main" id="{87141650-3268-4D78-A39B-FB874C8EBAC4}"/>
            </a:ext>
          </a:extLst>
        </xdr:cNvPr>
        <xdr:cNvSpPr txBox="1"/>
      </xdr:nvSpPr>
      <xdr:spPr>
        <a:xfrm>
          <a:off x="13500744" y="13068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75</xdr:row>
      <xdr:rowOff>146248</xdr:rowOff>
    </xdr:from>
    <xdr:ext cx="469744" cy="259045"/>
    <xdr:sp macro="" textlink="">
      <xdr:nvSpPr>
        <xdr:cNvPr id="565" name="n_1mainValue【児童館】&#10;有形固定資産減価償却率">
          <a:extLst>
            <a:ext uri="{FF2B5EF4-FFF2-40B4-BE49-F238E27FC236}">
              <a16:creationId xmlns:a16="http://schemas.microsoft.com/office/drawing/2014/main" id="{A1084CB5-A8D5-4E4E-AF99-7028132C4773}"/>
            </a:ext>
          </a:extLst>
        </xdr:cNvPr>
        <xdr:cNvSpPr txBox="1"/>
      </xdr:nvSpPr>
      <xdr:spPr>
        <a:xfrm>
          <a:off x="15233727" y="1300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75</xdr:row>
      <xdr:rowOff>146248</xdr:rowOff>
    </xdr:from>
    <xdr:ext cx="469744" cy="259045"/>
    <xdr:sp macro="" textlink="">
      <xdr:nvSpPr>
        <xdr:cNvPr id="566" name="n_2mainValue【児童館】&#10;有形固定資産減価償却率">
          <a:extLst>
            <a:ext uri="{FF2B5EF4-FFF2-40B4-BE49-F238E27FC236}">
              <a16:creationId xmlns:a16="http://schemas.microsoft.com/office/drawing/2014/main" id="{34F95BCB-1ACC-4FF0-8F18-B1464F5B1B2C}"/>
            </a:ext>
          </a:extLst>
        </xdr:cNvPr>
        <xdr:cNvSpPr txBox="1"/>
      </xdr:nvSpPr>
      <xdr:spPr>
        <a:xfrm>
          <a:off x="14357427" y="1300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7" name="正方形/長方形 566">
          <a:extLst>
            <a:ext uri="{FF2B5EF4-FFF2-40B4-BE49-F238E27FC236}">
              <a16:creationId xmlns:a16="http://schemas.microsoft.com/office/drawing/2014/main" id="{B3318115-7CE2-4144-856C-3B5AF3B5E5E4}"/>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8" name="正方形/長方形 567">
          <a:extLst>
            <a:ext uri="{FF2B5EF4-FFF2-40B4-BE49-F238E27FC236}">
              <a16:creationId xmlns:a16="http://schemas.microsoft.com/office/drawing/2014/main" id="{83427BB3-2198-41C9-9ECF-AA41B1167C12}"/>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9" name="正方形/長方形 568">
          <a:extLst>
            <a:ext uri="{FF2B5EF4-FFF2-40B4-BE49-F238E27FC236}">
              <a16:creationId xmlns:a16="http://schemas.microsoft.com/office/drawing/2014/main" id="{80C2A27B-698C-4D03-878E-7A2D70047C4D}"/>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0" name="正方形/長方形 569">
          <a:extLst>
            <a:ext uri="{FF2B5EF4-FFF2-40B4-BE49-F238E27FC236}">
              <a16:creationId xmlns:a16="http://schemas.microsoft.com/office/drawing/2014/main" id="{C222BA34-FCB1-4769-A40B-90ED77E98B3B}"/>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1" name="正方形/長方形 570">
          <a:extLst>
            <a:ext uri="{FF2B5EF4-FFF2-40B4-BE49-F238E27FC236}">
              <a16:creationId xmlns:a16="http://schemas.microsoft.com/office/drawing/2014/main" id="{96DE39B8-859F-488F-A3A1-C1165E48C396}"/>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2" name="正方形/長方形 571">
          <a:extLst>
            <a:ext uri="{FF2B5EF4-FFF2-40B4-BE49-F238E27FC236}">
              <a16:creationId xmlns:a16="http://schemas.microsoft.com/office/drawing/2014/main" id="{DA429411-4E9F-423E-8180-46DEC3F6B7EB}"/>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3" name="正方形/長方形 572">
          <a:extLst>
            <a:ext uri="{FF2B5EF4-FFF2-40B4-BE49-F238E27FC236}">
              <a16:creationId xmlns:a16="http://schemas.microsoft.com/office/drawing/2014/main" id="{2791EFC7-5611-47D9-BDF4-0F046D40C424}"/>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4" name="正方形/長方形 573">
          <a:extLst>
            <a:ext uri="{FF2B5EF4-FFF2-40B4-BE49-F238E27FC236}">
              <a16:creationId xmlns:a16="http://schemas.microsoft.com/office/drawing/2014/main" id="{6BD85E82-3CDD-4103-86CF-9808F8F9D722}"/>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5" name="テキスト ボックス 574">
          <a:extLst>
            <a:ext uri="{FF2B5EF4-FFF2-40B4-BE49-F238E27FC236}">
              <a16:creationId xmlns:a16="http://schemas.microsoft.com/office/drawing/2014/main" id="{140BDCCC-194C-43CD-9D20-F82276712495}"/>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6" name="直線コネクタ 575">
          <a:extLst>
            <a:ext uri="{FF2B5EF4-FFF2-40B4-BE49-F238E27FC236}">
              <a16:creationId xmlns:a16="http://schemas.microsoft.com/office/drawing/2014/main" id="{D0A9FAEF-6E80-4AB8-A9D7-F937F4E80F83}"/>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77" name="直線コネクタ 576">
          <a:extLst>
            <a:ext uri="{FF2B5EF4-FFF2-40B4-BE49-F238E27FC236}">
              <a16:creationId xmlns:a16="http://schemas.microsoft.com/office/drawing/2014/main" id="{333037ED-D2D5-4C49-A1EE-15CA50FBED79}"/>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78" name="テキスト ボックス 577">
          <a:extLst>
            <a:ext uri="{FF2B5EF4-FFF2-40B4-BE49-F238E27FC236}">
              <a16:creationId xmlns:a16="http://schemas.microsoft.com/office/drawing/2014/main" id="{1DF9504E-87B5-4AA9-BA7F-3A58A475766A}"/>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79" name="直線コネクタ 578">
          <a:extLst>
            <a:ext uri="{FF2B5EF4-FFF2-40B4-BE49-F238E27FC236}">
              <a16:creationId xmlns:a16="http://schemas.microsoft.com/office/drawing/2014/main" id="{178BB6DE-E36E-4B86-8652-DCFEE071B80D}"/>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80" name="テキスト ボックス 579">
          <a:extLst>
            <a:ext uri="{FF2B5EF4-FFF2-40B4-BE49-F238E27FC236}">
              <a16:creationId xmlns:a16="http://schemas.microsoft.com/office/drawing/2014/main" id="{D5E73144-E05B-4574-9A32-AFE490F599E8}"/>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81" name="直線コネクタ 580">
          <a:extLst>
            <a:ext uri="{FF2B5EF4-FFF2-40B4-BE49-F238E27FC236}">
              <a16:creationId xmlns:a16="http://schemas.microsoft.com/office/drawing/2014/main" id="{CC3A70EA-37F7-40F5-8433-4696C356280C}"/>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82" name="テキスト ボックス 581">
          <a:extLst>
            <a:ext uri="{FF2B5EF4-FFF2-40B4-BE49-F238E27FC236}">
              <a16:creationId xmlns:a16="http://schemas.microsoft.com/office/drawing/2014/main" id="{D790D01E-7931-410F-BCA3-F0B7DAEE8042}"/>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83" name="直線コネクタ 582">
          <a:extLst>
            <a:ext uri="{FF2B5EF4-FFF2-40B4-BE49-F238E27FC236}">
              <a16:creationId xmlns:a16="http://schemas.microsoft.com/office/drawing/2014/main" id="{6136943E-B852-4706-A57B-B5D82B9E216A}"/>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84" name="テキスト ボックス 583">
          <a:extLst>
            <a:ext uri="{FF2B5EF4-FFF2-40B4-BE49-F238E27FC236}">
              <a16:creationId xmlns:a16="http://schemas.microsoft.com/office/drawing/2014/main" id="{09BAED0B-E277-47D2-A008-0111DBA54613}"/>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85" name="直線コネクタ 584">
          <a:extLst>
            <a:ext uri="{FF2B5EF4-FFF2-40B4-BE49-F238E27FC236}">
              <a16:creationId xmlns:a16="http://schemas.microsoft.com/office/drawing/2014/main" id="{18CC7947-D445-4F08-8BC9-D607BCAD7A07}"/>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86" name="テキスト ボックス 585">
          <a:extLst>
            <a:ext uri="{FF2B5EF4-FFF2-40B4-BE49-F238E27FC236}">
              <a16:creationId xmlns:a16="http://schemas.microsoft.com/office/drawing/2014/main" id="{7CBCE927-DAD3-427C-8246-56F342E59B4A}"/>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7" name="直線コネクタ 586">
          <a:extLst>
            <a:ext uri="{FF2B5EF4-FFF2-40B4-BE49-F238E27FC236}">
              <a16:creationId xmlns:a16="http://schemas.microsoft.com/office/drawing/2014/main" id="{836C460C-9E40-4597-8357-61A0E4508C7D}"/>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8" name="テキスト ボックス 587">
          <a:extLst>
            <a:ext uri="{FF2B5EF4-FFF2-40B4-BE49-F238E27FC236}">
              <a16:creationId xmlns:a16="http://schemas.microsoft.com/office/drawing/2014/main" id="{595BC597-4390-4141-B349-80CD6C5B2AE9}"/>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9" name="【児童館】&#10;一人当たり面積グラフ枠">
          <a:extLst>
            <a:ext uri="{FF2B5EF4-FFF2-40B4-BE49-F238E27FC236}">
              <a16:creationId xmlns:a16="http://schemas.microsoft.com/office/drawing/2014/main" id="{1604EA1B-864B-4887-9D43-0FE2CECB28C2}"/>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110489</xdr:rowOff>
    </xdr:from>
    <xdr:to>
      <xdr:col>116</xdr:col>
      <xdr:colOff>62864</xdr:colOff>
      <xdr:row>85</xdr:row>
      <xdr:rowOff>129539</xdr:rowOff>
    </xdr:to>
    <xdr:cxnSp macro="">
      <xdr:nvCxnSpPr>
        <xdr:cNvPr id="590" name="直線コネクタ 589">
          <a:extLst>
            <a:ext uri="{FF2B5EF4-FFF2-40B4-BE49-F238E27FC236}">
              <a16:creationId xmlns:a16="http://schemas.microsoft.com/office/drawing/2014/main" id="{DC657C8F-5DD2-4A24-A6E2-5A94F70954B1}"/>
            </a:ext>
          </a:extLst>
        </xdr:cNvPr>
        <xdr:cNvCxnSpPr/>
      </xdr:nvCxnSpPr>
      <xdr:spPr>
        <a:xfrm flipV="1">
          <a:off x="22160864" y="13483589"/>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133366</xdr:rowOff>
    </xdr:from>
    <xdr:ext cx="469744" cy="259045"/>
    <xdr:sp macro="" textlink="">
      <xdr:nvSpPr>
        <xdr:cNvPr id="591" name="【児童館】&#10;一人当たり面積最小値テキスト">
          <a:extLst>
            <a:ext uri="{FF2B5EF4-FFF2-40B4-BE49-F238E27FC236}">
              <a16:creationId xmlns:a16="http://schemas.microsoft.com/office/drawing/2014/main" id="{6B46FD87-2DA8-4A75-9C37-1C5FFC271941}"/>
            </a:ext>
          </a:extLst>
        </xdr:cNvPr>
        <xdr:cNvSpPr txBox="1"/>
      </xdr:nvSpPr>
      <xdr:spPr>
        <a:xfrm>
          <a:off x="22199600" y="1470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129539</xdr:rowOff>
    </xdr:from>
    <xdr:to>
      <xdr:col>116</xdr:col>
      <xdr:colOff>152400</xdr:colOff>
      <xdr:row>85</xdr:row>
      <xdr:rowOff>129539</xdr:rowOff>
    </xdr:to>
    <xdr:cxnSp macro="">
      <xdr:nvCxnSpPr>
        <xdr:cNvPr id="592" name="直線コネクタ 591">
          <a:extLst>
            <a:ext uri="{FF2B5EF4-FFF2-40B4-BE49-F238E27FC236}">
              <a16:creationId xmlns:a16="http://schemas.microsoft.com/office/drawing/2014/main" id="{F236A63E-7C82-4E24-A772-E537B91559E0}"/>
            </a:ext>
          </a:extLst>
        </xdr:cNvPr>
        <xdr:cNvCxnSpPr/>
      </xdr:nvCxnSpPr>
      <xdr:spPr>
        <a:xfrm>
          <a:off x="22072600" y="1470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57166</xdr:rowOff>
    </xdr:from>
    <xdr:ext cx="469744" cy="259045"/>
    <xdr:sp macro="" textlink="">
      <xdr:nvSpPr>
        <xdr:cNvPr id="593" name="【児童館】&#10;一人当たり面積最大値テキスト">
          <a:extLst>
            <a:ext uri="{FF2B5EF4-FFF2-40B4-BE49-F238E27FC236}">
              <a16:creationId xmlns:a16="http://schemas.microsoft.com/office/drawing/2014/main" id="{05DAE26E-9FB0-4596-8ADD-EECF7A399CB8}"/>
            </a:ext>
          </a:extLst>
        </xdr:cNvPr>
        <xdr:cNvSpPr txBox="1"/>
      </xdr:nvSpPr>
      <xdr:spPr>
        <a:xfrm>
          <a:off x="22199600" y="13258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110489</xdr:rowOff>
    </xdr:from>
    <xdr:to>
      <xdr:col>116</xdr:col>
      <xdr:colOff>152400</xdr:colOff>
      <xdr:row>78</xdr:row>
      <xdr:rowOff>110489</xdr:rowOff>
    </xdr:to>
    <xdr:cxnSp macro="">
      <xdr:nvCxnSpPr>
        <xdr:cNvPr id="594" name="直線コネクタ 593">
          <a:extLst>
            <a:ext uri="{FF2B5EF4-FFF2-40B4-BE49-F238E27FC236}">
              <a16:creationId xmlns:a16="http://schemas.microsoft.com/office/drawing/2014/main" id="{6BE7DED3-A86D-49E6-BB6D-5BBB905D5575}"/>
            </a:ext>
          </a:extLst>
        </xdr:cNvPr>
        <xdr:cNvCxnSpPr/>
      </xdr:nvCxnSpPr>
      <xdr:spPr>
        <a:xfrm>
          <a:off x="22072600" y="1348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53357</xdr:rowOff>
    </xdr:from>
    <xdr:ext cx="469744" cy="259045"/>
    <xdr:sp macro="" textlink="">
      <xdr:nvSpPr>
        <xdr:cNvPr id="595" name="【児童館】&#10;一人当たり面積平均値テキスト">
          <a:extLst>
            <a:ext uri="{FF2B5EF4-FFF2-40B4-BE49-F238E27FC236}">
              <a16:creationId xmlns:a16="http://schemas.microsoft.com/office/drawing/2014/main" id="{A8D03017-7D42-4E1F-801E-6F3DF8298C4C}"/>
            </a:ext>
          </a:extLst>
        </xdr:cNvPr>
        <xdr:cNvSpPr txBox="1"/>
      </xdr:nvSpPr>
      <xdr:spPr>
        <a:xfrm>
          <a:off x="22199600" y="14283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74930</xdr:rowOff>
    </xdr:from>
    <xdr:to>
      <xdr:col>116</xdr:col>
      <xdr:colOff>114300</xdr:colOff>
      <xdr:row>84</xdr:row>
      <xdr:rowOff>5080</xdr:rowOff>
    </xdr:to>
    <xdr:sp macro="" textlink="">
      <xdr:nvSpPr>
        <xdr:cNvPr id="596" name="フローチャート: 判断 595">
          <a:extLst>
            <a:ext uri="{FF2B5EF4-FFF2-40B4-BE49-F238E27FC236}">
              <a16:creationId xmlns:a16="http://schemas.microsoft.com/office/drawing/2014/main" id="{817CF0F6-7C9B-4F0F-B58A-CB79F87691AC}"/>
            </a:ext>
          </a:extLst>
        </xdr:cNvPr>
        <xdr:cNvSpPr/>
      </xdr:nvSpPr>
      <xdr:spPr>
        <a:xfrm>
          <a:off x="221107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74930</xdr:rowOff>
    </xdr:from>
    <xdr:to>
      <xdr:col>112</xdr:col>
      <xdr:colOff>38100</xdr:colOff>
      <xdr:row>84</xdr:row>
      <xdr:rowOff>5080</xdr:rowOff>
    </xdr:to>
    <xdr:sp macro="" textlink="">
      <xdr:nvSpPr>
        <xdr:cNvPr id="597" name="フローチャート: 判断 596">
          <a:extLst>
            <a:ext uri="{FF2B5EF4-FFF2-40B4-BE49-F238E27FC236}">
              <a16:creationId xmlns:a16="http://schemas.microsoft.com/office/drawing/2014/main" id="{9EDA02D3-9529-45AB-BCFC-9AED1035FA12}"/>
            </a:ext>
          </a:extLst>
        </xdr:cNvPr>
        <xdr:cNvSpPr/>
      </xdr:nvSpPr>
      <xdr:spPr>
        <a:xfrm>
          <a:off x="212725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63500</xdr:rowOff>
    </xdr:from>
    <xdr:to>
      <xdr:col>107</xdr:col>
      <xdr:colOff>101600</xdr:colOff>
      <xdr:row>83</xdr:row>
      <xdr:rowOff>165100</xdr:rowOff>
    </xdr:to>
    <xdr:sp macro="" textlink="">
      <xdr:nvSpPr>
        <xdr:cNvPr id="598" name="フローチャート: 判断 597">
          <a:extLst>
            <a:ext uri="{FF2B5EF4-FFF2-40B4-BE49-F238E27FC236}">
              <a16:creationId xmlns:a16="http://schemas.microsoft.com/office/drawing/2014/main" id="{0FF6403B-CBA1-490A-837B-9C4987226303}"/>
            </a:ext>
          </a:extLst>
        </xdr:cNvPr>
        <xdr:cNvSpPr/>
      </xdr:nvSpPr>
      <xdr:spPr>
        <a:xfrm>
          <a:off x="20383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82550</xdr:rowOff>
    </xdr:from>
    <xdr:to>
      <xdr:col>102</xdr:col>
      <xdr:colOff>165100</xdr:colOff>
      <xdr:row>85</xdr:row>
      <xdr:rowOff>12700</xdr:rowOff>
    </xdr:to>
    <xdr:sp macro="" textlink="">
      <xdr:nvSpPr>
        <xdr:cNvPr id="599" name="フローチャート: 判断 598">
          <a:extLst>
            <a:ext uri="{FF2B5EF4-FFF2-40B4-BE49-F238E27FC236}">
              <a16:creationId xmlns:a16="http://schemas.microsoft.com/office/drawing/2014/main" id="{2B080A58-4280-4932-8686-CD0304493700}"/>
            </a:ext>
          </a:extLst>
        </xdr:cNvPr>
        <xdr:cNvSpPr/>
      </xdr:nvSpPr>
      <xdr:spPr>
        <a:xfrm>
          <a:off x="19494500" y="1448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0" name="テキスト ボックス 599">
          <a:extLst>
            <a:ext uri="{FF2B5EF4-FFF2-40B4-BE49-F238E27FC236}">
              <a16:creationId xmlns:a16="http://schemas.microsoft.com/office/drawing/2014/main" id="{28ABCBB1-9C3A-4AFC-87E6-E064BB65881F}"/>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1" name="テキスト ボックス 600">
          <a:extLst>
            <a:ext uri="{FF2B5EF4-FFF2-40B4-BE49-F238E27FC236}">
              <a16:creationId xmlns:a16="http://schemas.microsoft.com/office/drawing/2014/main" id="{D795C739-DF87-4EFD-8AA0-EBB846C47256}"/>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2" name="テキスト ボックス 601">
          <a:extLst>
            <a:ext uri="{FF2B5EF4-FFF2-40B4-BE49-F238E27FC236}">
              <a16:creationId xmlns:a16="http://schemas.microsoft.com/office/drawing/2014/main" id="{C1AE0D07-849F-42B6-B805-CFDDEA9C91E9}"/>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3" name="テキスト ボックス 602">
          <a:extLst>
            <a:ext uri="{FF2B5EF4-FFF2-40B4-BE49-F238E27FC236}">
              <a16:creationId xmlns:a16="http://schemas.microsoft.com/office/drawing/2014/main" id="{D1F21302-E15E-4A17-833D-878E043E326D}"/>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4" name="テキスト ボックス 603">
          <a:extLst>
            <a:ext uri="{FF2B5EF4-FFF2-40B4-BE49-F238E27FC236}">
              <a16:creationId xmlns:a16="http://schemas.microsoft.com/office/drawing/2014/main" id="{8A25B538-DA2C-447F-8F68-676CACB7A686}"/>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158750</xdr:rowOff>
    </xdr:from>
    <xdr:to>
      <xdr:col>112</xdr:col>
      <xdr:colOff>38100</xdr:colOff>
      <xdr:row>85</xdr:row>
      <xdr:rowOff>88900</xdr:rowOff>
    </xdr:to>
    <xdr:sp macro="" textlink="">
      <xdr:nvSpPr>
        <xdr:cNvPr id="605" name="楕円 604">
          <a:extLst>
            <a:ext uri="{FF2B5EF4-FFF2-40B4-BE49-F238E27FC236}">
              <a16:creationId xmlns:a16="http://schemas.microsoft.com/office/drawing/2014/main" id="{519A4517-C6A3-4641-BD0F-477CAB902423}"/>
            </a:ext>
          </a:extLst>
        </xdr:cNvPr>
        <xdr:cNvSpPr/>
      </xdr:nvSpPr>
      <xdr:spPr>
        <a:xfrm>
          <a:off x="21272500" y="145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162561</xdr:rowOff>
    </xdr:from>
    <xdr:to>
      <xdr:col>107</xdr:col>
      <xdr:colOff>101600</xdr:colOff>
      <xdr:row>85</xdr:row>
      <xdr:rowOff>92711</xdr:rowOff>
    </xdr:to>
    <xdr:sp macro="" textlink="">
      <xdr:nvSpPr>
        <xdr:cNvPr id="606" name="楕円 605">
          <a:extLst>
            <a:ext uri="{FF2B5EF4-FFF2-40B4-BE49-F238E27FC236}">
              <a16:creationId xmlns:a16="http://schemas.microsoft.com/office/drawing/2014/main" id="{16E18EC9-3EAE-40BC-BC92-847FAE2F786D}"/>
            </a:ext>
          </a:extLst>
        </xdr:cNvPr>
        <xdr:cNvSpPr/>
      </xdr:nvSpPr>
      <xdr:spPr>
        <a:xfrm>
          <a:off x="20383500" y="1456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38100</xdr:rowOff>
    </xdr:from>
    <xdr:to>
      <xdr:col>111</xdr:col>
      <xdr:colOff>177800</xdr:colOff>
      <xdr:row>85</xdr:row>
      <xdr:rowOff>41911</xdr:rowOff>
    </xdr:to>
    <xdr:cxnSp macro="">
      <xdr:nvCxnSpPr>
        <xdr:cNvPr id="607" name="直線コネクタ 606">
          <a:extLst>
            <a:ext uri="{FF2B5EF4-FFF2-40B4-BE49-F238E27FC236}">
              <a16:creationId xmlns:a16="http://schemas.microsoft.com/office/drawing/2014/main" id="{5ED71010-3435-45F7-B3CB-64734AA7F59D}"/>
            </a:ext>
          </a:extLst>
        </xdr:cNvPr>
        <xdr:cNvCxnSpPr/>
      </xdr:nvCxnSpPr>
      <xdr:spPr>
        <a:xfrm flipV="1">
          <a:off x="20434300" y="1461135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21607</xdr:rowOff>
    </xdr:from>
    <xdr:ext cx="469744" cy="259045"/>
    <xdr:sp macro="" textlink="">
      <xdr:nvSpPr>
        <xdr:cNvPr id="608" name="n_1aveValue【児童館】&#10;一人当たり面積">
          <a:extLst>
            <a:ext uri="{FF2B5EF4-FFF2-40B4-BE49-F238E27FC236}">
              <a16:creationId xmlns:a16="http://schemas.microsoft.com/office/drawing/2014/main" id="{C9CF037B-32FC-48E9-94A0-F4A3A75A28FA}"/>
            </a:ext>
          </a:extLst>
        </xdr:cNvPr>
        <xdr:cNvSpPr txBox="1"/>
      </xdr:nvSpPr>
      <xdr:spPr>
        <a:xfrm>
          <a:off x="21075727" y="1408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10177</xdr:rowOff>
    </xdr:from>
    <xdr:ext cx="469744" cy="259045"/>
    <xdr:sp macro="" textlink="">
      <xdr:nvSpPr>
        <xdr:cNvPr id="609" name="n_2aveValue【児童館】&#10;一人当たり面積">
          <a:extLst>
            <a:ext uri="{FF2B5EF4-FFF2-40B4-BE49-F238E27FC236}">
              <a16:creationId xmlns:a16="http://schemas.microsoft.com/office/drawing/2014/main" id="{79BA3AF2-93C4-449C-AB67-07B269ECFE62}"/>
            </a:ext>
          </a:extLst>
        </xdr:cNvPr>
        <xdr:cNvSpPr txBox="1"/>
      </xdr:nvSpPr>
      <xdr:spPr>
        <a:xfrm>
          <a:off x="201994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29227</xdr:rowOff>
    </xdr:from>
    <xdr:ext cx="469744" cy="259045"/>
    <xdr:sp macro="" textlink="">
      <xdr:nvSpPr>
        <xdr:cNvPr id="610" name="n_3aveValue【児童館】&#10;一人当たり面積">
          <a:extLst>
            <a:ext uri="{FF2B5EF4-FFF2-40B4-BE49-F238E27FC236}">
              <a16:creationId xmlns:a16="http://schemas.microsoft.com/office/drawing/2014/main" id="{C576F266-A350-4901-AB9B-597F849DDFFC}"/>
            </a:ext>
          </a:extLst>
        </xdr:cNvPr>
        <xdr:cNvSpPr txBox="1"/>
      </xdr:nvSpPr>
      <xdr:spPr>
        <a:xfrm>
          <a:off x="19310427" y="1425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80027</xdr:rowOff>
    </xdr:from>
    <xdr:ext cx="469744" cy="259045"/>
    <xdr:sp macro="" textlink="">
      <xdr:nvSpPr>
        <xdr:cNvPr id="611" name="n_1mainValue【児童館】&#10;一人当たり面積">
          <a:extLst>
            <a:ext uri="{FF2B5EF4-FFF2-40B4-BE49-F238E27FC236}">
              <a16:creationId xmlns:a16="http://schemas.microsoft.com/office/drawing/2014/main" id="{667FEF73-0014-4828-A137-9E1C8D5E7F7A}"/>
            </a:ext>
          </a:extLst>
        </xdr:cNvPr>
        <xdr:cNvSpPr txBox="1"/>
      </xdr:nvSpPr>
      <xdr:spPr>
        <a:xfrm>
          <a:off x="21075727" y="1465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83838</xdr:rowOff>
    </xdr:from>
    <xdr:ext cx="469744" cy="259045"/>
    <xdr:sp macro="" textlink="">
      <xdr:nvSpPr>
        <xdr:cNvPr id="612" name="n_2mainValue【児童館】&#10;一人当たり面積">
          <a:extLst>
            <a:ext uri="{FF2B5EF4-FFF2-40B4-BE49-F238E27FC236}">
              <a16:creationId xmlns:a16="http://schemas.microsoft.com/office/drawing/2014/main" id="{90C73BD8-5070-440B-8ABE-2FF704C9438B}"/>
            </a:ext>
          </a:extLst>
        </xdr:cNvPr>
        <xdr:cNvSpPr txBox="1"/>
      </xdr:nvSpPr>
      <xdr:spPr>
        <a:xfrm>
          <a:off x="20199427" y="1465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3" name="正方形/長方形 612">
          <a:extLst>
            <a:ext uri="{FF2B5EF4-FFF2-40B4-BE49-F238E27FC236}">
              <a16:creationId xmlns:a16="http://schemas.microsoft.com/office/drawing/2014/main" id="{4FC8D7E8-D30B-49C6-AF3A-ABDA0D40916A}"/>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4" name="正方形/長方形 613">
          <a:extLst>
            <a:ext uri="{FF2B5EF4-FFF2-40B4-BE49-F238E27FC236}">
              <a16:creationId xmlns:a16="http://schemas.microsoft.com/office/drawing/2014/main" id="{17702E52-8EE1-4C87-B2A5-949AA95D9531}"/>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5" name="正方形/長方形 614">
          <a:extLst>
            <a:ext uri="{FF2B5EF4-FFF2-40B4-BE49-F238E27FC236}">
              <a16:creationId xmlns:a16="http://schemas.microsoft.com/office/drawing/2014/main" id="{B46B7E30-48C5-4FA4-B5CE-34A3D7162B7A}"/>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6" name="正方形/長方形 615">
          <a:extLst>
            <a:ext uri="{FF2B5EF4-FFF2-40B4-BE49-F238E27FC236}">
              <a16:creationId xmlns:a16="http://schemas.microsoft.com/office/drawing/2014/main" id="{F6B771C2-FA29-4230-A66E-2FF8F7DDE3D2}"/>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7" name="正方形/長方形 616">
          <a:extLst>
            <a:ext uri="{FF2B5EF4-FFF2-40B4-BE49-F238E27FC236}">
              <a16:creationId xmlns:a16="http://schemas.microsoft.com/office/drawing/2014/main" id="{41D10864-2590-4A19-ADF0-4F2CF5F3D205}"/>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8" name="正方形/長方形 617">
          <a:extLst>
            <a:ext uri="{FF2B5EF4-FFF2-40B4-BE49-F238E27FC236}">
              <a16:creationId xmlns:a16="http://schemas.microsoft.com/office/drawing/2014/main" id="{AABE2571-C91E-42D6-AFE0-A5AF1E49668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9" name="正方形/長方形 618">
          <a:extLst>
            <a:ext uri="{FF2B5EF4-FFF2-40B4-BE49-F238E27FC236}">
              <a16:creationId xmlns:a16="http://schemas.microsoft.com/office/drawing/2014/main" id="{BEAFB3E7-F568-4B44-A668-FF219BDBE783}"/>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0" name="正方形/長方形 619">
          <a:extLst>
            <a:ext uri="{FF2B5EF4-FFF2-40B4-BE49-F238E27FC236}">
              <a16:creationId xmlns:a16="http://schemas.microsoft.com/office/drawing/2014/main" id="{2177971B-254D-4B40-9DE5-12FF1F2E69CB}"/>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1" name="テキスト ボックス 620">
          <a:extLst>
            <a:ext uri="{FF2B5EF4-FFF2-40B4-BE49-F238E27FC236}">
              <a16:creationId xmlns:a16="http://schemas.microsoft.com/office/drawing/2014/main" id="{405BB70B-05F7-4BE4-A01D-400986AD082B}"/>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2" name="直線コネクタ 621">
          <a:extLst>
            <a:ext uri="{FF2B5EF4-FFF2-40B4-BE49-F238E27FC236}">
              <a16:creationId xmlns:a16="http://schemas.microsoft.com/office/drawing/2014/main" id="{3F7BC846-DAAD-49F7-B443-7832091D0F96}"/>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23" name="直線コネクタ 622">
          <a:extLst>
            <a:ext uri="{FF2B5EF4-FFF2-40B4-BE49-F238E27FC236}">
              <a16:creationId xmlns:a16="http://schemas.microsoft.com/office/drawing/2014/main" id="{6F8091B4-89DD-43FE-8406-FED5346C9A41}"/>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24" name="テキスト ボックス 623">
          <a:extLst>
            <a:ext uri="{FF2B5EF4-FFF2-40B4-BE49-F238E27FC236}">
              <a16:creationId xmlns:a16="http://schemas.microsoft.com/office/drawing/2014/main" id="{8DB8F6BB-ED73-41B3-86C2-334211B277C1}"/>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5" name="直線コネクタ 624">
          <a:extLst>
            <a:ext uri="{FF2B5EF4-FFF2-40B4-BE49-F238E27FC236}">
              <a16:creationId xmlns:a16="http://schemas.microsoft.com/office/drawing/2014/main" id="{0CADB5CA-389E-41A4-9747-6A8AAF0B904E}"/>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6" name="テキスト ボックス 625">
          <a:extLst>
            <a:ext uri="{FF2B5EF4-FFF2-40B4-BE49-F238E27FC236}">
              <a16:creationId xmlns:a16="http://schemas.microsoft.com/office/drawing/2014/main" id="{A740F704-4663-40E7-9108-3F00177C86FB}"/>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7" name="直線コネクタ 626">
          <a:extLst>
            <a:ext uri="{FF2B5EF4-FFF2-40B4-BE49-F238E27FC236}">
              <a16:creationId xmlns:a16="http://schemas.microsoft.com/office/drawing/2014/main" id="{CDEE80E6-6C5C-476B-8B40-3FAEE26C4542}"/>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28" name="テキスト ボックス 627">
          <a:extLst>
            <a:ext uri="{FF2B5EF4-FFF2-40B4-BE49-F238E27FC236}">
              <a16:creationId xmlns:a16="http://schemas.microsoft.com/office/drawing/2014/main" id="{DC204AD1-7DF3-4F6E-8232-97203506937B}"/>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29" name="直線コネクタ 628">
          <a:extLst>
            <a:ext uri="{FF2B5EF4-FFF2-40B4-BE49-F238E27FC236}">
              <a16:creationId xmlns:a16="http://schemas.microsoft.com/office/drawing/2014/main" id="{4EA06C0B-4350-46D1-A363-EBC67A25D57D}"/>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30" name="テキスト ボックス 629">
          <a:extLst>
            <a:ext uri="{FF2B5EF4-FFF2-40B4-BE49-F238E27FC236}">
              <a16:creationId xmlns:a16="http://schemas.microsoft.com/office/drawing/2014/main" id="{95094F0E-F8EC-4240-9857-6172EAB36B86}"/>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31" name="直線コネクタ 630">
          <a:extLst>
            <a:ext uri="{FF2B5EF4-FFF2-40B4-BE49-F238E27FC236}">
              <a16:creationId xmlns:a16="http://schemas.microsoft.com/office/drawing/2014/main" id="{9995266D-017F-4BF7-A0A1-3BE77E200CF1}"/>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32" name="テキスト ボックス 631">
          <a:extLst>
            <a:ext uri="{FF2B5EF4-FFF2-40B4-BE49-F238E27FC236}">
              <a16:creationId xmlns:a16="http://schemas.microsoft.com/office/drawing/2014/main" id="{5F169FA7-C5FF-4E40-89D5-721CDC59FB86}"/>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3" name="直線コネクタ 632">
          <a:extLst>
            <a:ext uri="{FF2B5EF4-FFF2-40B4-BE49-F238E27FC236}">
              <a16:creationId xmlns:a16="http://schemas.microsoft.com/office/drawing/2014/main" id="{161DFDCB-B7A5-466C-B2A6-BC42702DDC85}"/>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34" name="テキスト ボックス 633">
          <a:extLst>
            <a:ext uri="{FF2B5EF4-FFF2-40B4-BE49-F238E27FC236}">
              <a16:creationId xmlns:a16="http://schemas.microsoft.com/office/drawing/2014/main" id="{D6DFAED7-EBE9-42FD-BA4D-64DEBDB415C7}"/>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5" name="直線コネクタ 634">
          <a:extLst>
            <a:ext uri="{FF2B5EF4-FFF2-40B4-BE49-F238E27FC236}">
              <a16:creationId xmlns:a16="http://schemas.microsoft.com/office/drawing/2014/main" id="{EF1332C7-64A7-4AD3-A5B6-D5FD316F049E}"/>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6" name="テキスト ボックス 635">
          <a:extLst>
            <a:ext uri="{FF2B5EF4-FFF2-40B4-BE49-F238E27FC236}">
              <a16:creationId xmlns:a16="http://schemas.microsoft.com/office/drawing/2014/main" id="{E4DFAD2E-5812-414B-A5FC-A65DFD5AAC3E}"/>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7" name="【公民館】&#10;有形固定資産減価償却率グラフ枠">
          <a:extLst>
            <a:ext uri="{FF2B5EF4-FFF2-40B4-BE49-F238E27FC236}">
              <a16:creationId xmlns:a16="http://schemas.microsoft.com/office/drawing/2014/main" id="{6BC501B1-7876-4BCE-A598-98B17320ED29}"/>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136616</xdr:rowOff>
    </xdr:to>
    <xdr:cxnSp macro="">
      <xdr:nvCxnSpPr>
        <xdr:cNvPr id="638" name="直線コネクタ 637">
          <a:extLst>
            <a:ext uri="{FF2B5EF4-FFF2-40B4-BE49-F238E27FC236}">
              <a16:creationId xmlns:a16="http://schemas.microsoft.com/office/drawing/2014/main" id="{66E54FA9-5109-44D6-B96A-36C2831BC086}"/>
            </a:ext>
          </a:extLst>
        </xdr:cNvPr>
        <xdr:cNvCxnSpPr/>
      </xdr:nvCxnSpPr>
      <xdr:spPr>
        <a:xfrm flipV="1">
          <a:off x="16318864" y="17090571"/>
          <a:ext cx="0" cy="1562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140443</xdr:rowOff>
    </xdr:from>
    <xdr:ext cx="340478" cy="259045"/>
    <xdr:sp macro="" textlink="">
      <xdr:nvSpPr>
        <xdr:cNvPr id="639" name="【公民館】&#10;有形固定資産減価償却率最小値テキスト">
          <a:extLst>
            <a:ext uri="{FF2B5EF4-FFF2-40B4-BE49-F238E27FC236}">
              <a16:creationId xmlns:a16="http://schemas.microsoft.com/office/drawing/2014/main" id="{BE330311-ECF1-4097-A51A-C99B9174D03A}"/>
            </a:ext>
          </a:extLst>
        </xdr:cNvPr>
        <xdr:cNvSpPr txBox="1"/>
      </xdr:nvSpPr>
      <xdr:spPr>
        <a:xfrm>
          <a:off x="16357600" y="186570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136616</xdr:rowOff>
    </xdr:from>
    <xdr:to>
      <xdr:col>86</xdr:col>
      <xdr:colOff>25400</xdr:colOff>
      <xdr:row>108</xdr:row>
      <xdr:rowOff>136616</xdr:rowOff>
    </xdr:to>
    <xdr:cxnSp macro="">
      <xdr:nvCxnSpPr>
        <xdr:cNvPr id="640" name="直線コネクタ 639">
          <a:extLst>
            <a:ext uri="{FF2B5EF4-FFF2-40B4-BE49-F238E27FC236}">
              <a16:creationId xmlns:a16="http://schemas.microsoft.com/office/drawing/2014/main" id="{39A1C4F9-4D0B-47A3-971D-B897DA5D7AC0}"/>
            </a:ext>
          </a:extLst>
        </xdr:cNvPr>
        <xdr:cNvCxnSpPr/>
      </xdr:nvCxnSpPr>
      <xdr:spPr>
        <a:xfrm>
          <a:off x="16230600" y="1865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41" name="【公民館】&#10;有形固定資産減価償却率最大値テキスト">
          <a:extLst>
            <a:ext uri="{FF2B5EF4-FFF2-40B4-BE49-F238E27FC236}">
              <a16:creationId xmlns:a16="http://schemas.microsoft.com/office/drawing/2014/main" id="{99A422E9-550F-400E-B404-837F79C1101A}"/>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42" name="直線コネクタ 641">
          <a:extLst>
            <a:ext uri="{FF2B5EF4-FFF2-40B4-BE49-F238E27FC236}">
              <a16:creationId xmlns:a16="http://schemas.microsoft.com/office/drawing/2014/main" id="{A37A1767-4A1A-4117-9AC7-47F1D4161E27}"/>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119759</xdr:rowOff>
    </xdr:from>
    <xdr:ext cx="405111" cy="259045"/>
    <xdr:sp macro="" textlink="">
      <xdr:nvSpPr>
        <xdr:cNvPr id="643" name="【公民館】&#10;有形固定資産減価償却率平均値テキスト">
          <a:extLst>
            <a:ext uri="{FF2B5EF4-FFF2-40B4-BE49-F238E27FC236}">
              <a16:creationId xmlns:a16="http://schemas.microsoft.com/office/drawing/2014/main" id="{DF1A2732-1B43-495C-83D1-DF2E5CAE6920}"/>
            </a:ext>
          </a:extLst>
        </xdr:cNvPr>
        <xdr:cNvSpPr txBox="1"/>
      </xdr:nvSpPr>
      <xdr:spPr>
        <a:xfrm>
          <a:off x="16357600" y="176076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141332</xdr:rowOff>
    </xdr:from>
    <xdr:to>
      <xdr:col>85</xdr:col>
      <xdr:colOff>177800</xdr:colOff>
      <xdr:row>103</xdr:row>
      <xdr:rowOff>71482</xdr:rowOff>
    </xdr:to>
    <xdr:sp macro="" textlink="">
      <xdr:nvSpPr>
        <xdr:cNvPr id="644" name="フローチャート: 判断 643">
          <a:extLst>
            <a:ext uri="{FF2B5EF4-FFF2-40B4-BE49-F238E27FC236}">
              <a16:creationId xmlns:a16="http://schemas.microsoft.com/office/drawing/2014/main" id="{8E5C7F30-F386-470C-9DAD-D4A59FFF924A}"/>
            </a:ext>
          </a:extLst>
        </xdr:cNvPr>
        <xdr:cNvSpPr/>
      </xdr:nvSpPr>
      <xdr:spPr>
        <a:xfrm>
          <a:off x="16268700" y="1762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7438</xdr:rowOff>
    </xdr:from>
    <xdr:to>
      <xdr:col>81</xdr:col>
      <xdr:colOff>101600</xdr:colOff>
      <xdr:row>103</xdr:row>
      <xdr:rowOff>109038</xdr:rowOff>
    </xdr:to>
    <xdr:sp macro="" textlink="">
      <xdr:nvSpPr>
        <xdr:cNvPr id="645" name="フローチャート: 判断 644">
          <a:extLst>
            <a:ext uri="{FF2B5EF4-FFF2-40B4-BE49-F238E27FC236}">
              <a16:creationId xmlns:a16="http://schemas.microsoft.com/office/drawing/2014/main" id="{C2703669-64C1-44A8-B0BB-3276C64C2114}"/>
            </a:ext>
          </a:extLst>
        </xdr:cNvPr>
        <xdr:cNvSpPr/>
      </xdr:nvSpPr>
      <xdr:spPr>
        <a:xfrm>
          <a:off x="15430500" y="17666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25400</xdr:rowOff>
    </xdr:from>
    <xdr:to>
      <xdr:col>76</xdr:col>
      <xdr:colOff>165100</xdr:colOff>
      <xdr:row>103</xdr:row>
      <xdr:rowOff>127000</xdr:rowOff>
    </xdr:to>
    <xdr:sp macro="" textlink="">
      <xdr:nvSpPr>
        <xdr:cNvPr id="646" name="フローチャート: 判断 645">
          <a:extLst>
            <a:ext uri="{FF2B5EF4-FFF2-40B4-BE49-F238E27FC236}">
              <a16:creationId xmlns:a16="http://schemas.microsoft.com/office/drawing/2014/main" id="{295DC7DA-F200-4E4B-8EF1-04CA2E5DC302}"/>
            </a:ext>
          </a:extLst>
        </xdr:cNvPr>
        <xdr:cNvSpPr/>
      </xdr:nvSpPr>
      <xdr:spPr>
        <a:xfrm>
          <a:off x="145415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118473</xdr:rowOff>
    </xdr:from>
    <xdr:to>
      <xdr:col>72</xdr:col>
      <xdr:colOff>38100</xdr:colOff>
      <xdr:row>103</xdr:row>
      <xdr:rowOff>48623</xdr:rowOff>
    </xdr:to>
    <xdr:sp macro="" textlink="">
      <xdr:nvSpPr>
        <xdr:cNvPr id="647" name="フローチャート: 判断 646">
          <a:extLst>
            <a:ext uri="{FF2B5EF4-FFF2-40B4-BE49-F238E27FC236}">
              <a16:creationId xmlns:a16="http://schemas.microsoft.com/office/drawing/2014/main" id="{3DF0EAB0-B830-43E1-93DF-0E789817B9C6}"/>
            </a:ext>
          </a:extLst>
        </xdr:cNvPr>
        <xdr:cNvSpPr/>
      </xdr:nvSpPr>
      <xdr:spPr>
        <a:xfrm>
          <a:off x="13652500" y="1760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8" name="テキスト ボックス 647">
          <a:extLst>
            <a:ext uri="{FF2B5EF4-FFF2-40B4-BE49-F238E27FC236}">
              <a16:creationId xmlns:a16="http://schemas.microsoft.com/office/drawing/2014/main" id="{1F290424-47EE-4360-8746-8E8482AE18C5}"/>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9" name="テキスト ボックス 648">
          <a:extLst>
            <a:ext uri="{FF2B5EF4-FFF2-40B4-BE49-F238E27FC236}">
              <a16:creationId xmlns:a16="http://schemas.microsoft.com/office/drawing/2014/main" id="{2621CDA7-395D-4C0D-9A18-8E10F8293169}"/>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0" name="テキスト ボックス 649">
          <a:extLst>
            <a:ext uri="{FF2B5EF4-FFF2-40B4-BE49-F238E27FC236}">
              <a16:creationId xmlns:a16="http://schemas.microsoft.com/office/drawing/2014/main" id="{853B0E64-9DBE-40DA-AF4E-118CA087F2F6}"/>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1" name="テキスト ボックス 650">
          <a:extLst>
            <a:ext uri="{FF2B5EF4-FFF2-40B4-BE49-F238E27FC236}">
              <a16:creationId xmlns:a16="http://schemas.microsoft.com/office/drawing/2014/main" id="{08B3B723-198B-4A61-B04D-047E8CE62D5E}"/>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2" name="テキスト ボックス 651">
          <a:extLst>
            <a:ext uri="{FF2B5EF4-FFF2-40B4-BE49-F238E27FC236}">
              <a16:creationId xmlns:a16="http://schemas.microsoft.com/office/drawing/2014/main" id="{34D58FA3-DA05-42C3-A303-292B5B9FA733}"/>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165826</xdr:rowOff>
    </xdr:from>
    <xdr:to>
      <xdr:col>81</xdr:col>
      <xdr:colOff>101600</xdr:colOff>
      <xdr:row>101</xdr:row>
      <xdr:rowOff>95976</xdr:rowOff>
    </xdr:to>
    <xdr:sp macro="" textlink="">
      <xdr:nvSpPr>
        <xdr:cNvPr id="653" name="楕円 652">
          <a:extLst>
            <a:ext uri="{FF2B5EF4-FFF2-40B4-BE49-F238E27FC236}">
              <a16:creationId xmlns:a16="http://schemas.microsoft.com/office/drawing/2014/main" id="{8303E8E8-408F-4A66-8E3F-0112B25EB728}"/>
            </a:ext>
          </a:extLst>
        </xdr:cNvPr>
        <xdr:cNvSpPr/>
      </xdr:nvSpPr>
      <xdr:spPr>
        <a:xfrm>
          <a:off x="15430500" y="1731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101</xdr:row>
      <xdr:rowOff>17236</xdr:rowOff>
    </xdr:from>
    <xdr:to>
      <xdr:col>76</xdr:col>
      <xdr:colOff>165100</xdr:colOff>
      <xdr:row>101</xdr:row>
      <xdr:rowOff>118836</xdr:rowOff>
    </xdr:to>
    <xdr:sp macro="" textlink="">
      <xdr:nvSpPr>
        <xdr:cNvPr id="654" name="楕円 653">
          <a:extLst>
            <a:ext uri="{FF2B5EF4-FFF2-40B4-BE49-F238E27FC236}">
              <a16:creationId xmlns:a16="http://schemas.microsoft.com/office/drawing/2014/main" id="{5F84C05C-7E0D-4425-883F-BA53553F439E}"/>
            </a:ext>
          </a:extLst>
        </xdr:cNvPr>
        <xdr:cNvSpPr/>
      </xdr:nvSpPr>
      <xdr:spPr>
        <a:xfrm>
          <a:off x="14541500" y="1733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45176</xdr:rowOff>
    </xdr:from>
    <xdr:to>
      <xdr:col>81</xdr:col>
      <xdr:colOff>50800</xdr:colOff>
      <xdr:row>101</xdr:row>
      <xdr:rowOff>68036</xdr:rowOff>
    </xdr:to>
    <xdr:cxnSp macro="">
      <xdr:nvCxnSpPr>
        <xdr:cNvPr id="655" name="直線コネクタ 654">
          <a:extLst>
            <a:ext uri="{FF2B5EF4-FFF2-40B4-BE49-F238E27FC236}">
              <a16:creationId xmlns:a16="http://schemas.microsoft.com/office/drawing/2014/main" id="{9DF7AFEB-DEB4-4E6E-B937-DAA595AE1CA1}"/>
            </a:ext>
          </a:extLst>
        </xdr:cNvPr>
        <xdr:cNvCxnSpPr/>
      </xdr:nvCxnSpPr>
      <xdr:spPr>
        <a:xfrm flipV="1">
          <a:off x="14592300" y="1736162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100165</xdr:rowOff>
    </xdr:from>
    <xdr:ext cx="405111" cy="259045"/>
    <xdr:sp macro="" textlink="">
      <xdr:nvSpPr>
        <xdr:cNvPr id="656" name="n_1aveValue【公民館】&#10;有形固定資産減価償却率">
          <a:extLst>
            <a:ext uri="{FF2B5EF4-FFF2-40B4-BE49-F238E27FC236}">
              <a16:creationId xmlns:a16="http://schemas.microsoft.com/office/drawing/2014/main" id="{3EC6E898-F063-4EE1-8310-BB68BCBBF893}"/>
            </a:ext>
          </a:extLst>
        </xdr:cNvPr>
        <xdr:cNvSpPr txBox="1"/>
      </xdr:nvSpPr>
      <xdr:spPr>
        <a:xfrm>
          <a:off x="15266044" y="17759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118127</xdr:rowOff>
    </xdr:from>
    <xdr:ext cx="405111" cy="259045"/>
    <xdr:sp macro="" textlink="">
      <xdr:nvSpPr>
        <xdr:cNvPr id="657" name="n_2aveValue【公民館】&#10;有形固定資産減価償却率">
          <a:extLst>
            <a:ext uri="{FF2B5EF4-FFF2-40B4-BE49-F238E27FC236}">
              <a16:creationId xmlns:a16="http://schemas.microsoft.com/office/drawing/2014/main" id="{8622C44D-A76E-4C86-999D-490EE02F6051}"/>
            </a:ext>
          </a:extLst>
        </xdr:cNvPr>
        <xdr:cNvSpPr txBox="1"/>
      </xdr:nvSpPr>
      <xdr:spPr>
        <a:xfrm>
          <a:off x="14389744" y="1777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65150</xdr:rowOff>
    </xdr:from>
    <xdr:ext cx="405111" cy="259045"/>
    <xdr:sp macro="" textlink="">
      <xdr:nvSpPr>
        <xdr:cNvPr id="658" name="n_3aveValue【公民館】&#10;有形固定資産減価償却率">
          <a:extLst>
            <a:ext uri="{FF2B5EF4-FFF2-40B4-BE49-F238E27FC236}">
              <a16:creationId xmlns:a16="http://schemas.microsoft.com/office/drawing/2014/main" id="{0332C04A-8429-4B66-9994-09F52DBACC73}"/>
            </a:ext>
          </a:extLst>
        </xdr:cNvPr>
        <xdr:cNvSpPr txBox="1"/>
      </xdr:nvSpPr>
      <xdr:spPr>
        <a:xfrm>
          <a:off x="13500744" y="17381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112503</xdr:rowOff>
    </xdr:from>
    <xdr:ext cx="405111" cy="259045"/>
    <xdr:sp macro="" textlink="">
      <xdr:nvSpPr>
        <xdr:cNvPr id="659" name="n_1mainValue【公民館】&#10;有形固定資産減価償却率">
          <a:extLst>
            <a:ext uri="{FF2B5EF4-FFF2-40B4-BE49-F238E27FC236}">
              <a16:creationId xmlns:a16="http://schemas.microsoft.com/office/drawing/2014/main" id="{05097887-164D-48B5-92E7-A83DA0B8D489}"/>
            </a:ext>
          </a:extLst>
        </xdr:cNvPr>
        <xdr:cNvSpPr txBox="1"/>
      </xdr:nvSpPr>
      <xdr:spPr>
        <a:xfrm>
          <a:off x="15266044" y="17086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135363</xdr:rowOff>
    </xdr:from>
    <xdr:ext cx="405111" cy="259045"/>
    <xdr:sp macro="" textlink="">
      <xdr:nvSpPr>
        <xdr:cNvPr id="660" name="n_2mainValue【公民館】&#10;有形固定資産減価償却率">
          <a:extLst>
            <a:ext uri="{FF2B5EF4-FFF2-40B4-BE49-F238E27FC236}">
              <a16:creationId xmlns:a16="http://schemas.microsoft.com/office/drawing/2014/main" id="{ECAAA048-278B-4DDC-B786-1BBFAAEC87B0}"/>
            </a:ext>
          </a:extLst>
        </xdr:cNvPr>
        <xdr:cNvSpPr txBox="1"/>
      </xdr:nvSpPr>
      <xdr:spPr>
        <a:xfrm>
          <a:off x="14389744" y="17108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1" name="正方形/長方形 660">
          <a:extLst>
            <a:ext uri="{FF2B5EF4-FFF2-40B4-BE49-F238E27FC236}">
              <a16:creationId xmlns:a16="http://schemas.microsoft.com/office/drawing/2014/main" id="{BA67EECD-442A-4982-A133-F0B119111FE9}"/>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2" name="正方形/長方形 661">
          <a:extLst>
            <a:ext uri="{FF2B5EF4-FFF2-40B4-BE49-F238E27FC236}">
              <a16:creationId xmlns:a16="http://schemas.microsoft.com/office/drawing/2014/main" id="{612684E1-3F3F-416E-A742-54AC7C8BDF63}"/>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3" name="正方形/長方形 662">
          <a:extLst>
            <a:ext uri="{FF2B5EF4-FFF2-40B4-BE49-F238E27FC236}">
              <a16:creationId xmlns:a16="http://schemas.microsoft.com/office/drawing/2014/main" id="{453B93C7-A8A7-4AA7-B3C0-B8F2D316350D}"/>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4" name="正方形/長方形 663">
          <a:extLst>
            <a:ext uri="{FF2B5EF4-FFF2-40B4-BE49-F238E27FC236}">
              <a16:creationId xmlns:a16="http://schemas.microsoft.com/office/drawing/2014/main" id="{E3B92E16-506C-4175-99ED-5467D01F4AEC}"/>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5" name="正方形/長方形 664">
          <a:extLst>
            <a:ext uri="{FF2B5EF4-FFF2-40B4-BE49-F238E27FC236}">
              <a16:creationId xmlns:a16="http://schemas.microsoft.com/office/drawing/2014/main" id="{1A779F24-ADFB-4D0A-9ECF-7954BEDA1079}"/>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6" name="正方形/長方形 665">
          <a:extLst>
            <a:ext uri="{FF2B5EF4-FFF2-40B4-BE49-F238E27FC236}">
              <a16:creationId xmlns:a16="http://schemas.microsoft.com/office/drawing/2014/main" id="{13A5ACF6-AB11-4E78-8663-C670BCFBEF67}"/>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7" name="正方形/長方形 666">
          <a:extLst>
            <a:ext uri="{FF2B5EF4-FFF2-40B4-BE49-F238E27FC236}">
              <a16:creationId xmlns:a16="http://schemas.microsoft.com/office/drawing/2014/main" id="{E91FF3D7-1615-4CD1-A3F4-CE53722E7A8C}"/>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8" name="正方形/長方形 667">
          <a:extLst>
            <a:ext uri="{FF2B5EF4-FFF2-40B4-BE49-F238E27FC236}">
              <a16:creationId xmlns:a16="http://schemas.microsoft.com/office/drawing/2014/main" id="{F448F65A-96DB-4158-B765-62CA5A35E881}"/>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9" name="テキスト ボックス 668">
          <a:extLst>
            <a:ext uri="{FF2B5EF4-FFF2-40B4-BE49-F238E27FC236}">
              <a16:creationId xmlns:a16="http://schemas.microsoft.com/office/drawing/2014/main" id="{9EDE6EFE-91CB-4786-94EB-936B32C035B4}"/>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0" name="直線コネクタ 669">
          <a:extLst>
            <a:ext uri="{FF2B5EF4-FFF2-40B4-BE49-F238E27FC236}">
              <a16:creationId xmlns:a16="http://schemas.microsoft.com/office/drawing/2014/main" id="{2AEDED2D-8E3C-44A9-B9F6-282051792B19}"/>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71" name="直線コネクタ 670">
          <a:extLst>
            <a:ext uri="{FF2B5EF4-FFF2-40B4-BE49-F238E27FC236}">
              <a16:creationId xmlns:a16="http://schemas.microsoft.com/office/drawing/2014/main" id="{405CFC43-09A3-4AB8-8013-EB33A812531C}"/>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72" name="テキスト ボックス 671">
          <a:extLst>
            <a:ext uri="{FF2B5EF4-FFF2-40B4-BE49-F238E27FC236}">
              <a16:creationId xmlns:a16="http://schemas.microsoft.com/office/drawing/2014/main" id="{8F9D3CBA-9F01-4B9D-823C-B670AA747CB1}"/>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73" name="直線コネクタ 672">
          <a:extLst>
            <a:ext uri="{FF2B5EF4-FFF2-40B4-BE49-F238E27FC236}">
              <a16:creationId xmlns:a16="http://schemas.microsoft.com/office/drawing/2014/main" id="{F01AF452-846A-415A-9D8C-EF69E1681E81}"/>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74" name="テキスト ボックス 673">
          <a:extLst>
            <a:ext uri="{FF2B5EF4-FFF2-40B4-BE49-F238E27FC236}">
              <a16:creationId xmlns:a16="http://schemas.microsoft.com/office/drawing/2014/main" id="{3279CF49-C341-4E92-B59C-D156DD8E41C7}"/>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75" name="直線コネクタ 674">
          <a:extLst>
            <a:ext uri="{FF2B5EF4-FFF2-40B4-BE49-F238E27FC236}">
              <a16:creationId xmlns:a16="http://schemas.microsoft.com/office/drawing/2014/main" id="{A1EE389D-770B-4C99-8B19-6FE9329771D9}"/>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676" name="テキスト ボックス 675">
          <a:extLst>
            <a:ext uri="{FF2B5EF4-FFF2-40B4-BE49-F238E27FC236}">
              <a16:creationId xmlns:a16="http://schemas.microsoft.com/office/drawing/2014/main" id="{C3648F3A-50BA-4BC7-B24A-7A4CD20ACA3D}"/>
            </a:ext>
          </a:extLst>
        </xdr:cNvPr>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77" name="直線コネクタ 676">
          <a:extLst>
            <a:ext uri="{FF2B5EF4-FFF2-40B4-BE49-F238E27FC236}">
              <a16:creationId xmlns:a16="http://schemas.microsoft.com/office/drawing/2014/main" id="{3892252F-3C54-4AE5-97C7-8D69C275DC37}"/>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678" name="テキスト ボックス 677">
          <a:extLst>
            <a:ext uri="{FF2B5EF4-FFF2-40B4-BE49-F238E27FC236}">
              <a16:creationId xmlns:a16="http://schemas.microsoft.com/office/drawing/2014/main" id="{A6FAD504-D0EB-4626-9751-C76C6185E2A0}"/>
            </a:ext>
          </a:extLst>
        </xdr:cNvPr>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79" name="直線コネクタ 678">
          <a:extLst>
            <a:ext uri="{FF2B5EF4-FFF2-40B4-BE49-F238E27FC236}">
              <a16:creationId xmlns:a16="http://schemas.microsoft.com/office/drawing/2014/main" id="{EB4C6BCC-489F-4159-AD2D-79AA1DD4DCE3}"/>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680" name="テキスト ボックス 679">
          <a:extLst>
            <a:ext uri="{FF2B5EF4-FFF2-40B4-BE49-F238E27FC236}">
              <a16:creationId xmlns:a16="http://schemas.microsoft.com/office/drawing/2014/main" id="{3B15EC1A-1770-4CB6-94FE-CCC10BDEF186}"/>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1" name="直線コネクタ 680">
          <a:extLst>
            <a:ext uri="{FF2B5EF4-FFF2-40B4-BE49-F238E27FC236}">
              <a16:creationId xmlns:a16="http://schemas.microsoft.com/office/drawing/2014/main" id="{B1B3DA34-1FBD-4847-AF37-50E199126F37}"/>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82" name="テキスト ボックス 681">
          <a:extLst>
            <a:ext uri="{FF2B5EF4-FFF2-40B4-BE49-F238E27FC236}">
              <a16:creationId xmlns:a16="http://schemas.microsoft.com/office/drawing/2014/main" id="{4A026A96-5BE7-468F-A609-F53B3C49E04B}"/>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3" name="【公民館】&#10;一人当たり面積グラフ枠">
          <a:extLst>
            <a:ext uri="{FF2B5EF4-FFF2-40B4-BE49-F238E27FC236}">
              <a16:creationId xmlns:a16="http://schemas.microsoft.com/office/drawing/2014/main" id="{EC973BC0-A44C-461D-9B6F-13526ABB53BD}"/>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68656</xdr:rowOff>
    </xdr:from>
    <xdr:to>
      <xdr:col>116</xdr:col>
      <xdr:colOff>62864</xdr:colOff>
      <xdr:row>108</xdr:row>
      <xdr:rowOff>150419</xdr:rowOff>
    </xdr:to>
    <xdr:cxnSp macro="">
      <xdr:nvCxnSpPr>
        <xdr:cNvPr id="684" name="直線コネクタ 683">
          <a:extLst>
            <a:ext uri="{FF2B5EF4-FFF2-40B4-BE49-F238E27FC236}">
              <a16:creationId xmlns:a16="http://schemas.microsoft.com/office/drawing/2014/main" id="{9FF97D07-E5F1-4E98-B361-234F63814571}"/>
            </a:ext>
          </a:extLst>
        </xdr:cNvPr>
        <xdr:cNvCxnSpPr/>
      </xdr:nvCxnSpPr>
      <xdr:spPr>
        <a:xfrm flipV="1">
          <a:off x="22160864" y="17385106"/>
          <a:ext cx="0" cy="1281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154246</xdr:rowOff>
    </xdr:from>
    <xdr:ext cx="469744" cy="259045"/>
    <xdr:sp macro="" textlink="">
      <xdr:nvSpPr>
        <xdr:cNvPr id="685" name="【公民館】&#10;一人当たり面積最小値テキスト">
          <a:extLst>
            <a:ext uri="{FF2B5EF4-FFF2-40B4-BE49-F238E27FC236}">
              <a16:creationId xmlns:a16="http://schemas.microsoft.com/office/drawing/2014/main" id="{0A0609DB-5517-414C-879F-74FED8ABE866}"/>
            </a:ext>
          </a:extLst>
        </xdr:cNvPr>
        <xdr:cNvSpPr txBox="1"/>
      </xdr:nvSpPr>
      <xdr:spPr>
        <a:xfrm>
          <a:off x="22199600" y="18670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150419</xdr:rowOff>
    </xdr:from>
    <xdr:to>
      <xdr:col>116</xdr:col>
      <xdr:colOff>152400</xdr:colOff>
      <xdr:row>108</xdr:row>
      <xdr:rowOff>150419</xdr:rowOff>
    </xdr:to>
    <xdr:cxnSp macro="">
      <xdr:nvCxnSpPr>
        <xdr:cNvPr id="686" name="直線コネクタ 685">
          <a:extLst>
            <a:ext uri="{FF2B5EF4-FFF2-40B4-BE49-F238E27FC236}">
              <a16:creationId xmlns:a16="http://schemas.microsoft.com/office/drawing/2014/main" id="{66C1426F-71D6-4545-84EA-B56E105A4EB8}"/>
            </a:ext>
          </a:extLst>
        </xdr:cNvPr>
        <xdr:cNvCxnSpPr/>
      </xdr:nvCxnSpPr>
      <xdr:spPr>
        <a:xfrm>
          <a:off x="22072600" y="18667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15333</xdr:rowOff>
    </xdr:from>
    <xdr:ext cx="534377" cy="259045"/>
    <xdr:sp macro="" textlink="">
      <xdr:nvSpPr>
        <xdr:cNvPr id="687" name="【公民館】&#10;一人当たり面積最大値テキスト">
          <a:extLst>
            <a:ext uri="{FF2B5EF4-FFF2-40B4-BE49-F238E27FC236}">
              <a16:creationId xmlns:a16="http://schemas.microsoft.com/office/drawing/2014/main" id="{60EF8EBD-5E38-456F-9A3E-415D048C7C99}"/>
            </a:ext>
          </a:extLst>
        </xdr:cNvPr>
        <xdr:cNvSpPr txBox="1"/>
      </xdr:nvSpPr>
      <xdr:spPr>
        <a:xfrm>
          <a:off x="22199600" y="1716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68656</xdr:rowOff>
    </xdr:from>
    <xdr:to>
      <xdr:col>116</xdr:col>
      <xdr:colOff>152400</xdr:colOff>
      <xdr:row>101</xdr:row>
      <xdr:rowOff>68656</xdr:rowOff>
    </xdr:to>
    <xdr:cxnSp macro="">
      <xdr:nvCxnSpPr>
        <xdr:cNvPr id="688" name="直線コネクタ 687">
          <a:extLst>
            <a:ext uri="{FF2B5EF4-FFF2-40B4-BE49-F238E27FC236}">
              <a16:creationId xmlns:a16="http://schemas.microsoft.com/office/drawing/2014/main" id="{A9E1A388-AAB5-4E70-BCF3-9A4A0C66DAF9}"/>
            </a:ext>
          </a:extLst>
        </xdr:cNvPr>
        <xdr:cNvCxnSpPr/>
      </xdr:nvCxnSpPr>
      <xdr:spPr>
        <a:xfrm>
          <a:off x="22072600" y="17385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1540</xdr:rowOff>
    </xdr:from>
    <xdr:ext cx="469744" cy="259045"/>
    <xdr:sp macro="" textlink="">
      <xdr:nvSpPr>
        <xdr:cNvPr id="689" name="【公民館】&#10;一人当たり面積平均値テキスト">
          <a:extLst>
            <a:ext uri="{FF2B5EF4-FFF2-40B4-BE49-F238E27FC236}">
              <a16:creationId xmlns:a16="http://schemas.microsoft.com/office/drawing/2014/main" id="{5DE0118A-14FA-40BC-A72C-852FC295388D}"/>
            </a:ext>
          </a:extLst>
        </xdr:cNvPr>
        <xdr:cNvSpPr txBox="1"/>
      </xdr:nvSpPr>
      <xdr:spPr>
        <a:xfrm>
          <a:off x="22199600" y="185181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23113</xdr:rowOff>
    </xdr:from>
    <xdr:to>
      <xdr:col>116</xdr:col>
      <xdr:colOff>114300</xdr:colOff>
      <xdr:row>108</xdr:row>
      <xdr:rowOff>124713</xdr:rowOff>
    </xdr:to>
    <xdr:sp macro="" textlink="">
      <xdr:nvSpPr>
        <xdr:cNvPr id="690" name="フローチャート: 判断 689">
          <a:extLst>
            <a:ext uri="{FF2B5EF4-FFF2-40B4-BE49-F238E27FC236}">
              <a16:creationId xmlns:a16="http://schemas.microsoft.com/office/drawing/2014/main" id="{BF99BFDD-A0BA-4278-BCC1-A5EAC6C950DB}"/>
            </a:ext>
          </a:extLst>
        </xdr:cNvPr>
        <xdr:cNvSpPr/>
      </xdr:nvSpPr>
      <xdr:spPr>
        <a:xfrm>
          <a:off x="22110700" y="1853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26009</xdr:rowOff>
    </xdr:from>
    <xdr:to>
      <xdr:col>112</xdr:col>
      <xdr:colOff>38100</xdr:colOff>
      <xdr:row>108</xdr:row>
      <xdr:rowOff>127609</xdr:rowOff>
    </xdr:to>
    <xdr:sp macro="" textlink="">
      <xdr:nvSpPr>
        <xdr:cNvPr id="691" name="フローチャート: 判断 690">
          <a:extLst>
            <a:ext uri="{FF2B5EF4-FFF2-40B4-BE49-F238E27FC236}">
              <a16:creationId xmlns:a16="http://schemas.microsoft.com/office/drawing/2014/main" id="{3C437DF6-89F2-4A75-AEEB-997D480ABB20}"/>
            </a:ext>
          </a:extLst>
        </xdr:cNvPr>
        <xdr:cNvSpPr/>
      </xdr:nvSpPr>
      <xdr:spPr>
        <a:xfrm>
          <a:off x="21272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37897</xdr:rowOff>
    </xdr:from>
    <xdr:to>
      <xdr:col>107</xdr:col>
      <xdr:colOff>101600</xdr:colOff>
      <xdr:row>108</xdr:row>
      <xdr:rowOff>139497</xdr:rowOff>
    </xdr:to>
    <xdr:sp macro="" textlink="">
      <xdr:nvSpPr>
        <xdr:cNvPr id="692" name="フローチャート: 判断 691">
          <a:extLst>
            <a:ext uri="{FF2B5EF4-FFF2-40B4-BE49-F238E27FC236}">
              <a16:creationId xmlns:a16="http://schemas.microsoft.com/office/drawing/2014/main" id="{C32377B7-9C94-4D5A-B21B-DE8D064A2F55}"/>
            </a:ext>
          </a:extLst>
        </xdr:cNvPr>
        <xdr:cNvSpPr/>
      </xdr:nvSpPr>
      <xdr:spPr>
        <a:xfrm>
          <a:off x="20383500" y="1855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52451</xdr:rowOff>
    </xdr:from>
    <xdr:to>
      <xdr:col>102</xdr:col>
      <xdr:colOff>165100</xdr:colOff>
      <xdr:row>108</xdr:row>
      <xdr:rowOff>154051</xdr:rowOff>
    </xdr:to>
    <xdr:sp macro="" textlink="">
      <xdr:nvSpPr>
        <xdr:cNvPr id="693" name="フローチャート: 判断 692">
          <a:extLst>
            <a:ext uri="{FF2B5EF4-FFF2-40B4-BE49-F238E27FC236}">
              <a16:creationId xmlns:a16="http://schemas.microsoft.com/office/drawing/2014/main" id="{FE719C92-2C19-42F8-80F1-04FB8818E3F3}"/>
            </a:ext>
          </a:extLst>
        </xdr:cNvPr>
        <xdr:cNvSpPr/>
      </xdr:nvSpPr>
      <xdr:spPr>
        <a:xfrm>
          <a:off x="19494500" y="1856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4" name="テキスト ボックス 693">
          <a:extLst>
            <a:ext uri="{FF2B5EF4-FFF2-40B4-BE49-F238E27FC236}">
              <a16:creationId xmlns:a16="http://schemas.microsoft.com/office/drawing/2014/main" id="{5BBC8D9A-3E14-47D6-82F2-B10345BFAA3E}"/>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5" name="テキスト ボックス 694">
          <a:extLst>
            <a:ext uri="{FF2B5EF4-FFF2-40B4-BE49-F238E27FC236}">
              <a16:creationId xmlns:a16="http://schemas.microsoft.com/office/drawing/2014/main" id="{D3A1AE68-AA03-4280-9900-28E3AC924AD1}"/>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6" name="テキスト ボックス 695">
          <a:extLst>
            <a:ext uri="{FF2B5EF4-FFF2-40B4-BE49-F238E27FC236}">
              <a16:creationId xmlns:a16="http://schemas.microsoft.com/office/drawing/2014/main" id="{DB4B75A4-D1A5-4799-BF11-2B8E3DC38A8D}"/>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7" name="テキスト ボックス 696">
          <a:extLst>
            <a:ext uri="{FF2B5EF4-FFF2-40B4-BE49-F238E27FC236}">
              <a16:creationId xmlns:a16="http://schemas.microsoft.com/office/drawing/2014/main" id="{5D74FDAA-12C3-4266-81CD-8D642660FCCD}"/>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8" name="テキスト ボックス 697">
          <a:extLst>
            <a:ext uri="{FF2B5EF4-FFF2-40B4-BE49-F238E27FC236}">
              <a16:creationId xmlns:a16="http://schemas.microsoft.com/office/drawing/2014/main" id="{66FC51EA-7F87-4D8B-8476-9CD7E1D57978}"/>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88342</xdr:rowOff>
    </xdr:from>
    <xdr:to>
      <xdr:col>112</xdr:col>
      <xdr:colOff>38100</xdr:colOff>
      <xdr:row>109</xdr:row>
      <xdr:rowOff>18492</xdr:rowOff>
    </xdr:to>
    <xdr:sp macro="" textlink="">
      <xdr:nvSpPr>
        <xdr:cNvPr id="699" name="楕円 698">
          <a:extLst>
            <a:ext uri="{FF2B5EF4-FFF2-40B4-BE49-F238E27FC236}">
              <a16:creationId xmlns:a16="http://schemas.microsoft.com/office/drawing/2014/main" id="{49D0B13A-AE99-4E91-A979-32153EDD98A2}"/>
            </a:ext>
          </a:extLst>
        </xdr:cNvPr>
        <xdr:cNvSpPr/>
      </xdr:nvSpPr>
      <xdr:spPr>
        <a:xfrm>
          <a:off x="21272500" y="1860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88494</xdr:rowOff>
    </xdr:from>
    <xdr:to>
      <xdr:col>107</xdr:col>
      <xdr:colOff>101600</xdr:colOff>
      <xdr:row>109</xdr:row>
      <xdr:rowOff>18644</xdr:rowOff>
    </xdr:to>
    <xdr:sp macro="" textlink="">
      <xdr:nvSpPr>
        <xdr:cNvPr id="700" name="楕円 699">
          <a:extLst>
            <a:ext uri="{FF2B5EF4-FFF2-40B4-BE49-F238E27FC236}">
              <a16:creationId xmlns:a16="http://schemas.microsoft.com/office/drawing/2014/main" id="{0A15CEA2-57E8-4CDF-AD31-7A20DCCA2CF2}"/>
            </a:ext>
          </a:extLst>
        </xdr:cNvPr>
        <xdr:cNvSpPr/>
      </xdr:nvSpPr>
      <xdr:spPr>
        <a:xfrm>
          <a:off x="20383500" y="18605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139142</xdr:rowOff>
    </xdr:from>
    <xdr:to>
      <xdr:col>111</xdr:col>
      <xdr:colOff>177800</xdr:colOff>
      <xdr:row>108</xdr:row>
      <xdr:rowOff>139294</xdr:rowOff>
    </xdr:to>
    <xdr:cxnSp macro="">
      <xdr:nvCxnSpPr>
        <xdr:cNvPr id="701" name="直線コネクタ 700">
          <a:extLst>
            <a:ext uri="{FF2B5EF4-FFF2-40B4-BE49-F238E27FC236}">
              <a16:creationId xmlns:a16="http://schemas.microsoft.com/office/drawing/2014/main" id="{514FAAD1-7F45-483E-81EF-7DC8B17BB5F3}"/>
            </a:ext>
          </a:extLst>
        </xdr:cNvPr>
        <xdr:cNvCxnSpPr/>
      </xdr:nvCxnSpPr>
      <xdr:spPr>
        <a:xfrm flipV="1">
          <a:off x="20434300" y="18655742"/>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144136</xdr:rowOff>
    </xdr:from>
    <xdr:ext cx="469744" cy="259045"/>
    <xdr:sp macro="" textlink="">
      <xdr:nvSpPr>
        <xdr:cNvPr id="702" name="n_1aveValue【公民館】&#10;一人当たり面積">
          <a:extLst>
            <a:ext uri="{FF2B5EF4-FFF2-40B4-BE49-F238E27FC236}">
              <a16:creationId xmlns:a16="http://schemas.microsoft.com/office/drawing/2014/main" id="{0BA7981E-E4B8-4D87-A68D-3AD3AE262338}"/>
            </a:ext>
          </a:extLst>
        </xdr:cNvPr>
        <xdr:cNvSpPr txBox="1"/>
      </xdr:nvSpPr>
      <xdr:spPr>
        <a:xfrm>
          <a:off x="21075727" y="1831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156024</xdr:rowOff>
    </xdr:from>
    <xdr:ext cx="469744" cy="259045"/>
    <xdr:sp macro="" textlink="">
      <xdr:nvSpPr>
        <xdr:cNvPr id="703" name="n_2aveValue【公民館】&#10;一人当たり面積">
          <a:extLst>
            <a:ext uri="{FF2B5EF4-FFF2-40B4-BE49-F238E27FC236}">
              <a16:creationId xmlns:a16="http://schemas.microsoft.com/office/drawing/2014/main" id="{3B55EDB8-E7DA-4188-98C8-A1405D8D02F8}"/>
            </a:ext>
          </a:extLst>
        </xdr:cNvPr>
        <xdr:cNvSpPr txBox="1"/>
      </xdr:nvSpPr>
      <xdr:spPr>
        <a:xfrm>
          <a:off x="20199427" y="18329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170578</xdr:rowOff>
    </xdr:from>
    <xdr:ext cx="469744" cy="259045"/>
    <xdr:sp macro="" textlink="">
      <xdr:nvSpPr>
        <xdr:cNvPr id="704" name="n_3aveValue【公民館】&#10;一人当たり面積">
          <a:extLst>
            <a:ext uri="{FF2B5EF4-FFF2-40B4-BE49-F238E27FC236}">
              <a16:creationId xmlns:a16="http://schemas.microsoft.com/office/drawing/2014/main" id="{D852307B-791A-4863-824F-4388BCAB9D9D}"/>
            </a:ext>
          </a:extLst>
        </xdr:cNvPr>
        <xdr:cNvSpPr txBox="1"/>
      </xdr:nvSpPr>
      <xdr:spPr>
        <a:xfrm>
          <a:off x="19310427" y="18344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9619</xdr:rowOff>
    </xdr:from>
    <xdr:ext cx="469744" cy="259045"/>
    <xdr:sp macro="" textlink="">
      <xdr:nvSpPr>
        <xdr:cNvPr id="705" name="n_1mainValue【公民館】&#10;一人当たり面積">
          <a:extLst>
            <a:ext uri="{FF2B5EF4-FFF2-40B4-BE49-F238E27FC236}">
              <a16:creationId xmlns:a16="http://schemas.microsoft.com/office/drawing/2014/main" id="{F3C0B640-67E6-4C21-8036-DE11FE062393}"/>
            </a:ext>
          </a:extLst>
        </xdr:cNvPr>
        <xdr:cNvSpPr txBox="1"/>
      </xdr:nvSpPr>
      <xdr:spPr>
        <a:xfrm>
          <a:off x="21075727" y="18697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9771</xdr:rowOff>
    </xdr:from>
    <xdr:ext cx="469744" cy="259045"/>
    <xdr:sp macro="" textlink="">
      <xdr:nvSpPr>
        <xdr:cNvPr id="706" name="n_2mainValue【公民館】&#10;一人当たり面積">
          <a:extLst>
            <a:ext uri="{FF2B5EF4-FFF2-40B4-BE49-F238E27FC236}">
              <a16:creationId xmlns:a16="http://schemas.microsoft.com/office/drawing/2014/main" id="{0424B50D-4B98-471C-9389-35705C37E016}"/>
            </a:ext>
          </a:extLst>
        </xdr:cNvPr>
        <xdr:cNvSpPr txBox="1"/>
      </xdr:nvSpPr>
      <xdr:spPr>
        <a:xfrm>
          <a:off x="20199427" y="18697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7" name="正方形/長方形 706">
          <a:extLst>
            <a:ext uri="{FF2B5EF4-FFF2-40B4-BE49-F238E27FC236}">
              <a16:creationId xmlns:a16="http://schemas.microsoft.com/office/drawing/2014/main" id="{537EAE7A-5275-4418-BB43-A92849FC7425}"/>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8" name="正方形/長方形 707">
          <a:extLst>
            <a:ext uri="{FF2B5EF4-FFF2-40B4-BE49-F238E27FC236}">
              <a16:creationId xmlns:a16="http://schemas.microsoft.com/office/drawing/2014/main" id="{0344274B-2AFC-4051-9BD9-E7DE5CECC913}"/>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9" name="テキスト ボックス 708">
          <a:extLst>
            <a:ext uri="{FF2B5EF4-FFF2-40B4-BE49-F238E27FC236}">
              <a16:creationId xmlns:a16="http://schemas.microsoft.com/office/drawing/2014/main" id="{90E63CBE-BC7E-4758-A5D8-9C0A84FF0847}"/>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有形固定資産減価償却率が高くなっている施設は、橋りょう・トンネル、公営住宅、児童館、公民館となっている。これらの施設については、殆どが耐用年数を経過しているが、震災により更新・改修等が出来ていない状況のため、有形固定資産減価償却率が高くなっている。</a:t>
          </a:r>
        </a:p>
        <a:p>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今後の予定として、橋梁については全ての点検を実施し計画的な改修を行っていく。使用予定のない施設や震災による被害が顕著である建物のうち、児童館、全ての公営住宅、一部の公民館については解体する見込みである。有形固定資産減価償却率は低下が見込まれる。</a:t>
          </a:r>
          <a:endParaRPr kumimoji="1" lang="ja-JP" altLang="en-US" sz="1400">
            <a:latin typeface="ＭＳ ゴシック" panose="020B0609070205080204" pitchFamily="49" charset="-128"/>
            <a:ea typeface="ＭＳ ゴシック" panose="020B0609070205080204" pitchFamily="49"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0A39148-5C16-4600-B6E9-2D328A322A54}"/>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66BC9C18-3FBD-47E9-AA4E-C3FF5DD188B5}"/>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A874706-4357-491D-AD22-62C8C6CA2277}"/>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BB6F64D-807C-4225-BFDF-C9E0E7B7F75E}"/>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福島県双葉町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1601A86-6DC8-4D25-88B8-18D499E5B0C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CE29765-D735-4ED2-91C3-065844C4DA13}"/>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AC97310-15B8-407D-A17A-59D6C86D9357}"/>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885FB64-F4C8-4C58-AE73-0C76881EF6E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6F0832C-109E-4A44-8733-0E568797C576}"/>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78C2D78A-B996-4D68-9B84-DA909B62B5C5}"/>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6,025
5,997
51.42
21,791,892
20,710,284
751,103
2,408,708
2,024,726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CCC13D0-62DC-4544-9A76-56006B3B66B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5A04B70-E737-48B8-81B6-45867796333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FC1DE48-CFDD-4581-98AC-96AA8D5620D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9254891-9EA4-4893-9656-B39E07F5CBF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233076A-E70B-4499-9305-896A9A298479}"/>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17978CED-DD5E-4C4F-B529-D7665C6DB78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24958D4-F95D-4D7D-B5D6-5649D4BA6E0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118EDCB-51A7-4BF5-A467-2404E1CB1BB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9EDA7A1-1FB0-4EF2-A3B2-96832BCC283C}"/>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4720985-3BC5-45FC-916C-6583BC4093CB}"/>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B063C7F4-CA8E-4988-978A-DB5CFA7B3D7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1BB8E846-0D78-404D-82F3-87F6D7DBE3D7}"/>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5C62C3DD-F6D8-4638-B51E-833D36BB52C5}"/>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C4CF0D01-03D6-4BEC-AC4F-8C4117A5EA7C}"/>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F4D8D0C7-C8C7-472F-8BAC-100589D97C78}"/>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C51B451-1AC2-4E61-B210-8AE18A454216}"/>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142D85B3-7575-49DD-A903-DD6141B29D6F}"/>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71ADDB02-152B-42C5-B183-C6591846D785}"/>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DC238805-4EC4-405F-8448-6F4D14644773}"/>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5A77C52D-61D4-4342-9926-E7AC0265C3F6}"/>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3584C139-2BC5-4972-AFA9-196582DDC42D}"/>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8CAD5C65-6D7B-49FC-B4EF-45C6C6BB34D7}"/>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287AE60-451B-405C-85DA-6DC1FB5CF768}"/>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7CA7A4B4-1CB8-43FA-A8D8-99B761E8FA8E}"/>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9CE375C5-7AFB-4CD1-A555-99DE7BD3FBAD}"/>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F894B291-2C29-4CA1-A9B1-BCF8D44796B2}"/>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C2D3A6ED-6391-4939-9763-81E785AE387A}"/>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C7136130-3B05-4C45-9E3F-279F4FF3C5C2}"/>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7435646D-033E-492C-AE20-4488E6251A59}"/>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C27E043B-579E-4805-84E0-6BE51D894F19}"/>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a:extLst>
            <a:ext uri="{FF2B5EF4-FFF2-40B4-BE49-F238E27FC236}">
              <a16:creationId xmlns:a16="http://schemas.microsoft.com/office/drawing/2014/main" id="{14BB8C04-4E81-49AC-8869-4B1752C4CC9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a:extLst>
            <a:ext uri="{FF2B5EF4-FFF2-40B4-BE49-F238E27FC236}">
              <a16:creationId xmlns:a16="http://schemas.microsoft.com/office/drawing/2014/main" id="{ED8CDFBE-081A-4DAD-A01B-69144AAF7931}"/>
            </a:ext>
          </a:extLst>
        </xdr:cNvPr>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a:extLst>
            <a:ext uri="{FF2B5EF4-FFF2-40B4-BE49-F238E27FC236}">
              <a16:creationId xmlns:a16="http://schemas.microsoft.com/office/drawing/2014/main" id="{143B9C57-E7EF-4AA5-A4CF-72F283ECEAD5}"/>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a:extLst>
            <a:ext uri="{FF2B5EF4-FFF2-40B4-BE49-F238E27FC236}">
              <a16:creationId xmlns:a16="http://schemas.microsoft.com/office/drawing/2014/main" id="{B0C74126-35ED-490C-831E-ABC9DD548496}"/>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a:extLst>
            <a:ext uri="{FF2B5EF4-FFF2-40B4-BE49-F238E27FC236}">
              <a16:creationId xmlns:a16="http://schemas.microsoft.com/office/drawing/2014/main" id="{35A3F0E7-2FD7-4A53-BB59-976C4504CD7E}"/>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a:extLst>
            <a:ext uri="{FF2B5EF4-FFF2-40B4-BE49-F238E27FC236}">
              <a16:creationId xmlns:a16="http://schemas.microsoft.com/office/drawing/2014/main" id="{6FA86FCA-4076-4551-89FE-C8C1E4B96A77}"/>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a:extLst>
            <a:ext uri="{FF2B5EF4-FFF2-40B4-BE49-F238E27FC236}">
              <a16:creationId xmlns:a16="http://schemas.microsoft.com/office/drawing/2014/main" id="{719F0943-5FF4-4660-B65E-430AE27E116D}"/>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a:extLst>
            <a:ext uri="{FF2B5EF4-FFF2-40B4-BE49-F238E27FC236}">
              <a16:creationId xmlns:a16="http://schemas.microsoft.com/office/drawing/2014/main" id="{7C600454-DCE3-4549-B73E-E48E8AB585E8}"/>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a:extLst>
            <a:ext uri="{FF2B5EF4-FFF2-40B4-BE49-F238E27FC236}">
              <a16:creationId xmlns:a16="http://schemas.microsoft.com/office/drawing/2014/main" id="{E4DCDE82-F1CD-4199-89A3-C5CD37EEC04A}"/>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a:extLst>
            <a:ext uri="{FF2B5EF4-FFF2-40B4-BE49-F238E27FC236}">
              <a16:creationId xmlns:a16="http://schemas.microsoft.com/office/drawing/2014/main" id="{14CC3EEB-1841-4A99-A2CF-E59A66CF1E71}"/>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D2CD0B78-86FF-4645-9085-1C19F7536E8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a:extLst>
            <a:ext uri="{FF2B5EF4-FFF2-40B4-BE49-F238E27FC236}">
              <a16:creationId xmlns:a16="http://schemas.microsoft.com/office/drawing/2014/main" id="{2C743F13-D966-4709-9A0F-E3DC47139628}"/>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a:extLst>
            <a:ext uri="{FF2B5EF4-FFF2-40B4-BE49-F238E27FC236}">
              <a16:creationId xmlns:a16="http://schemas.microsoft.com/office/drawing/2014/main" id="{26146250-CF0E-4165-8214-4E6F753C1132}"/>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a:extLst>
            <a:ext uri="{FF2B5EF4-FFF2-40B4-BE49-F238E27FC236}">
              <a16:creationId xmlns:a16="http://schemas.microsoft.com/office/drawing/2014/main" id="{FCC721A0-C700-4308-89F5-F0B4292DB485}"/>
            </a:ext>
          </a:extLst>
        </xdr:cNvPr>
        <xdr:cNvCxnSpPr/>
      </xdr:nvCxnSpPr>
      <xdr:spPr>
        <a:xfrm flipV="1">
          <a:off x="4634865"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a:extLst>
            <a:ext uri="{FF2B5EF4-FFF2-40B4-BE49-F238E27FC236}">
              <a16:creationId xmlns:a16="http://schemas.microsoft.com/office/drawing/2014/main" id="{D61A1D00-C7A8-444D-8B02-811FF1BFD8A9}"/>
            </a:ext>
          </a:extLst>
        </xdr:cNvPr>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a:extLst>
            <a:ext uri="{FF2B5EF4-FFF2-40B4-BE49-F238E27FC236}">
              <a16:creationId xmlns:a16="http://schemas.microsoft.com/office/drawing/2014/main" id="{8FC77EBB-B7B7-4207-9654-B9005D2B1263}"/>
            </a:ext>
          </a:extLst>
        </xdr:cNvPr>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a:extLst>
            <a:ext uri="{FF2B5EF4-FFF2-40B4-BE49-F238E27FC236}">
              <a16:creationId xmlns:a16="http://schemas.microsoft.com/office/drawing/2014/main" id="{3A4681FA-E266-4678-B18B-A7FFB0CA49DB}"/>
            </a:ext>
          </a:extLst>
        </xdr:cNvPr>
        <xdr:cNvSpPr txBox="1"/>
      </xdr:nvSpPr>
      <xdr:spPr>
        <a:xfrm>
          <a:off x="4673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a:extLst>
            <a:ext uri="{FF2B5EF4-FFF2-40B4-BE49-F238E27FC236}">
              <a16:creationId xmlns:a16="http://schemas.microsoft.com/office/drawing/2014/main" id="{00404EE2-5553-4B9A-AB8D-8D77451DAB9A}"/>
            </a:ext>
          </a:extLst>
        </xdr:cNvPr>
        <xdr:cNvCxnSpPr/>
      </xdr:nvCxnSpPr>
      <xdr:spPr>
        <a:xfrm>
          <a:off x="4546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152417</xdr:rowOff>
    </xdr:from>
    <xdr:ext cx="405111" cy="259045"/>
    <xdr:sp macro="" textlink="">
      <xdr:nvSpPr>
        <xdr:cNvPr id="60" name="【図書館】&#10;有形固定資産減価償却率平均値テキスト">
          <a:extLst>
            <a:ext uri="{FF2B5EF4-FFF2-40B4-BE49-F238E27FC236}">
              <a16:creationId xmlns:a16="http://schemas.microsoft.com/office/drawing/2014/main" id="{3B385463-261B-4188-9E03-CA9D6AAC9000}"/>
            </a:ext>
          </a:extLst>
        </xdr:cNvPr>
        <xdr:cNvSpPr txBox="1"/>
      </xdr:nvSpPr>
      <xdr:spPr>
        <a:xfrm>
          <a:off x="4673600" y="66675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2540</xdr:rowOff>
    </xdr:from>
    <xdr:to>
      <xdr:col>24</xdr:col>
      <xdr:colOff>114300</xdr:colOff>
      <xdr:row>39</xdr:row>
      <xdr:rowOff>104140</xdr:rowOff>
    </xdr:to>
    <xdr:sp macro="" textlink="">
      <xdr:nvSpPr>
        <xdr:cNvPr id="61" name="フローチャート: 判断 60">
          <a:extLst>
            <a:ext uri="{FF2B5EF4-FFF2-40B4-BE49-F238E27FC236}">
              <a16:creationId xmlns:a16="http://schemas.microsoft.com/office/drawing/2014/main" id="{C5DE7C51-96BD-4D16-BA65-788C1968F93F}"/>
            </a:ext>
          </a:extLst>
        </xdr:cNvPr>
        <xdr:cNvSpPr/>
      </xdr:nvSpPr>
      <xdr:spPr>
        <a:xfrm>
          <a:off x="45847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170180</xdr:rowOff>
    </xdr:from>
    <xdr:to>
      <xdr:col>20</xdr:col>
      <xdr:colOff>38100</xdr:colOff>
      <xdr:row>39</xdr:row>
      <xdr:rowOff>100330</xdr:rowOff>
    </xdr:to>
    <xdr:sp macro="" textlink="">
      <xdr:nvSpPr>
        <xdr:cNvPr id="62" name="フローチャート: 判断 61">
          <a:extLst>
            <a:ext uri="{FF2B5EF4-FFF2-40B4-BE49-F238E27FC236}">
              <a16:creationId xmlns:a16="http://schemas.microsoft.com/office/drawing/2014/main" id="{722DCDE3-57C9-49FF-B4B2-A4198D5D2C75}"/>
            </a:ext>
          </a:extLst>
        </xdr:cNvPr>
        <xdr:cNvSpPr/>
      </xdr:nvSpPr>
      <xdr:spPr>
        <a:xfrm>
          <a:off x="3746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39</xdr:row>
      <xdr:rowOff>91457</xdr:rowOff>
    </xdr:from>
    <xdr:ext cx="405111" cy="259045"/>
    <xdr:sp macro="" textlink="">
      <xdr:nvSpPr>
        <xdr:cNvPr id="63" name="n_1aveValue【図書館】&#10;有形固定資産減価償却率">
          <a:extLst>
            <a:ext uri="{FF2B5EF4-FFF2-40B4-BE49-F238E27FC236}">
              <a16:creationId xmlns:a16="http://schemas.microsoft.com/office/drawing/2014/main" id="{838157BA-FC12-4292-8C67-EFDFA253B3B7}"/>
            </a:ext>
          </a:extLst>
        </xdr:cNvPr>
        <xdr:cNvSpPr txBox="1"/>
      </xdr:nvSpPr>
      <xdr:spPr>
        <a:xfrm>
          <a:off x="3582044" y="677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90170</xdr:rowOff>
    </xdr:from>
    <xdr:to>
      <xdr:col>15</xdr:col>
      <xdr:colOff>101600</xdr:colOff>
      <xdr:row>39</xdr:row>
      <xdr:rowOff>20320</xdr:rowOff>
    </xdr:to>
    <xdr:sp macro="" textlink="">
      <xdr:nvSpPr>
        <xdr:cNvPr id="64" name="フローチャート: 判断 63">
          <a:extLst>
            <a:ext uri="{FF2B5EF4-FFF2-40B4-BE49-F238E27FC236}">
              <a16:creationId xmlns:a16="http://schemas.microsoft.com/office/drawing/2014/main" id="{C20B558B-63C7-4062-9E7C-5D7FDAE0B6F0}"/>
            </a:ext>
          </a:extLst>
        </xdr:cNvPr>
        <xdr:cNvSpPr/>
      </xdr:nvSpPr>
      <xdr:spPr>
        <a:xfrm>
          <a:off x="2857500" y="660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39</xdr:row>
      <xdr:rowOff>11447</xdr:rowOff>
    </xdr:from>
    <xdr:ext cx="405111" cy="259045"/>
    <xdr:sp macro="" textlink="">
      <xdr:nvSpPr>
        <xdr:cNvPr id="65" name="n_2aveValue【図書館】&#10;有形固定資産減価償却率">
          <a:extLst>
            <a:ext uri="{FF2B5EF4-FFF2-40B4-BE49-F238E27FC236}">
              <a16:creationId xmlns:a16="http://schemas.microsoft.com/office/drawing/2014/main" id="{20AAAF5A-A0B4-41BD-A27D-E205F256D494}"/>
            </a:ext>
          </a:extLst>
        </xdr:cNvPr>
        <xdr:cNvSpPr txBox="1"/>
      </xdr:nvSpPr>
      <xdr:spPr>
        <a:xfrm>
          <a:off x="2705744" y="669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39</xdr:row>
      <xdr:rowOff>74930</xdr:rowOff>
    </xdr:from>
    <xdr:to>
      <xdr:col>10</xdr:col>
      <xdr:colOff>165100</xdr:colOff>
      <xdr:row>40</xdr:row>
      <xdr:rowOff>5080</xdr:rowOff>
    </xdr:to>
    <xdr:sp macro="" textlink="">
      <xdr:nvSpPr>
        <xdr:cNvPr id="66" name="フローチャート: 判断 65">
          <a:extLst>
            <a:ext uri="{FF2B5EF4-FFF2-40B4-BE49-F238E27FC236}">
              <a16:creationId xmlns:a16="http://schemas.microsoft.com/office/drawing/2014/main" id="{70E84906-2DA4-4499-BE97-7F05B319B1B6}"/>
            </a:ext>
          </a:extLst>
        </xdr:cNvPr>
        <xdr:cNvSpPr/>
      </xdr:nvSpPr>
      <xdr:spPr>
        <a:xfrm>
          <a:off x="1968500" y="6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38</xdr:row>
      <xdr:rowOff>21607</xdr:rowOff>
    </xdr:from>
    <xdr:ext cx="405111" cy="259045"/>
    <xdr:sp macro="" textlink="">
      <xdr:nvSpPr>
        <xdr:cNvPr id="67" name="n_3aveValue【図書館】&#10;有形固定資産減価償却率">
          <a:extLst>
            <a:ext uri="{FF2B5EF4-FFF2-40B4-BE49-F238E27FC236}">
              <a16:creationId xmlns:a16="http://schemas.microsoft.com/office/drawing/2014/main" id="{2EED9AC4-F5DB-45F0-A44E-BF11FE6BF861}"/>
            </a:ext>
          </a:extLst>
        </xdr:cNvPr>
        <xdr:cNvSpPr txBox="1"/>
      </xdr:nvSpPr>
      <xdr:spPr>
        <a:xfrm>
          <a:off x="1816744" y="6536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9A2AF95C-BF57-4FB6-BB65-3C77913410A4}"/>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49029AC-6BD9-48A2-9770-0A31C5755677}"/>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77DD1727-85DB-4AC2-8A59-69A52EF2B41A}"/>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AC3B78CD-F162-4BD1-9104-E31A0142D6D7}"/>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F23F69A1-AF4D-463F-845D-746EA4D106D5}"/>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152400</xdr:rowOff>
    </xdr:from>
    <xdr:to>
      <xdr:col>20</xdr:col>
      <xdr:colOff>38100</xdr:colOff>
      <xdr:row>37</xdr:row>
      <xdr:rowOff>82550</xdr:rowOff>
    </xdr:to>
    <xdr:sp macro="" textlink="">
      <xdr:nvSpPr>
        <xdr:cNvPr id="73" name="楕円 72">
          <a:extLst>
            <a:ext uri="{FF2B5EF4-FFF2-40B4-BE49-F238E27FC236}">
              <a16:creationId xmlns:a16="http://schemas.microsoft.com/office/drawing/2014/main" id="{514FD990-3A64-487F-8F20-CE67499059A3}"/>
            </a:ext>
          </a:extLst>
        </xdr:cNvPr>
        <xdr:cNvSpPr/>
      </xdr:nvSpPr>
      <xdr:spPr>
        <a:xfrm>
          <a:off x="37465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6350</xdr:rowOff>
    </xdr:from>
    <xdr:to>
      <xdr:col>15</xdr:col>
      <xdr:colOff>101600</xdr:colOff>
      <xdr:row>37</xdr:row>
      <xdr:rowOff>107950</xdr:rowOff>
    </xdr:to>
    <xdr:sp macro="" textlink="">
      <xdr:nvSpPr>
        <xdr:cNvPr id="74" name="楕円 73">
          <a:extLst>
            <a:ext uri="{FF2B5EF4-FFF2-40B4-BE49-F238E27FC236}">
              <a16:creationId xmlns:a16="http://schemas.microsoft.com/office/drawing/2014/main" id="{E20CF931-84AF-4072-AAD1-DCB687FAC987}"/>
            </a:ext>
          </a:extLst>
        </xdr:cNvPr>
        <xdr:cNvSpPr/>
      </xdr:nvSpPr>
      <xdr:spPr>
        <a:xfrm>
          <a:off x="28575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31750</xdr:rowOff>
    </xdr:from>
    <xdr:to>
      <xdr:col>19</xdr:col>
      <xdr:colOff>177800</xdr:colOff>
      <xdr:row>37</xdr:row>
      <xdr:rowOff>57150</xdr:rowOff>
    </xdr:to>
    <xdr:cxnSp macro="">
      <xdr:nvCxnSpPr>
        <xdr:cNvPr id="75" name="直線コネクタ 74">
          <a:extLst>
            <a:ext uri="{FF2B5EF4-FFF2-40B4-BE49-F238E27FC236}">
              <a16:creationId xmlns:a16="http://schemas.microsoft.com/office/drawing/2014/main" id="{AA91C63B-1F65-47A1-AC02-C93B79105BA0}"/>
            </a:ext>
          </a:extLst>
        </xdr:cNvPr>
        <xdr:cNvCxnSpPr/>
      </xdr:nvCxnSpPr>
      <xdr:spPr>
        <a:xfrm flipV="1">
          <a:off x="2908300" y="6375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99077</xdr:rowOff>
    </xdr:from>
    <xdr:ext cx="405111" cy="259045"/>
    <xdr:sp macro="" textlink="">
      <xdr:nvSpPr>
        <xdr:cNvPr id="76" name="n_1mainValue【図書館】&#10;有形固定資産減価償却率">
          <a:extLst>
            <a:ext uri="{FF2B5EF4-FFF2-40B4-BE49-F238E27FC236}">
              <a16:creationId xmlns:a16="http://schemas.microsoft.com/office/drawing/2014/main" id="{4FFA5D84-C121-4549-9D70-2D72582EFDB4}"/>
            </a:ext>
          </a:extLst>
        </xdr:cNvPr>
        <xdr:cNvSpPr txBox="1"/>
      </xdr:nvSpPr>
      <xdr:spPr>
        <a:xfrm>
          <a:off x="3582044" y="6099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124477</xdr:rowOff>
    </xdr:from>
    <xdr:ext cx="405111" cy="259045"/>
    <xdr:sp macro="" textlink="">
      <xdr:nvSpPr>
        <xdr:cNvPr id="77" name="n_2mainValue【図書館】&#10;有形固定資産減価償却率">
          <a:extLst>
            <a:ext uri="{FF2B5EF4-FFF2-40B4-BE49-F238E27FC236}">
              <a16:creationId xmlns:a16="http://schemas.microsoft.com/office/drawing/2014/main" id="{72E8E191-8464-4E8B-BB9D-4AA24C024CA2}"/>
            </a:ext>
          </a:extLst>
        </xdr:cNvPr>
        <xdr:cNvSpPr txBox="1"/>
      </xdr:nvSpPr>
      <xdr:spPr>
        <a:xfrm>
          <a:off x="2705744" y="612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a:extLst>
            <a:ext uri="{FF2B5EF4-FFF2-40B4-BE49-F238E27FC236}">
              <a16:creationId xmlns:a16="http://schemas.microsoft.com/office/drawing/2014/main" id="{2614E3B2-490D-4F56-ACB5-DF75E27F2D9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a:extLst>
            <a:ext uri="{FF2B5EF4-FFF2-40B4-BE49-F238E27FC236}">
              <a16:creationId xmlns:a16="http://schemas.microsoft.com/office/drawing/2014/main" id="{58E28155-AFF8-4BF1-88BB-8FAFF44D1FA9}"/>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a:extLst>
            <a:ext uri="{FF2B5EF4-FFF2-40B4-BE49-F238E27FC236}">
              <a16:creationId xmlns:a16="http://schemas.microsoft.com/office/drawing/2014/main" id="{219B7525-4F97-4BF1-B3E3-73061F243ECA}"/>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a:extLst>
            <a:ext uri="{FF2B5EF4-FFF2-40B4-BE49-F238E27FC236}">
              <a16:creationId xmlns:a16="http://schemas.microsoft.com/office/drawing/2014/main" id="{DB48815B-95A2-452C-B468-68A90787265C}"/>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a:extLst>
            <a:ext uri="{FF2B5EF4-FFF2-40B4-BE49-F238E27FC236}">
              <a16:creationId xmlns:a16="http://schemas.microsoft.com/office/drawing/2014/main" id="{274F921D-3ECE-4182-A6B3-F2280CB45538}"/>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a:extLst>
            <a:ext uri="{FF2B5EF4-FFF2-40B4-BE49-F238E27FC236}">
              <a16:creationId xmlns:a16="http://schemas.microsoft.com/office/drawing/2014/main" id="{2B903FD0-8131-49B9-9FB3-7D0A3C4C0571}"/>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a:extLst>
            <a:ext uri="{FF2B5EF4-FFF2-40B4-BE49-F238E27FC236}">
              <a16:creationId xmlns:a16="http://schemas.microsoft.com/office/drawing/2014/main" id="{D4C45C33-5DDA-4C93-B906-61936F97AAE8}"/>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a:extLst>
            <a:ext uri="{FF2B5EF4-FFF2-40B4-BE49-F238E27FC236}">
              <a16:creationId xmlns:a16="http://schemas.microsoft.com/office/drawing/2014/main" id="{4C3DF59B-4E7D-4F26-BCBE-732397AC6D45}"/>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a:extLst>
            <a:ext uri="{FF2B5EF4-FFF2-40B4-BE49-F238E27FC236}">
              <a16:creationId xmlns:a16="http://schemas.microsoft.com/office/drawing/2014/main" id="{CD72925E-FB3C-4318-8DC7-2671D6D3D8D1}"/>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a:extLst>
            <a:ext uri="{FF2B5EF4-FFF2-40B4-BE49-F238E27FC236}">
              <a16:creationId xmlns:a16="http://schemas.microsoft.com/office/drawing/2014/main" id="{98C17C0B-D6B0-4235-AD20-44786D34B968}"/>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8" name="直線コネクタ 87">
          <a:extLst>
            <a:ext uri="{FF2B5EF4-FFF2-40B4-BE49-F238E27FC236}">
              <a16:creationId xmlns:a16="http://schemas.microsoft.com/office/drawing/2014/main" id="{450C1C0A-397D-4F13-ABB4-8FF7C0DC99BB}"/>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9" name="テキスト ボックス 88">
          <a:extLst>
            <a:ext uri="{FF2B5EF4-FFF2-40B4-BE49-F238E27FC236}">
              <a16:creationId xmlns:a16="http://schemas.microsoft.com/office/drawing/2014/main" id="{3D155402-A75A-4AB0-8C80-444E514523C3}"/>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0" name="直線コネクタ 89">
          <a:extLst>
            <a:ext uri="{FF2B5EF4-FFF2-40B4-BE49-F238E27FC236}">
              <a16:creationId xmlns:a16="http://schemas.microsoft.com/office/drawing/2014/main" id="{4C5CB87F-86B2-4A2D-95F4-76F8620F9C94}"/>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1" name="テキスト ボックス 90">
          <a:extLst>
            <a:ext uri="{FF2B5EF4-FFF2-40B4-BE49-F238E27FC236}">
              <a16:creationId xmlns:a16="http://schemas.microsoft.com/office/drawing/2014/main" id="{65D2EEC2-95C6-4175-AA1C-91C735F0EA2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2" name="直線コネクタ 91">
          <a:extLst>
            <a:ext uri="{FF2B5EF4-FFF2-40B4-BE49-F238E27FC236}">
              <a16:creationId xmlns:a16="http://schemas.microsoft.com/office/drawing/2014/main" id="{C00265DA-D6DC-4527-BA20-079095B56D1C}"/>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3" name="テキスト ボックス 92">
          <a:extLst>
            <a:ext uri="{FF2B5EF4-FFF2-40B4-BE49-F238E27FC236}">
              <a16:creationId xmlns:a16="http://schemas.microsoft.com/office/drawing/2014/main" id="{27191C5F-B938-44C7-BDDD-C7E159595AA4}"/>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4" name="直線コネクタ 93">
          <a:extLst>
            <a:ext uri="{FF2B5EF4-FFF2-40B4-BE49-F238E27FC236}">
              <a16:creationId xmlns:a16="http://schemas.microsoft.com/office/drawing/2014/main" id="{72AD6103-73D8-45B3-84FF-CB9D30BB6185}"/>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5" name="テキスト ボックス 94">
          <a:extLst>
            <a:ext uri="{FF2B5EF4-FFF2-40B4-BE49-F238E27FC236}">
              <a16:creationId xmlns:a16="http://schemas.microsoft.com/office/drawing/2014/main" id="{116DC24F-7FBC-43AE-A6ED-4D52148184E1}"/>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6" name="直線コネクタ 95">
          <a:extLst>
            <a:ext uri="{FF2B5EF4-FFF2-40B4-BE49-F238E27FC236}">
              <a16:creationId xmlns:a16="http://schemas.microsoft.com/office/drawing/2014/main" id="{A35CE53D-A4E2-4742-964A-EBF44D499FE3}"/>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7" name="テキスト ボックス 96">
          <a:extLst>
            <a:ext uri="{FF2B5EF4-FFF2-40B4-BE49-F238E27FC236}">
              <a16:creationId xmlns:a16="http://schemas.microsoft.com/office/drawing/2014/main" id="{FDC12613-D9B2-44FC-B593-FF22E9BF9784}"/>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a:extLst>
            <a:ext uri="{FF2B5EF4-FFF2-40B4-BE49-F238E27FC236}">
              <a16:creationId xmlns:a16="http://schemas.microsoft.com/office/drawing/2014/main" id="{A59281E4-BBF7-4C1A-BB84-2F17E835862A}"/>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9" name="テキスト ボックス 98">
          <a:extLst>
            <a:ext uri="{FF2B5EF4-FFF2-40B4-BE49-F238E27FC236}">
              <a16:creationId xmlns:a16="http://schemas.microsoft.com/office/drawing/2014/main" id="{917DB26A-DF78-4EF4-8DD5-B70D0FFA4F5A}"/>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図書館】&#10;一人当たり面積グラフ枠">
          <a:extLst>
            <a:ext uri="{FF2B5EF4-FFF2-40B4-BE49-F238E27FC236}">
              <a16:creationId xmlns:a16="http://schemas.microsoft.com/office/drawing/2014/main" id="{6B40B568-08C8-4635-9F00-00ACFC8B5C0C}"/>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106680</xdr:rowOff>
    </xdr:from>
    <xdr:to>
      <xdr:col>54</xdr:col>
      <xdr:colOff>189865</xdr:colOff>
      <xdr:row>41</xdr:row>
      <xdr:rowOff>169545</xdr:rowOff>
    </xdr:to>
    <xdr:cxnSp macro="">
      <xdr:nvCxnSpPr>
        <xdr:cNvPr id="101" name="直線コネクタ 100">
          <a:extLst>
            <a:ext uri="{FF2B5EF4-FFF2-40B4-BE49-F238E27FC236}">
              <a16:creationId xmlns:a16="http://schemas.microsoft.com/office/drawing/2014/main" id="{2518ABC6-927B-4361-8EDC-11AA52B264F0}"/>
            </a:ext>
          </a:extLst>
        </xdr:cNvPr>
        <xdr:cNvCxnSpPr/>
      </xdr:nvCxnSpPr>
      <xdr:spPr>
        <a:xfrm flipV="1">
          <a:off x="10476865" y="5935980"/>
          <a:ext cx="0"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1922</xdr:rowOff>
    </xdr:from>
    <xdr:ext cx="469744" cy="259045"/>
    <xdr:sp macro="" textlink="">
      <xdr:nvSpPr>
        <xdr:cNvPr id="102" name="【図書館】&#10;一人当たり面積最小値テキスト">
          <a:extLst>
            <a:ext uri="{FF2B5EF4-FFF2-40B4-BE49-F238E27FC236}">
              <a16:creationId xmlns:a16="http://schemas.microsoft.com/office/drawing/2014/main" id="{C236215E-538A-49F4-93B1-84C07FFCCC9C}"/>
            </a:ext>
          </a:extLst>
        </xdr:cNvPr>
        <xdr:cNvSpPr txBox="1"/>
      </xdr:nvSpPr>
      <xdr:spPr>
        <a:xfrm>
          <a:off x="10515600" y="720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169545</xdr:rowOff>
    </xdr:from>
    <xdr:to>
      <xdr:col>55</xdr:col>
      <xdr:colOff>88900</xdr:colOff>
      <xdr:row>41</xdr:row>
      <xdr:rowOff>169545</xdr:rowOff>
    </xdr:to>
    <xdr:cxnSp macro="">
      <xdr:nvCxnSpPr>
        <xdr:cNvPr id="103" name="直線コネクタ 102">
          <a:extLst>
            <a:ext uri="{FF2B5EF4-FFF2-40B4-BE49-F238E27FC236}">
              <a16:creationId xmlns:a16="http://schemas.microsoft.com/office/drawing/2014/main" id="{902AFEEB-19C4-4914-B822-D62222C42FB2}"/>
            </a:ext>
          </a:extLst>
        </xdr:cNvPr>
        <xdr:cNvCxnSpPr/>
      </xdr:nvCxnSpPr>
      <xdr:spPr>
        <a:xfrm>
          <a:off x="10388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53357</xdr:rowOff>
    </xdr:from>
    <xdr:ext cx="469744" cy="259045"/>
    <xdr:sp macro="" textlink="">
      <xdr:nvSpPr>
        <xdr:cNvPr id="104" name="【図書館】&#10;一人当たり面積最大値テキスト">
          <a:extLst>
            <a:ext uri="{FF2B5EF4-FFF2-40B4-BE49-F238E27FC236}">
              <a16:creationId xmlns:a16="http://schemas.microsoft.com/office/drawing/2014/main" id="{903573E8-01E2-4BAA-851E-C96BDE98EADF}"/>
            </a:ext>
          </a:extLst>
        </xdr:cNvPr>
        <xdr:cNvSpPr txBox="1"/>
      </xdr:nvSpPr>
      <xdr:spPr>
        <a:xfrm>
          <a:off x="10515600" y="571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106680</xdr:rowOff>
    </xdr:from>
    <xdr:to>
      <xdr:col>55</xdr:col>
      <xdr:colOff>88900</xdr:colOff>
      <xdr:row>34</xdr:row>
      <xdr:rowOff>106680</xdr:rowOff>
    </xdr:to>
    <xdr:cxnSp macro="">
      <xdr:nvCxnSpPr>
        <xdr:cNvPr id="105" name="直線コネクタ 104">
          <a:extLst>
            <a:ext uri="{FF2B5EF4-FFF2-40B4-BE49-F238E27FC236}">
              <a16:creationId xmlns:a16="http://schemas.microsoft.com/office/drawing/2014/main" id="{46C92824-CE80-4DA6-ADAC-A172615CD38D}"/>
            </a:ext>
          </a:extLst>
        </xdr:cNvPr>
        <xdr:cNvCxnSpPr/>
      </xdr:nvCxnSpPr>
      <xdr:spPr>
        <a:xfrm>
          <a:off x="10388600" y="593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32402</xdr:rowOff>
    </xdr:from>
    <xdr:ext cx="469744" cy="259045"/>
    <xdr:sp macro="" textlink="">
      <xdr:nvSpPr>
        <xdr:cNvPr id="106" name="【図書館】&#10;一人当たり面積平均値テキスト">
          <a:extLst>
            <a:ext uri="{FF2B5EF4-FFF2-40B4-BE49-F238E27FC236}">
              <a16:creationId xmlns:a16="http://schemas.microsoft.com/office/drawing/2014/main" id="{F7FD8EF3-FE73-4A64-8748-D7455DDEEA60}"/>
            </a:ext>
          </a:extLst>
        </xdr:cNvPr>
        <xdr:cNvSpPr txBox="1"/>
      </xdr:nvSpPr>
      <xdr:spPr>
        <a:xfrm>
          <a:off x="10515600" y="67189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53975</xdr:rowOff>
    </xdr:from>
    <xdr:to>
      <xdr:col>55</xdr:col>
      <xdr:colOff>50800</xdr:colOff>
      <xdr:row>39</xdr:row>
      <xdr:rowOff>155575</xdr:rowOff>
    </xdr:to>
    <xdr:sp macro="" textlink="">
      <xdr:nvSpPr>
        <xdr:cNvPr id="107" name="フローチャート: 判断 106">
          <a:extLst>
            <a:ext uri="{FF2B5EF4-FFF2-40B4-BE49-F238E27FC236}">
              <a16:creationId xmlns:a16="http://schemas.microsoft.com/office/drawing/2014/main" id="{F3E92953-36AA-4039-B5F2-870BD8C79811}"/>
            </a:ext>
          </a:extLst>
        </xdr:cNvPr>
        <xdr:cNvSpPr/>
      </xdr:nvSpPr>
      <xdr:spPr>
        <a:xfrm>
          <a:off x="10426700" y="674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80645</xdr:rowOff>
    </xdr:from>
    <xdr:to>
      <xdr:col>50</xdr:col>
      <xdr:colOff>165100</xdr:colOff>
      <xdr:row>40</xdr:row>
      <xdr:rowOff>10795</xdr:rowOff>
    </xdr:to>
    <xdr:sp macro="" textlink="">
      <xdr:nvSpPr>
        <xdr:cNvPr id="108" name="フローチャート: 判断 107">
          <a:extLst>
            <a:ext uri="{FF2B5EF4-FFF2-40B4-BE49-F238E27FC236}">
              <a16:creationId xmlns:a16="http://schemas.microsoft.com/office/drawing/2014/main" id="{271BB726-BCD5-4403-B080-A28BFD7C5796}"/>
            </a:ext>
          </a:extLst>
        </xdr:cNvPr>
        <xdr:cNvSpPr/>
      </xdr:nvSpPr>
      <xdr:spPr>
        <a:xfrm>
          <a:off x="9588500" y="676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27322</xdr:rowOff>
    </xdr:from>
    <xdr:ext cx="469744" cy="259045"/>
    <xdr:sp macro="" textlink="">
      <xdr:nvSpPr>
        <xdr:cNvPr id="109" name="n_1aveValue【図書館】&#10;一人当たり面積">
          <a:extLst>
            <a:ext uri="{FF2B5EF4-FFF2-40B4-BE49-F238E27FC236}">
              <a16:creationId xmlns:a16="http://schemas.microsoft.com/office/drawing/2014/main" id="{D7E52860-5EA2-41B1-AB69-0AFC3C1A62C9}"/>
            </a:ext>
          </a:extLst>
        </xdr:cNvPr>
        <xdr:cNvSpPr txBox="1"/>
      </xdr:nvSpPr>
      <xdr:spPr>
        <a:xfrm>
          <a:off x="9391727" y="6542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113030</xdr:rowOff>
    </xdr:from>
    <xdr:to>
      <xdr:col>46</xdr:col>
      <xdr:colOff>38100</xdr:colOff>
      <xdr:row>40</xdr:row>
      <xdr:rowOff>43180</xdr:rowOff>
    </xdr:to>
    <xdr:sp macro="" textlink="">
      <xdr:nvSpPr>
        <xdr:cNvPr id="110" name="フローチャート: 判断 109">
          <a:extLst>
            <a:ext uri="{FF2B5EF4-FFF2-40B4-BE49-F238E27FC236}">
              <a16:creationId xmlns:a16="http://schemas.microsoft.com/office/drawing/2014/main" id="{5F61F2E5-D34E-4877-BBFC-5BD449E4C452}"/>
            </a:ext>
          </a:extLst>
        </xdr:cNvPr>
        <xdr:cNvSpPr/>
      </xdr:nvSpPr>
      <xdr:spPr>
        <a:xfrm>
          <a:off x="8699500" y="67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38</xdr:row>
      <xdr:rowOff>59707</xdr:rowOff>
    </xdr:from>
    <xdr:ext cx="469744" cy="259045"/>
    <xdr:sp macro="" textlink="">
      <xdr:nvSpPr>
        <xdr:cNvPr id="111" name="n_2aveValue【図書館】&#10;一人当たり面積">
          <a:extLst>
            <a:ext uri="{FF2B5EF4-FFF2-40B4-BE49-F238E27FC236}">
              <a16:creationId xmlns:a16="http://schemas.microsoft.com/office/drawing/2014/main" id="{782DB853-FCE5-46E3-AB6E-AE49F55A4BCF}"/>
            </a:ext>
          </a:extLst>
        </xdr:cNvPr>
        <xdr:cNvSpPr txBox="1"/>
      </xdr:nvSpPr>
      <xdr:spPr>
        <a:xfrm>
          <a:off x="8515427" y="65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145415</xdr:rowOff>
    </xdr:from>
    <xdr:to>
      <xdr:col>41</xdr:col>
      <xdr:colOff>101600</xdr:colOff>
      <xdr:row>40</xdr:row>
      <xdr:rowOff>75565</xdr:rowOff>
    </xdr:to>
    <xdr:sp macro="" textlink="">
      <xdr:nvSpPr>
        <xdr:cNvPr id="112" name="フローチャート: 判断 111">
          <a:extLst>
            <a:ext uri="{FF2B5EF4-FFF2-40B4-BE49-F238E27FC236}">
              <a16:creationId xmlns:a16="http://schemas.microsoft.com/office/drawing/2014/main" id="{1D35241E-D7ED-4C75-B688-2273BA0D6488}"/>
            </a:ext>
          </a:extLst>
        </xdr:cNvPr>
        <xdr:cNvSpPr/>
      </xdr:nvSpPr>
      <xdr:spPr>
        <a:xfrm>
          <a:off x="7810500" y="683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38</xdr:row>
      <xdr:rowOff>92092</xdr:rowOff>
    </xdr:from>
    <xdr:ext cx="469744" cy="259045"/>
    <xdr:sp macro="" textlink="">
      <xdr:nvSpPr>
        <xdr:cNvPr id="113" name="n_3aveValue【図書館】&#10;一人当たり面積">
          <a:extLst>
            <a:ext uri="{FF2B5EF4-FFF2-40B4-BE49-F238E27FC236}">
              <a16:creationId xmlns:a16="http://schemas.microsoft.com/office/drawing/2014/main" id="{9D244BB5-A174-4ABD-8C33-972C14DE3B76}"/>
            </a:ext>
          </a:extLst>
        </xdr:cNvPr>
        <xdr:cNvSpPr txBox="1"/>
      </xdr:nvSpPr>
      <xdr:spPr>
        <a:xfrm>
          <a:off x="7626427" y="6607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33DE7458-8E7E-47B6-927E-8FD4E6F647D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64BA56A4-DF94-4E4B-9408-CEBED3C4456B}"/>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0EA524D4-106E-4CBF-9B99-4527A6B4465C}"/>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1C996D57-0997-4A73-BBCE-C2F853EDE5A5}"/>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A68BDBED-1911-49ED-B68F-8F855FFDA01F}"/>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132080</xdr:rowOff>
    </xdr:from>
    <xdr:to>
      <xdr:col>50</xdr:col>
      <xdr:colOff>165100</xdr:colOff>
      <xdr:row>40</xdr:row>
      <xdr:rowOff>62230</xdr:rowOff>
    </xdr:to>
    <xdr:sp macro="" textlink="">
      <xdr:nvSpPr>
        <xdr:cNvPr id="119" name="楕円 118">
          <a:extLst>
            <a:ext uri="{FF2B5EF4-FFF2-40B4-BE49-F238E27FC236}">
              <a16:creationId xmlns:a16="http://schemas.microsoft.com/office/drawing/2014/main" id="{C1019022-69B0-4A39-8B1D-8F1D65225FB6}"/>
            </a:ext>
          </a:extLst>
        </xdr:cNvPr>
        <xdr:cNvSpPr/>
      </xdr:nvSpPr>
      <xdr:spPr>
        <a:xfrm>
          <a:off x="9588500" y="681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137795</xdr:rowOff>
    </xdr:from>
    <xdr:to>
      <xdr:col>46</xdr:col>
      <xdr:colOff>38100</xdr:colOff>
      <xdr:row>40</xdr:row>
      <xdr:rowOff>67945</xdr:rowOff>
    </xdr:to>
    <xdr:sp macro="" textlink="">
      <xdr:nvSpPr>
        <xdr:cNvPr id="120" name="楕円 119">
          <a:extLst>
            <a:ext uri="{FF2B5EF4-FFF2-40B4-BE49-F238E27FC236}">
              <a16:creationId xmlns:a16="http://schemas.microsoft.com/office/drawing/2014/main" id="{927CF7C0-F730-49D3-B657-6B195BFF6AF4}"/>
            </a:ext>
          </a:extLst>
        </xdr:cNvPr>
        <xdr:cNvSpPr/>
      </xdr:nvSpPr>
      <xdr:spPr>
        <a:xfrm>
          <a:off x="8699500" y="682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11430</xdr:rowOff>
    </xdr:from>
    <xdr:to>
      <xdr:col>50</xdr:col>
      <xdr:colOff>114300</xdr:colOff>
      <xdr:row>40</xdr:row>
      <xdr:rowOff>17145</xdr:rowOff>
    </xdr:to>
    <xdr:cxnSp macro="">
      <xdr:nvCxnSpPr>
        <xdr:cNvPr id="121" name="直線コネクタ 120">
          <a:extLst>
            <a:ext uri="{FF2B5EF4-FFF2-40B4-BE49-F238E27FC236}">
              <a16:creationId xmlns:a16="http://schemas.microsoft.com/office/drawing/2014/main" id="{44B25177-8061-4816-AFC9-2E2831024BB6}"/>
            </a:ext>
          </a:extLst>
        </xdr:cNvPr>
        <xdr:cNvCxnSpPr/>
      </xdr:nvCxnSpPr>
      <xdr:spPr>
        <a:xfrm flipV="1">
          <a:off x="8750300" y="686943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53357</xdr:rowOff>
    </xdr:from>
    <xdr:ext cx="469744" cy="259045"/>
    <xdr:sp macro="" textlink="">
      <xdr:nvSpPr>
        <xdr:cNvPr id="122" name="n_1mainValue【図書館】&#10;一人当たり面積">
          <a:extLst>
            <a:ext uri="{FF2B5EF4-FFF2-40B4-BE49-F238E27FC236}">
              <a16:creationId xmlns:a16="http://schemas.microsoft.com/office/drawing/2014/main" id="{B8874030-FF2B-4694-B4AE-34B5A4946C25}"/>
            </a:ext>
          </a:extLst>
        </xdr:cNvPr>
        <xdr:cNvSpPr txBox="1"/>
      </xdr:nvSpPr>
      <xdr:spPr>
        <a:xfrm>
          <a:off x="9391727" y="691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59072</xdr:rowOff>
    </xdr:from>
    <xdr:ext cx="469744" cy="259045"/>
    <xdr:sp macro="" textlink="">
      <xdr:nvSpPr>
        <xdr:cNvPr id="123" name="n_2mainValue【図書館】&#10;一人当たり面積">
          <a:extLst>
            <a:ext uri="{FF2B5EF4-FFF2-40B4-BE49-F238E27FC236}">
              <a16:creationId xmlns:a16="http://schemas.microsoft.com/office/drawing/2014/main" id="{239C474A-63F3-44CF-8C04-0DEACFD51968}"/>
            </a:ext>
          </a:extLst>
        </xdr:cNvPr>
        <xdr:cNvSpPr txBox="1"/>
      </xdr:nvSpPr>
      <xdr:spPr>
        <a:xfrm>
          <a:off x="8515427" y="6917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4" name="正方形/長方形 123">
          <a:extLst>
            <a:ext uri="{FF2B5EF4-FFF2-40B4-BE49-F238E27FC236}">
              <a16:creationId xmlns:a16="http://schemas.microsoft.com/office/drawing/2014/main" id="{474F1A10-5058-4930-AA9A-B5282AF5601F}"/>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5" name="正方形/長方形 124">
          <a:extLst>
            <a:ext uri="{FF2B5EF4-FFF2-40B4-BE49-F238E27FC236}">
              <a16:creationId xmlns:a16="http://schemas.microsoft.com/office/drawing/2014/main" id="{E7DB0042-A46F-448F-877D-79B5E6D607E6}"/>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6" name="正方形/長方形 125">
          <a:extLst>
            <a:ext uri="{FF2B5EF4-FFF2-40B4-BE49-F238E27FC236}">
              <a16:creationId xmlns:a16="http://schemas.microsoft.com/office/drawing/2014/main" id="{3C217D02-E418-4A06-87D0-CD1D4BD1873F}"/>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7" name="正方形/長方形 126">
          <a:extLst>
            <a:ext uri="{FF2B5EF4-FFF2-40B4-BE49-F238E27FC236}">
              <a16:creationId xmlns:a16="http://schemas.microsoft.com/office/drawing/2014/main" id="{040EDA1F-5BB7-4518-80CA-E0C3875D73BD}"/>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8" name="正方形/長方形 127">
          <a:extLst>
            <a:ext uri="{FF2B5EF4-FFF2-40B4-BE49-F238E27FC236}">
              <a16:creationId xmlns:a16="http://schemas.microsoft.com/office/drawing/2014/main" id="{96451054-F6EF-4596-AC50-0BA39023EB5B}"/>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9" name="正方形/長方形 128">
          <a:extLst>
            <a:ext uri="{FF2B5EF4-FFF2-40B4-BE49-F238E27FC236}">
              <a16:creationId xmlns:a16="http://schemas.microsoft.com/office/drawing/2014/main" id="{B54701E7-6BAB-4CEC-9CED-1A574235999B}"/>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0" name="正方形/長方形 129">
          <a:extLst>
            <a:ext uri="{FF2B5EF4-FFF2-40B4-BE49-F238E27FC236}">
              <a16:creationId xmlns:a16="http://schemas.microsoft.com/office/drawing/2014/main" id="{33A23C61-3EBA-4FB9-B810-F5E52F11E52D}"/>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1" name="正方形/長方形 130">
          <a:extLst>
            <a:ext uri="{FF2B5EF4-FFF2-40B4-BE49-F238E27FC236}">
              <a16:creationId xmlns:a16="http://schemas.microsoft.com/office/drawing/2014/main" id="{FAF0657D-0726-4D11-8B67-CD0248F54739}"/>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2" name="テキスト ボックス 131">
          <a:extLst>
            <a:ext uri="{FF2B5EF4-FFF2-40B4-BE49-F238E27FC236}">
              <a16:creationId xmlns:a16="http://schemas.microsoft.com/office/drawing/2014/main" id="{AE7830C6-3B99-48E5-99F1-C5AD3179A6BA}"/>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3" name="直線コネクタ 132">
          <a:extLst>
            <a:ext uri="{FF2B5EF4-FFF2-40B4-BE49-F238E27FC236}">
              <a16:creationId xmlns:a16="http://schemas.microsoft.com/office/drawing/2014/main" id="{9B3E9DEE-13CA-40A9-9005-6154C7EC5A5E}"/>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4" name="テキスト ボックス 133">
          <a:extLst>
            <a:ext uri="{FF2B5EF4-FFF2-40B4-BE49-F238E27FC236}">
              <a16:creationId xmlns:a16="http://schemas.microsoft.com/office/drawing/2014/main" id="{11AAC584-BA86-4A0A-AC2E-FD07E378BE35}"/>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5" name="直線コネクタ 134">
          <a:extLst>
            <a:ext uri="{FF2B5EF4-FFF2-40B4-BE49-F238E27FC236}">
              <a16:creationId xmlns:a16="http://schemas.microsoft.com/office/drawing/2014/main" id="{F3E8D658-A6DD-4EF5-99E5-5E4D7975AD2E}"/>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6" name="テキスト ボックス 135">
          <a:extLst>
            <a:ext uri="{FF2B5EF4-FFF2-40B4-BE49-F238E27FC236}">
              <a16:creationId xmlns:a16="http://schemas.microsoft.com/office/drawing/2014/main" id="{396997B4-90F5-45F0-8718-BE8C661A6147}"/>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7" name="直線コネクタ 136">
          <a:extLst>
            <a:ext uri="{FF2B5EF4-FFF2-40B4-BE49-F238E27FC236}">
              <a16:creationId xmlns:a16="http://schemas.microsoft.com/office/drawing/2014/main" id="{B1B20DCC-3415-464E-9B0E-1DAD257222A4}"/>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8" name="テキスト ボックス 137">
          <a:extLst>
            <a:ext uri="{FF2B5EF4-FFF2-40B4-BE49-F238E27FC236}">
              <a16:creationId xmlns:a16="http://schemas.microsoft.com/office/drawing/2014/main" id="{AC0491E3-651C-47E7-A4BB-88B9A123F0FA}"/>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9" name="直線コネクタ 138">
          <a:extLst>
            <a:ext uri="{FF2B5EF4-FFF2-40B4-BE49-F238E27FC236}">
              <a16:creationId xmlns:a16="http://schemas.microsoft.com/office/drawing/2014/main" id="{D84F7851-F2A5-4316-9B81-619FAA6B9DFD}"/>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0" name="テキスト ボックス 139">
          <a:extLst>
            <a:ext uri="{FF2B5EF4-FFF2-40B4-BE49-F238E27FC236}">
              <a16:creationId xmlns:a16="http://schemas.microsoft.com/office/drawing/2014/main" id="{2A74B6BB-61D2-4049-BFFC-90C5958EE95C}"/>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1" name="直線コネクタ 140">
          <a:extLst>
            <a:ext uri="{FF2B5EF4-FFF2-40B4-BE49-F238E27FC236}">
              <a16:creationId xmlns:a16="http://schemas.microsoft.com/office/drawing/2014/main" id="{DAAB6913-0A6D-4311-A8E9-D44908E8971D}"/>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2" name="テキスト ボックス 141">
          <a:extLst>
            <a:ext uri="{FF2B5EF4-FFF2-40B4-BE49-F238E27FC236}">
              <a16:creationId xmlns:a16="http://schemas.microsoft.com/office/drawing/2014/main" id="{B7A82EBB-7A2D-46AE-8B81-0FCDDD1CA257}"/>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3" name="直線コネクタ 142">
          <a:extLst>
            <a:ext uri="{FF2B5EF4-FFF2-40B4-BE49-F238E27FC236}">
              <a16:creationId xmlns:a16="http://schemas.microsoft.com/office/drawing/2014/main" id="{0863C161-A091-4F54-BC32-ED3BEAE71DCB}"/>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4" name="テキスト ボックス 143">
          <a:extLst>
            <a:ext uri="{FF2B5EF4-FFF2-40B4-BE49-F238E27FC236}">
              <a16:creationId xmlns:a16="http://schemas.microsoft.com/office/drawing/2014/main" id="{4C4C274E-36A3-467E-B0BA-3A0FA6871249}"/>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5" name="直線コネクタ 144">
          <a:extLst>
            <a:ext uri="{FF2B5EF4-FFF2-40B4-BE49-F238E27FC236}">
              <a16:creationId xmlns:a16="http://schemas.microsoft.com/office/drawing/2014/main" id="{81E3DF30-A9A2-4277-8B31-2DFAD642A6CC}"/>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6" name="テキスト ボックス 145">
          <a:extLst>
            <a:ext uri="{FF2B5EF4-FFF2-40B4-BE49-F238E27FC236}">
              <a16:creationId xmlns:a16="http://schemas.microsoft.com/office/drawing/2014/main" id="{CC780654-2876-4588-873E-41EBCC0BBEA7}"/>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7" name="【体育館・プール】&#10;有形固定資産減価償却率グラフ枠">
          <a:extLst>
            <a:ext uri="{FF2B5EF4-FFF2-40B4-BE49-F238E27FC236}">
              <a16:creationId xmlns:a16="http://schemas.microsoft.com/office/drawing/2014/main" id="{322FA668-9067-4007-B191-757FE122F6BE}"/>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74295</xdr:rowOff>
    </xdr:to>
    <xdr:cxnSp macro="">
      <xdr:nvCxnSpPr>
        <xdr:cNvPr id="148" name="直線コネクタ 147">
          <a:extLst>
            <a:ext uri="{FF2B5EF4-FFF2-40B4-BE49-F238E27FC236}">
              <a16:creationId xmlns:a16="http://schemas.microsoft.com/office/drawing/2014/main" id="{D99FEC76-F856-41D1-BE76-5251ED1E9942}"/>
            </a:ext>
          </a:extLst>
        </xdr:cNvPr>
        <xdr:cNvCxnSpPr/>
      </xdr:nvCxnSpPr>
      <xdr:spPr>
        <a:xfrm flipV="1">
          <a:off x="4634865" y="9525000"/>
          <a:ext cx="0" cy="152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78122</xdr:rowOff>
    </xdr:from>
    <xdr:ext cx="405111" cy="259045"/>
    <xdr:sp macro="" textlink="">
      <xdr:nvSpPr>
        <xdr:cNvPr id="149" name="【体育館・プール】&#10;有形固定資産減価償却率最小値テキスト">
          <a:extLst>
            <a:ext uri="{FF2B5EF4-FFF2-40B4-BE49-F238E27FC236}">
              <a16:creationId xmlns:a16="http://schemas.microsoft.com/office/drawing/2014/main" id="{E95D0DD5-B8D7-4DC9-A4A8-868AB0B82890}"/>
            </a:ext>
          </a:extLst>
        </xdr:cNvPr>
        <xdr:cNvSpPr txBox="1"/>
      </xdr:nvSpPr>
      <xdr:spPr>
        <a:xfrm>
          <a:off x="4673600" y="1105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74295</xdr:rowOff>
    </xdr:from>
    <xdr:to>
      <xdr:col>24</xdr:col>
      <xdr:colOff>152400</xdr:colOff>
      <xdr:row>64</xdr:row>
      <xdr:rowOff>74295</xdr:rowOff>
    </xdr:to>
    <xdr:cxnSp macro="">
      <xdr:nvCxnSpPr>
        <xdr:cNvPr id="150" name="直線コネクタ 149">
          <a:extLst>
            <a:ext uri="{FF2B5EF4-FFF2-40B4-BE49-F238E27FC236}">
              <a16:creationId xmlns:a16="http://schemas.microsoft.com/office/drawing/2014/main" id="{8382276B-66F4-4540-9300-678255B1E030}"/>
            </a:ext>
          </a:extLst>
        </xdr:cNvPr>
        <xdr:cNvCxnSpPr/>
      </xdr:nvCxnSpPr>
      <xdr:spPr>
        <a:xfrm>
          <a:off x="4546600" y="1104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51" name="【体育館・プール】&#10;有形固定資産減価償却率最大値テキスト">
          <a:extLst>
            <a:ext uri="{FF2B5EF4-FFF2-40B4-BE49-F238E27FC236}">
              <a16:creationId xmlns:a16="http://schemas.microsoft.com/office/drawing/2014/main" id="{3E615FC1-0D93-480A-8F02-B5A0AB0339C9}"/>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52" name="直線コネクタ 151">
          <a:extLst>
            <a:ext uri="{FF2B5EF4-FFF2-40B4-BE49-F238E27FC236}">
              <a16:creationId xmlns:a16="http://schemas.microsoft.com/office/drawing/2014/main" id="{313B7E81-2A6C-4D02-AFFA-5506F07A4C69}"/>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125747</xdr:rowOff>
    </xdr:from>
    <xdr:ext cx="405111" cy="259045"/>
    <xdr:sp macro="" textlink="">
      <xdr:nvSpPr>
        <xdr:cNvPr id="153" name="【体育館・プール】&#10;有形固定資産減価償却率平均値テキスト">
          <a:extLst>
            <a:ext uri="{FF2B5EF4-FFF2-40B4-BE49-F238E27FC236}">
              <a16:creationId xmlns:a16="http://schemas.microsoft.com/office/drawing/2014/main" id="{C3D0DDC0-0E1E-484E-8C33-A381411E8BB9}"/>
            </a:ext>
          </a:extLst>
        </xdr:cNvPr>
        <xdr:cNvSpPr txBox="1"/>
      </xdr:nvSpPr>
      <xdr:spPr>
        <a:xfrm>
          <a:off x="4673600" y="10069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147320</xdr:rowOff>
    </xdr:from>
    <xdr:to>
      <xdr:col>24</xdr:col>
      <xdr:colOff>114300</xdr:colOff>
      <xdr:row>59</xdr:row>
      <xdr:rowOff>77470</xdr:rowOff>
    </xdr:to>
    <xdr:sp macro="" textlink="">
      <xdr:nvSpPr>
        <xdr:cNvPr id="154" name="フローチャート: 判断 153">
          <a:extLst>
            <a:ext uri="{FF2B5EF4-FFF2-40B4-BE49-F238E27FC236}">
              <a16:creationId xmlns:a16="http://schemas.microsoft.com/office/drawing/2014/main" id="{FB1CC239-56A0-47A4-81AA-1BE843621336}"/>
            </a:ext>
          </a:extLst>
        </xdr:cNvPr>
        <xdr:cNvSpPr/>
      </xdr:nvSpPr>
      <xdr:spPr>
        <a:xfrm>
          <a:off x="4584700" y="1009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8255</xdr:rowOff>
    </xdr:from>
    <xdr:to>
      <xdr:col>20</xdr:col>
      <xdr:colOff>38100</xdr:colOff>
      <xdr:row>59</xdr:row>
      <xdr:rowOff>109855</xdr:rowOff>
    </xdr:to>
    <xdr:sp macro="" textlink="">
      <xdr:nvSpPr>
        <xdr:cNvPr id="155" name="フローチャート: 判断 154">
          <a:extLst>
            <a:ext uri="{FF2B5EF4-FFF2-40B4-BE49-F238E27FC236}">
              <a16:creationId xmlns:a16="http://schemas.microsoft.com/office/drawing/2014/main" id="{35859158-CFC9-4B2E-98AD-08FDF08DB912}"/>
            </a:ext>
          </a:extLst>
        </xdr:cNvPr>
        <xdr:cNvSpPr/>
      </xdr:nvSpPr>
      <xdr:spPr>
        <a:xfrm>
          <a:off x="3746500" y="101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100982</xdr:rowOff>
    </xdr:from>
    <xdr:ext cx="405111" cy="259045"/>
    <xdr:sp macro="" textlink="">
      <xdr:nvSpPr>
        <xdr:cNvPr id="156" name="n_1aveValue【体育館・プール】&#10;有形固定資産減価償却率">
          <a:extLst>
            <a:ext uri="{FF2B5EF4-FFF2-40B4-BE49-F238E27FC236}">
              <a16:creationId xmlns:a16="http://schemas.microsoft.com/office/drawing/2014/main" id="{FD6B636E-FA73-4BBA-9118-F423D1426308}"/>
            </a:ext>
          </a:extLst>
        </xdr:cNvPr>
        <xdr:cNvSpPr txBox="1"/>
      </xdr:nvSpPr>
      <xdr:spPr>
        <a:xfrm>
          <a:off x="3582044" y="1021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12065</xdr:rowOff>
    </xdr:from>
    <xdr:to>
      <xdr:col>15</xdr:col>
      <xdr:colOff>101600</xdr:colOff>
      <xdr:row>59</xdr:row>
      <xdr:rowOff>113665</xdr:rowOff>
    </xdr:to>
    <xdr:sp macro="" textlink="">
      <xdr:nvSpPr>
        <xdr:cNvPr id="157" name="フローチャート: 判断 156">
          <a:extLst>
            <a:ext uri="{FF2B5EF4-FFF2-40B4-BE49-F238E27FC236}">
              <a16:creationId xmlns:a16="http://schemas.microsoft.com/office/drawing/2014/main" id="{A8FD8D43-7C23-458F-8D0A-6141584A3B5A}"/>
            </a:ext>
          </a:extLst>
        </xdr:cNvPr>
        <xdr:cNvSpPr/>
      </xdr:nvSpPr>
      <xdr:spPr>
        <a:xfrm>
          <a:off x="2857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104792</xdr:rowOff>
    </xdr:from>
    <xdr:ext cx="405111" cy="259045"/>
    <xdr:sp macro="" textlink="">
      <xdr:nvSpPr>
        <xdr:cNvPr id="158" name="n_2aveValue【体育館・プール】&#10;有形固定資産減価償却率">
          <a:extLst>
            <a:ext uri="{FF2B5EF4-FFF2-40B4-BE49-F238E27FC236}">
              <a16:creationId xmlns:a16="http://schemas.microsoft.com/office/drawing/2014/main" id="{C090AC12-1994-4A87-B7BD-CD877A41B08E}"/>
            </a:ext>
          </a:extLst>
        </xdr:cNvPr>
        <xdr:cNvSpPr txBox="1"/>
      </xdr:nvSpPr>
      <xdr:spPr>
        <a:xfrm>
          <a:off x="2705744" y="1022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60</xdr:row>
      <xdr:rowOff>61595</xdr:rowOff>
    </xdr:from>
    <xdr:to>
      <xdr:col>10</xdr:col>
      <xdr:colOff>165100</xdr:colOff>
      <xdr:row>60</xdr:row>
      <xdr:rowOff>163195</xdr:rowOff>
    </xdr:to>
    <xdr:sp macro="" textlink="">
      <xdr:nvSpPr>
        <xdr:cNvPr id="159" name="フローチャート: 判断 158">
          <a:extLst>
            <a:ext uri="{FF2B5EF4-FFF2-40B4-BE49-F238E27FC236}">
              <a16:creationId xmlns:a16="http://schemas.microsoft.com/office/drawing/2014/main" id="{A0FE5ABC-9BCA-49C7-AB72-955CA8E1FB98}"/>
            </a:ext>
          </a:extLst>
        </xdr:cNvPr>
        <xdr:cNvSpPr/>
      </xdr:nvSpPr>
      <xdr:spPr>
        <a:xfrm>
          <a:off x="1968500" y="103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59</xdr:row>
      <xdr:rowOff>8272</xdr:rowOff>
    </xdr:from>
    <xdr:ext cx="405111" cy="259045"/>
    <xdr:sp macro="" textlink="">
      <xdr:nvSpPr>
        <xdr:cNvPr id="160" name="n_3aveValue【体育館・プール】&#10;有形固定資産減価償却率">
          <a:extLst>
            <a:ext uri="{FF2B5EF4-FFF2-40B4-BE49-F238E27FC236}">
              <a16:creationId xmlns:a16="http://schemas.microsoft.com/office/drawing/2014/main" id="{2DE6AF6C-CD71-4B1D-82BC-A44F6DB2027F}"/>
            </a:ext>
          </a:extLst>
        </xdr:cNvPr>
        <xdr:cNvSpPr txBox="1"/>
      </xdr:nvSpPr>
      <xdr:spPr>
        <a:xfrm>
          <a:off x="1816744" y="1012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id="{142AD3B6-5A91-40E6-8F5E-84FFBA21FC23}"/>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AC473630-F543-40EB-9FC7-F748E70FDFFF}"/>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D4437029-B651-4251-B642-0003EE12CDD5}"/>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C459D9DE-59EF-4A2F-9934-EB0D5D426056}"/>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7A7566B8-4A4A-4D19-8960-04998BBF6481}"/>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46355</xdr:rowOff>
    </xdr:from>
    <xdr:to>
      <xdr:col>20</xdr:col>
      <xdr:colOff>38100</xdr:colOff>
      <xdr:row>55</xdr:row>
      <xdr:rowOff>147955</xdr:rowOff>
    </xdr:to>
    <xdr:sp macro="" textlink="">
      <xdr:nvSpPr>
        <xdr:cNvPr id="166" name="楕円 165">
          <a:extLst>
            <a:ext uri="{FF2B5EF4-FFF2-40B4-BE49-F238E27FC236}">
              <a16:creationId xmlns:a16="http://schemas.microsoft.com/office/drawing/2014/main" id="{72AF0AF8-D91B-420C-85BA-0998C1FE6B3E}"/>
            </a:ext>
          </a:extLst>
        </xdr:cNvPr>
        <xdr:cNvSpPr/>
      </xdr:nvSpPr>
      <xdr:spPr>
        <a:xfrm>
          <a:off x="3746500" y="947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55</xdr:row>
      <xdr:rowOff>74930</xdr:rowOff>
    </xdr:from>
    <xdr:to>
      <xdr:col>15</xdr:col>
      <xdr:colOff>101600</xdr:colOff>
      <xdr:row>56</xdr:row>
      <xdr:rowOff>5080</xdr:rowOff>
    </xdr:to>
    <xdr:sp macro="" textlink="">
      <xdr:nvSpPr>
        <xdr:cNvPr id="167" name="楕円 166">
          <a:extLst>
            <a:ext uri="{FF2B5EF4-FFF2-40B4-BE49-F238E27FC236}">
              <a16:creationId xmlns:a16="http://schemas.microsoft.com/office/drawing/2014/main" id="{676E9D09-169D-4E3A-BB16-E70C663D97F0}"/>
            </a:ext>
          </a:extLst>
        </xdr:cNvPr>
        <xdr:cNvSpPr/>
      </xdr:nvSpPr>
      <xdr:spPr>
        <a:xfrm>
          <a:off x="2857500" y="950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97155</xdr:rowOff>
    </xdr:from>
    <xdr:to>
      <xdr:col>19</xdr:col>
      <xdr:colOff>177800</xdr:colOff>
      <xdr:row>55</xdr:row>
      <xdr:rowOff>125730</xdr:rowOff>
    </xdr:to>
    <xdr:cxnSp macro="">
      <xdr:nvCxnSpPr>
        <xdr:cNvPr id="168" name="直線コネクタ 167">
          <a:extLst>
            <a:ext uri="{FF2B5EF4-FFF2-40B4-BE49-F238E27FC236}">
              <a16:creationId xmlns:a16="http://schemas.microsoft.com/office/drawing/2014/main" id="{620827FE-6759-452E-9D16-730C58391CE7}"/>
            </a:ext>
          </a:extLst>
        </xdr:cNvPr>
        <xdr:cNvCxnSpPr/>
      </xdr:nvCxnSpPr>
      <xdr:spPr>
        <a:xfrm flipV="1">
          <a:off x="2908300" y="952690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53</xdr:row>
      <xdr:rowOff>164482</xdr:rowOff>
    </xdr:from>
    <xdr:ext cx="405111" cy="259045"/>
    <xdr:sp macro="" textlink="">
      <xdr:nvSpPr>
        <xdr:cNvPr id="169" name="n_1mainValue【体育館・プール】&#10;有形固定資産減価償却率">
          <a:extLst>
            <a:ext uri="{FF2B5EF4-FFF2-40B4-BE49-F238E27FC236}">
              <a16:creationId xmlns:a16="http://schemas.microsoft.com/office/drawing/2014/main" id="{BCEEDDB2-E3C5-48EA-A6A3-C04BA4AB3B7A}"/>
            </a:ext>
          </a:extLst>
        </xdr:cNvPr>
        <xdr:cNvSpPr txBox="1"/>
      </xdr:nvSpPr>
      <xdr:spPr>
        <a:xfrm>
          <a:off x="3582044" y="925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21607</xdr:rowOff>
    </xdr:from>
    <xdr:ext cx="405111" cy="259045"/>
    <xdr:sp macro="" textlink="">
      <xdr:nvSpPr>
        <xdr:cNvPr id="170" name="n_2mainValue【体育館・プール】&#10;有形固定資産減価償却率">
          <a:extLst>
            <a:ext uri="{FF2B5EF4-FFF2-40B4-BE49-F238E27FC236}">
              <a16:creationId xmlns:a16="http://schemas.microsoft.com/office/drawing/2014/main" id="{65D176D2-C0BA-4B07-8044-7FE761D22CB4}"/>
            </a:ext>
          </a:extLst>
        </xdr:cNvPr>
        <xdr:cNvSpPr txBox="1"/>
      </xdr:nvSpPr>
      <xdr:spPr>
        <a:xfrm>
          <a:off x="2705744" y="927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1" name="正方形/長方形 170">
          <a:extLst>
            <a:ext uri="{FF2B5EF4-FFF2-40B4-BE49-F238E27FC236}">
              <a16:creationId xmlns:a16="http://schemas.microsoft.com/office/drawing/2014/main" id="{AC492474-16FC-4225-B961-B201ABEB5971}"/>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2" name="正方形/長方形 171">
          <a:extLst>
            <a:ext uri="{FF2B5EF4-FFF2-40B4-BE49-F238E27FC236}">
              <a16:creationId xmlns:a16="http://schemas.microsoft.com/office/drawing/2014/main" id="{6911C7D3-6C71-4C14-9C38-269C11471E63}"/>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3" name="正方形/長方形 172">
          <a:extLst>
            <a:ext uri="{FF2B5EF4-FFF2-40B4-BE49-F238E27FC236}">
              <a16:creationId xmlns:a16="http://schemas.microsoft.com/office/drawing/2014/main" id="{CD54C9B2-598B-47FB-92C7-106518EB0841}"/>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4" name="正方形/長方形 173">
          <a:extLst>
            <a:ext uri="{FF2B5EF4-FFF2-40B4-BE49-F238E27FC236}">
              <a16:creationId xmlns:a16="http://schemas.microsoft.com/office/drawing/2014/main" id="{E0AC17BF-1ED4-4168-A326-8E4B7CC7B562}"/>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5" name="正方形/長方形 174">
          <a:extLst>
            <a:ext uri="{FF2B5EF4-FFF2-40B4-BE49-F238E27FC236}">
              <a16:creationId xmlns:a16="http://schemas.microsoft.com/office/drawing/2014/main" id="{B4517D0D-A755-4172-8ADA-3A1C5924C6E6}"/>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6" name="正方形/長方形 175">
          <a:extLst>
            <a:ext uri="{FF2B5EF4-FFF2-40B4-BE49-F238E27FC236}">
              <a16:creationId xmlns:a16="http://schemas.microsoft.com/office/drawing/2014/main" id="{26834918-C405-4F0A-A8F3-2B9D37A8E6A4}"/>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7" name="正方形/長方形 176">
          <a:extLst>
            <a:ext uri="{FF2B5EF4-FFF2-40B4-BE49-F238E27FC236}">
              <a16:creationId xmlns:a16="http://schemas.microsoft.com/office/drawing/2014/main" id="{B35F966E-EE33-4C5C-9C59-904F6F41026A}"/>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8" name="正方形/長方形 177">
          <a:extLst>
            <a:ext uri="{FF2B5EF4-FFF2-40B4-BE49-F238E27FC236}">
              <a16:creationId xmlns:a16="http://schemas.microsoft.com/office/drawing/2014/main" id="{9057A45C-D310-47F3-9030-A73B44CC2475}"/>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9" name="テキスト ボックス 178">
          <a:extLst>
            <a:ext uri="{FF2B5EF4-FFF2-40B4-BE49-F238E27FC236}">
              <a16:creationId xmlns:a16="http://schemas.microsoft.com/office/drawing/2014/main" id="{83877438-0E08-4777-927D-6C2B4A1727FC}"/>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0" name="直線コネクタ 179">
          <a:extLst>
            <a:ext uri="{FF2B5EF4-FFF2-40B4-BE49-F238E27FC236}">
              <a16:creationId xmlns:a16="http://schemas.microsoft.com/office/drawing/2014/main" id="{A538C57C-2E3C-420E-B326-7ED889CCACA5}"/>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81" name="直線コネクタ 180">
          <a:extLst>
            <a:ext uri="{FF2B5EF4-FFF2-40B4-BE49-F238E27FC236}">
              <a16:creationId xmlns:a16="http://schemas.microsoft.com/office/drawing/2014/main" id="{8F86D3E0-B62E-40B5-B20A-166E2AE56939}"/>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82" name="テキスト ボックス 181">
          <a:extLst>
            <a:ext uri="{FF2B5EF4-FFF2-40B4-BE49-F238E27FC236}">
              <a16:creationId xmlns:a16="http://schemas.microsoft.com/office/drawing/2014/main" id="{DBE4DEC4-2425-4D11-BCE4-B4A2953DE6C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83" name="直線コネクタ 182">
          <a:extLst>
            <a:ext uri="{FF2B5EF4-FFF2-40B4-BE49-F238E27FC236}">
              <a16:creationId xmlns:a16="http://schemas.microsoft.com/office/drawing/2014/main" id="{C936A407-0450-4ABF-BE29-540550A8ED04}"/>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84" name="テキスト ボックス 183">
          <a:extLst>
            <a:ext uri="{FF2B5EF4-FFF2-40B4-BE49-F238E27FC236}">
              <a16:creationId xmlns:a16="http://schemas.microsoft.com/office/drawing/2014/main" id="{0B1F33B5-09A1-4124-B0EE-615C6F7A63C7}"/>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5" name="直線コネクタ 184">
          <a:extLst>
            <a:ext uri="{FF2B5EF4-FFF2-40B4-BE49-F238E27FC236}">
              <a16:creationId xmlns:a16="http://schemas.microsoft.com/office/drawing/2014/main" id="{CEE64690-ABD9-47C4-8F4E-434601B1AAC1}"/>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86" name="テキスト ボックス 185">
          <a:extLst>
            <a:ext uri="{FF2B5EF4-FFF2-40B4-BE49-F238E27FC236}">
              <a16:creationId xmlns:a16="http://schemas.microsoft.com/office/drawing/2014/main" id="{27566CE7-D99F-488F-AF2F-C23CA42A2B5F}"/>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87" name="直線コネクタ 186">
          <a:extLst>
            <a:ext uri="{FF2B5EF4-FFF2-40B4-BE49-F238E27FC236}">
              <a16:creationId xmlns:a16="http://schemas.microsoft.com/office/drawing/2014/main" id="{1E7B1A60-A98D-46DD-B9BD-DC6534C61441}"/>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88" name="テキスト ボックス 187">
          <a:extLst>
            <a:ext uri="{FF2B5EF4-FFF2-40B4-BE49-F238E27FC236}">
              <a16:creationId xmlns:a16="http://schemas.microsoft.com/office/drawing/2014/main" id="{9E3AFA2F-FD8B-485A-88F8-EA423AB0DF86}"/>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89" name="直線コネクタ 188">
          <a:extLst>
            <a:ext uri="{FF2B5EF4-FFF2-40B4-BE49-F238E27FC236}">
              <a16:creationId xmlns:a16="http://schemas.microsoft.com/office/drawing/2014/main" id="{B2F88503-C1D5-4A37-ACB0-A032F4EA0DD5}"/>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90" name="テキスト ボックス 189">
          <a:extLst>
            <a:ext uri="{FF2B5EF4-FFF2-40B4-BE49-F238E27FC236}">
              <a16:creationId xmlns:a16="http://schemas.microsoft.com/office/drawing/2014/main" id="{9802ACF0-CD7E-4A49-BF54-37CEC3EE3B65}"/>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1" name="直線コネクタ 190">
          <a:extLst>
            <a:ext uri="{FF2B5EF4-FFF2-40B4-BE49-F238E27FC236}">
              <a16:creationId xmlns:a16="http://schemas.microsoft.com/office/drawing/2014/main" id="{B1F83CED-0922-4686-82EC-BB7077E38435}"/>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192" name="テキスト ボックス 191">
          <a:extLst>
            <a:ext uri="{FF2B5EF4-FFF2-40B4-BE49-F238E27FC236}">
              <a16:creationId xmlns:a16="http://schemas.microsoft.com/office/drawing/2014/main" id="{72CD8875-E27B-462C-B5DB-52EB33E0F2A5}"/>
            </a:ext>
          </a:extLst>
        </xdr:cNvPr>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3" name="直線コネクタ 192">
          <a:extLst>
            <a:ext uri="{FF2B5EF4-FFF2-40B4-BE49-F238E27FC236}">
              <a16:creationId xmlns:a16="http://schemas.microsoft.com/office/drawing/2014/main" id="{BCC1DB3C-F6F7-49C3-8569-356EEDD0D7C2}"/>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94" name="テキスト ボックス 193">
          <a:extLst>
            <a:ext uri="{FF2B5EF4-FFF2-40B4-BE49-F238E27FC236}">
              <a16:creationId xmlns:a16="http://schemas.microsoft.com/office/drawing/2014/main" id="{C3135EE5-87C9-470B-AFC4-2CA2CB13589C}"/>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5" name="【体育館・プール】&#10;一人当たり面積グラフ枠">
          <a:extLst>
            <a:ext uri="{FF2B5EF4-FFF2-40B4-BE49-F238E27FC236}">
              <a16:creationId xmlns:a16="http://schemas.microsoft.com/office/drawing/2014/main" id="{68EE4AE0-DCF2-49E7-B24E-4C24A5B2D251}"/>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91766</xdr:rowOff>
    </xdr:from>
    <xdr:to>
      <xdr:col>54</xdr:col>
      <xdr:colOff>189865</xdr:colOff>
      <xdr:row>64</xdr:row>
      <xdr:rowOff>110708</xdr:rowOff>
    </xdr:to>
    <xdr:cxnSp macro="">
      <xdr:nvCxnSpPr>
        <xdr:cNvPr id="196" name="直線コネクタ 195">
          <a:extLst>
            <a:ext uri="{FF2B5EF4-FFF2-40B4-BE49-F238E27FC236}">
              <a16:creationId xmlns:a16="http://schemas.microsoft.com/office/drawing/2014/main" id="{E50C748E-B86E-4151-99E0-46BD21B218F1}"/>
            </a:ext>
          </a:extLst>
        </xdr:cNvPr>
        <xdr:cNvCxnSpPr/>
      </xdr:nvCxnSpPr>
      <xdr:spPr>
        <a:xfrm flipV="1">
          <a:off x="10476865" y="9521516"/>
          <a:ext cx="0" cy="1561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114535</xdr:rowOff>
    </xdr:from>
    <xdr:ext cx="469744" cy="259045"/>
    <xdr:sp macro="" textlink="">
      <xdr:nvSpPr>
        <xdr:cNvPr id="197" name="【体育館・プール】&#10;一人当たり面積最小値テキスト">
          <a:extLst>
            <a:ext uri="{FF2B5EF4-FFF2-40B4-BE49-F238E27FC236}">
              <a16:creationId xmlns:a16="http://schemas.microsoft.com/office/drawing/2014/main" id="{C975EAA4-9686-4A68-B721-A8CA1971FF04}"/>
            </a:ext>
          </a:extLst>
        </xdr:cNvPr>
        <xdr:cNvSpPr txBox="1"/>
      </xdr:nvSpPr>
      <xdr:spPr>
        <a:xfrm>
          <a:off x="10515600" y="11087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110708</xdr:rowOff>
    </xdr:from>
    <xdr:to>
      <xdr:col>55</xdr:col>
      <xdr:colOff>88900</xdr:colOff>
      <xdr:row>64</xdr:row>
      <xdr:rowOff>110708</xdr:rowOff>
    </xdr:to>
    <xdr:cxnSp macro="">
      <xdr:nvCxnSpPr>
        <xdr:cNvPr id="198" name="直線コネクタ 197">
          <a:extLst>
            <a:ext uri="{FF2B5EF4-FFF2-40B4-BE49-F238E27FC236}">
              <a16:creationId xmlns:a16="http://schemas.microsoft.com/office/drawing/2014/main" id="{DD3E8D13-5998-4172-B4C8-DAF269F4CD1A}"/>
            </a:ext>
          </a:extLst>
        </xdr:cNvPr>
        <xdr:cNvCxnSpPr/>
      </xdr:nvCxnSpPr>
      <xdr:spPr>
        <a:xfrm>
          <a:off x="10388600" y="11083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38443</xdr:rowOff>
    </xdr:from>
    <xdr:ext cx="469744" cy="259045"/>
    <xdr:sp macro="" textlink="">
      <xdr:nvSpPr>
        <xdr:cNvPr id="199" name="【体育館・プール】&#10;一人当たり面積最大値テキスト">
          <a:extLst>
            <a:ext uri="{FF2B5EF4-FFF2-40B4-BE49-F238E27FC236}">
              <a16:creationId xmlns:a16="http://schemas.microsoft.com/office/drawing/2014/main" id="{94262571-5267-474E-BF01-E1AE401E3890}"/>
            </a:ext>
          </a:extLst>
        </xdr:cNvPr>
        <xdr:cNvSpPr txBox="1"/>
      </xdr:nvSpPr>
      <xdr:spPr>
        <a:xfrm>
          <a:off x="10515600" y="9296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91766</xdr:rowOff>
    </xdr:from>
    <xdr:to>
      <xdr:col>55</xdr:col>
      <xdr:colOff>88900</xdr:colOff>
      <xdr:row>55</xdr:row>
      <xdr:rowOff>91766</xdr:rowOff>
    </xdr:to>
    <xdr:cxnSp macro="">
      <xdr:nvCxnSpPr>
        <xdr:cNvPr id="200" name="直線コネクタ 199">
          <a:extLst>
            <a:ext uri="{FF2B5EF4-FFF2-40B4-BE49-F238E27FC236}">
              <a16:creationId xmlns:a16="http://schemas.microsoft.com/office/drawing/2014/main" id="{A89B1C04-100B-4511-AF50-04AD25259485}"/>
            </a:ext>
          </a:extLst>
        </xdr:cNvPr>
        <xdr:cNvCxnSpPr/>
      </xdr:nvCxnSpPr>
      <xdr:spPr>
        <a:xfrm>
          <a:off x="10388600" y="952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60868</xdr:rowOff>
    </xdr:from>
    <xdr:ext cx="469744" cy="259045"/>
    <xdr:sp macro="" textlink="">
      <xdr:nvSpPr>
        <xdr:cNvPr id="201" name="【体育館・プール】&#10;一人当たり面積平均値テキスト">
          <a:extLst>
            <a:ext uri="{FF2B5EF4-FFF2-40B4-BE49-F238E27FC236}">
              <a16:creationId xmlns:a16="http://schemas.microsoft.com/office/drawing/2014/main" id="{AD896EFC-CA8E-4F5C-8897-593F9757A2C2}"/>
            </a:ext>
          </a:extLst>
        </xdr:cNvPr>
        <xdr:cNvSpPr txBox="1"/>
      </xdr:nvSpPr>
      <xdr:spPr>
        <a:xfrm>
          <a:off x="10515600" y="10862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82441</xdr:rowOff>
    </xdr:from>
    <xdr:to>
      <xdr:col>55</xdr:col>
      <xdr:colOff>50800</xdr:colOff>
      <xdr:row>64</xdr:row>
      <xdr:rowOff>12591</xdr:rowOff>
    </xdr:to>
    <xdr:sp macro="" textlink="">
      <xdr:nvSpPr>
        <xdr:cNvPr id="202" name="フローチャート: 判断 201">
          <a:extLst>
            <a:ext uri="{FF2B5EF4-FFF2-40B4-BE49-F238E27FC236}">
              <a16:creationId xmlns:a16="http://schemas.microsoft.com/office/drawing/2014/main" id="{7B8B0A34-4A30-4E03-9010-BA605BEFD3D2}"/>
            </a:ext>
          </a:extLst>
        </xdr:cNvPr>
        <xdr:cNvSpPr/>
      </xdr:nvSpPr>
      <xdr:spPr>
        <a:xfrm>
          <a:off x="10426700" y="10883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79828</xdr:rowOff>
    </xdr:from>
    <xdr:to>
      <xdr:col>50</xdr:col>
      <xdr:colOff>165100</xdr:colOff>
      <xdr:row>64</xdr:row>
      <xdr:rowOff>9978</xdr:rowOff>
    </xdr:to>
    <xdr:sp macro="" textlink="">
      <xdr:nvSpPr>
        <xdr:cNvPr id="203" name="フローチャート: 判断 202">
          <a:extLst>
            <a:ext uri="{FF2B5EF4-FFF2-40B4-BE49-F238E27FC236}">
              <a16:creationId xmlns:a16="http://schemas.microsoft.com/office/drawing/2014/main" id="{75C29471-7206-4828-989A-1AC485E83D16}"/>
            </a:ext>
          </a:extLst>
        </xdr:cNvPr>
        <xdr:cNvSpPr/>
      </xdr:nvSpPr>
      <xdr:spPr>
        <a:xfrm>
          <a:off x="9588500" y="1088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26505</xdr:rowOff>
    </xdr:from>
    <xdr:ext cx="469744" cy="259045"/>
    <xdr:sp macro="" textlink="">
      <xdr:nvSpPr>
        <xdr:cNvPr id="204" name="n_1aveValue【体育館・プール】&#10;一人当たり面積">
          <a:extLst>
            <a:ext uri="{FF2B5EF4-FFF2-40B4-BE49-F238E27FC236}">
              <a16:creationId xmlns:a16="http://schemas.microsoft.com/office/drawing/2014/main" id="{C9EDD356-59AA-45A2-92DB-09359532CF93}"/>
            </a:ext>
          </a:extLst>
        </xdr:cNvPr>
        <xdr:cNvSpPr txBox="1"/>
      </xdr:nvSpPr>
      <xdr:spPr>
        <a:xfrm>
          <a:off x="9391727" y="10656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75747</xdr:rowOff>
    </xdr:from>
    <xdr:to>
      <xdr:col>46</xdr:col>
      <xdr:colOff>38100</xdr:colOff>
      <xdr:row>64</xdr:row>
      <xdr:rowOff>5897</xdr:rowOff>
    </xdr:to>
    <xdr:sp macro="" textlink="">
      <xdr:nvSpPr>
        <xdr:cNvPr id="205" name="フローチャート: 判断 204">
          <a:extLst>
            <a:ext uri="{FF2B5EF4-FFF2-40B4-BE49-F238E27FC236}">
              <a16:creationId xmlns:a16="http://schemas.microsoft.com/office/drawing/2014/main" id="{1705F3B9-6B1F-4B9B-9868-0C78628E9B85}"/>
            </a:ext>
          </a:extLst>
        </xdr:cNvPr>
        <xdr:cNvSpPr/>
      </xdr:nvSpPr>
      <xdr:spPr>
        <a:xfrm>
          <a:off x="8699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22424</xdr:rowOff>
    </xdr:from>
    <xdr:ext cx="469744" cy="259045"/>
    <xdr:sp macro="" textlink="">
      <xdr:nvSpPr>
        <xdr:cNvPr id="206" name="n_2aveValue【体育館・プール】&#10;一人当たり面積">
          <a:extLst>
            <a:ext uri="{FF2B5EF4-FFF2-40B4-BE49-F238E27FC236}">
              <a16:creationId xmlns:a16="http://schemas.microsoft.com/office/drawing/2014/main" id="{29414F00-6353-400D-82CB-0775E8B28FEF}"/>
            </a:ext>
          </a:extLst>
        </xdr:cNvPr>
        <xdr:cNvSpPr txBox="1"/>
      </xdr:nvSpPr>
      <xdr:spPr>
        <a:xfrm>
          <a:off x="8515427" y="1065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63</xdr:row>
      <xdr:rowOff>120486</xdr:rowOff>
    </xdr:from>
    <xdr:to>
      <xdr:col>41</xdr:col>
      <xdr:colOff>101600</xdr:colOff>
      <xdr:row>64</xdr:row>
      <xdr:rowOff>50636</xdr:rowOff>
    </xdr:to>
    <xdr:sp macro="" textlink="">
      <xdr:nvSpPr>
        <xdr:cNvPr id="207" name="フローチャート: 判断 206">
          <a:extLst>
            <a:ext uri="{FF2B5EF4-FFF2-40B4-BE49-F238E27FC236}">
              <a16:creationId xmlns:a16="http://schemas.microsoft.com/office/drawing/2014/main" id="{FE57BCE7-3F3C-4698-8263-B18DFE87DC68}"/>
            </a:ext>
          </a:extLst>
        </xdr:cNvPr>
        <xdr:cNvSpPr/>
      </xdr:nvSpPr>
      <xdr:spPr>
        <a:xfrm>
          <a:off x="7810500" y="10921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62</xdr:row>
      <xdr:rowOff>67163</xdr:rowOff>
    </xdr:from>
    <xdr:ext cx="469744" cy="259045"/>
    <xdr:sp macro="" textlink="">
      <xdr:nvSpPr>
        <xdr:cNvPr id="208" name="n_3aveValue【体育館・プール】&#10;一人当たり面積">
          <a:extLst>
            <a:ext uri="{FF2B5EF4-FFF2-40B4-BE49-F238E27FC236}">
              <a16:creationId xmlns:a16="http://schemas.microsoft.com/office/drawing/2014/main" id="{E67A48D1-0261-402D-A614-DCA2F65E6DD3}"/>
            </a:ext>
          </a:extLst>
        </xdr:cNvPr>
        <xdr:cNvSpPr txBox="1"/>
      </xdr:nvSpPr>
      <xdr:spPr>
        <a:xfrm>
          <a:off x="7626427" y="10697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09" name="テキスト ボックス 208">
          <a:extLst>
            <a:ext uri="{FF2B5EF4-FFF2-40B4-BE49-F238E27FC236}">
              <a16:creationId xmlns:a16="http://schemas.microsoft.com/office/drawing/2014/main" id="{CDF9AD54-555F-49A4-A52B-64EA7B17727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0" name="テキスト ボックス 209">
          <a:extLst>
            <a:ext uri="{FF2B5EF4-FFF2-40B4-BE49-F238E27FC236}">
              <a16:creationId xmlns:a16="http://schemas.microsoft.com/office/drawing/2014/main" id="{482D1FA1-4CD2-48B2-AC1D-1629B6AD5D4E}"/>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1" name="テキスト ボックス 210">
          <a:extLst>
            <a:ext uri="{FF2B5EF4-FFF2-40B4-BE49-F238E27FC236}">
              <a16:creationId xmlns:a16="http://schemas.microsoft.com/office/drawing/2014/main" id="{253E2195-F2C8-4B3A-BAD7-09F9E178B53F}"/>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2" name="テキスト ボックス 211">
          <a:extLst>
            <a:ext uri="{FF2B5EF4-FFF2-40B4-BE49-F238E27FC236}">
              <a16:creationId xmlns:a16="http://schemas.microsoft.com/office/drawing/2014/main" id="{9E3F1A67-553E-4FEA-8796-DFEBD6EEFF47}"/>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3" name="テキスト ボックス 212">
          <a:extLst>
            <a:ext uri="{FF2B5EF4-FFF2-40B4-BE49-F238E27FC236}">
              <a16:creationId xmlns:a16="http://schemas.microsoft.com/office/drawing/2014/main" id="{1FA4DFC5-6B92-420C-908D-110410DBAE17}"/>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14841</xdr:rowOff>
    </xdr:from>
    <xdr:to>
      <xdr:col>50</xdr:col>
      <xdr:colOff>165100</xdr:colOff>
      <xdr:row>64</xdr:row>
      <xdr:rowOff>116441</xdr:rowOff>
    </xdr:to>
    <xdr:sp macro="" textlink="">
      <xdr:nvSpPr>
        <xdr:cNvPr id="214" name="楕円 213">
          <a:extLst>
            <a:ext uri="{FF2B5EF4-FFF2-40B4-BE49-F238E27FC236}">
              <a16:creationId xmlns:a16="http://schemas.microsoft.com/office/drawing/2014/main" id="{F3BFB082-E1E8-4E5E-8B7B-4326C661C0B3}"/>
            </a:ext>
          </a:extLst>
        </xdr:cNvPr>
        <xdr:cNvSpPr/>
      </xdr:nvSpPr>
      <xdr:spPr>
        <a:xfrm>
          <a:off x="9588500" y="1098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15821</xdr:rowOff>
    </xdr:from>
    <xdr:to>
      <xdr:col>46</xdr:col>
      <xdr:colOff>38100</xdr:colOff>
      <xdr:row>64</xdr:row>
      <xdr:rowOff>117421</xdr:rowOff>
    </xdr:to>
    <xdr:sp macro="" textlink="">
      <xdr:nvSpPr>
        <xdr:cNvPr id="215" name="楕円 214">
          <a:extLst>
            <a:ext uri="{FF2B5EF4-FFF2-40B4-BE49-F238E27FC236}">
              <a16:creationId xmlns:a16="http://schemas.microsoft.com/office/drawing/2014/main" id="{D9942505-78C8-41D6-978F-2EBDED8B0ED9}"/>
            </a:ext>
          </a:extLst>
        </xdr:cNvPr>
        <xdr:cNvSpPr/>
      </xdr:nvSpPr>
      <xdr:spPr>
        <a:xfrm>
          <a:off x="8699500" y="10988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65641</xdr:rowOff>
    </xdr:from>
    <xdr:to>
      <xdr:col>50</xdr:col>
      <xdr:colOff>114300</xdr:colOff>
      <xdr:row>64</xdr:row>
      <xdr:rowOff>66621</xdr:rowOff>
    </xdr:to>
    <xdr:cxnSp macro="">
      <xdr:nvCxnSpPr>
        <xdr:cNvPr id="216" name="直線コネクタ 215">
          <a:extLst>
            <a:ext uri="{FF2B5EF4-FFF2-40B4-BE49-F238E27FC236}">
              <a16:creationId xmlns:a16="http://schemas.microsoft.com/office/drawing/2014/main" id="{D5DBB3F0-0A7E-4BCA-A180-AE023C36B508}"/>
            </a:ext>
          </a:extLst>
        </xdr:cNvPr>
        <xdr:cNvCxnSpPr/>
      </xdr:nvCxnSpPr>
      <xdr:spPr>
        <a:xfrm flipV="1">
          <a:off x="8750300" y="11038441"/>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107568</xdr:rowOff>
    </xdr:from>
    <xdr:ext cx="469744" cy="259045"/>
    <xdr:sp macro="" textlink="">
      <xdr:nvSpPr>
        <xdr:cNvPr id="217" name="n_1mainValue【体育館・プール】&#10;一人当たり面積">
          <a:extLst>
            <a:ext uri="{FF2B5EF4-FFF2-40B4-BE49-F238E27FC236}">
              <a16:creationId xmlns:a16="http://schemas.microsoft.com/office/drawing/2014/main" id="{9C69D22E-2609-4F3F-8554-4BAF11A69831}"/>
            </a:ext>
          </a:extLst>
        </xdr:cNvPr>
        <xdr:cNvSpPr txBox="1"/>
      </xdr:nvSpPr>
      <xdr:spPr>
        <a:xfrm>
          <a:off x="9391727" y="11080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108548</xdr:rowOff>
    </xdr:from>
    <xdr:ext cx="469744" cy="259045"/>
    <xdr:sp macro="" textlink="">
      <xdr:nvSpPr>
        <xdr:cNvPr id="218" name="n_2mainValue【体育館・プール】&#10;一人当たり面積">
          <a:extLst>
            <a:ext uri="{FF2B5EF4-FFF2-40B4-BE49-F238E27FC236}">
              <a16:creationId xmlns:a16="http://schemas.microsoft.com/office/drawing/2014/main" id="{778608F5-685A-4F4D-99DE-295F27E6C2D5}"/>
            </a:ext>
          </a:extLst>
        </xdr:cNvPr>
        <xdr:cNvSpPr txBox="1"/>
      </xdr:nvSpPr>
      <xdr:spPr>
        <a:xfrm>
          <a:off x="8515427" y="11081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9" name="正方形/長方形 218">
          <a:extLst>
            <a:ext uri="{FF2B5EF4-FFF2-40B4-BE49-F238E27FC236}">
              <a16:creationId xmlns:a16="http://schemas.microsoft.com/office/drawing/2014/main" id="{91E48796-8288-4C33-889B-4881C3FA72CC}"/>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0" name="正方形/長方形 219">
          <a:extLst>
            <a:ext uri="{FF2B5EF4-FFF2-40B4-BE49-F238E27FC236}">
              <a16:creationId xmlns:a16="http://schemas.microsoft.com/office/drawing/2014/main" id="{1949AA82-DACB-4BFC-8890-8390DEFA2E66}"/>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1" name="正方形/長方形 220">
          <a:extLst>
            <a:ext uri="{FF2B5EF4-FFF2-40B4-BE49-F238E27FC236}">
              <a16:creationId xmlns:a16="http://schemas.microsoft.com/office/drawing/2014/main" id="{A949BA99-6ECB-4F9B-A22D-A8F63BBF0767}"/>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2" name="正方形/長方形 221">
          <a:extLst>
            <a:ext uri="{FF2B5EF4-FFF2-40B4-BE49-F238E27FC236}">
              <a16:creationId xmlns:a16="http://schemas.microsoft.com/office/drawing/2014/main" id="{EEBAEC19-AD82-45C2-80AA-C4AB0EE57646}"/>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3" name="正方形/長方形 222">
          <a:extLst>
            <a:ext uri="{FF2B5EF4-FFF2-40B4-BE49-F238E27FC236}">
              <a16:creationId xmlns:a16="http://schemas.microsoft.com/office/drawing/2014/main" id="{A316DD3B-932F-489A-A6C5-33340C6DBDCC}"/>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4" name="正方形/長方形 223">
          <a:extLst>
            <a:ext uri="{FF2B5EF4-FFF2-40B4-BE49-F238E27FC236}">
              <a16:creationId xmlns:a16="http://schemas.microsoft.com/office/drawing/2014/main" id="{94731E81-F7A9-42D4-A3B8-C282A5AA567D}"/>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5" name="正方形/長方形 224">
          <a:extLst>
            <a:ext uri="{FF2B5EF4-FFF2-40B4-BE49-F238E27FC236}">
              <a16:creationId xmlns:a16="http://schemas.microsoft.com/office/drawing/2014/main" id="{520CF8D8-DE8F-4C6B-9E1A-E791313AF04A}"/>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6" name="正方形/長方形 225">
          <a:extLst>
            <a:ext uri="{FF2B5EF4-FFF2-40B4-BE49-F238E27FC236}">
              <a16:creationId xmlns:a16="http://schemas.microsoft.com/office/drawing/2014/main" id="{20DE2D67-1968-464C-B6CE-4795D1DD8BDE}"/>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7" name="テキスト ボックス 226">
          <a:extLst>
            <a:ext uri="{FF2B5EF4-FFF2-40B4-BE49-F238E27FC236}">
              <a16:creationId xmlns:a16="http://schemas.microsoft.com/office/drawing/2014/main" id="{8167FF5D-859E-409F-8EC8-0FE448D850D1}"/>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8" name="直線コネクタ 227">
          <a:extLst>
            <a:ext uri="{FF2B5EF4-FFF2-40B4-BE49-F238E27FC236}">
              <a16:creationId xmlns:a16="http://schemas.microsoft.com/office/drawing/2014/main" id="{6EF6502C-D999-4F7C-9307-82D7CB607B72}"/>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9" name="テキスト ボックス 228">
          <a:extLst>
            <a:ext uri="{FF2B5EF4-FFF2-40B4-BE49-F238E27FC236}">
              <a16:creationId xmlns:a16="http://schemas.microsoft.com/office/drawing/2014/main" id="{9AF573BB-B069-49B3-AA8E-AC81EB83C434}"/>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0" name="直線コネクタ 229">
          <a:extLst>
            <a:ext uri="{FF2B5EF4-FFF2-40B4-BE49-F238E27FC236}">
              <a16:creationId xmlns:a16="http://schemas.microsoft.com/office/drawing/2014/main" id="{F1E3A312-1A07-4B8E-B30E-8EF1AD442A1A}"/>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1" name="テキスト ボックス 230">
          <a:extLst>
            <a:ext uri="{FF2B5EF4-FFF2-40B4-BE49-F238E27FC236}">
              <a16:creationId xmlns:a16="http://schemas.microsoft.com/office/drawing/2014/main" id="{40F76C9C-6E43-4CD3-AEB3-7E0BC9C9BDE5}"/>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2" name="直線コネクタ 231">
          <a:extLst>
            <a:ext uri="{FF2B5EF4-FFF2-40B4-BE49-F238E27FC236}">
              <a16:creationId xmlns:a16="http://schemas.microsoft.com/office/drawing/2014/main" id="{ADB0EE37-4725-4C77-A5D4-84822ED47A26}"/>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3" name="テキスト ボックス 232">
          <a:extLst>
            <a:ext uri="{FF2B5EF4-FFF2-40B4-BE49-F238E27FC236}">
              <a16:creationId xmlns:a16="http://schemas.microsoft.com/office/drawing/2014/main" id="{42F8D28D-AEB5-43AE-AD12-5057125B6A32}"/>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4" name="直線コネクタ 233">
          <a:extLst>
            <a:ext uri="{FF2B5EF4-FFF2-40B4-BE49-F238E27FC236}">
              <a16:creationId xmlns:a16="http://schemas.microsoft.com/office/drawing/2014/main" id="{4AE45CF3-90C5-4B9D-B66D-ECF7648AB483}"/>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5" name="テキスト ボックス 234">
          <a:extLst>
            <a:ext uri="{FF2B5EF4-FFF2-40B4-BE49-F238E27FC236}">
              <a16:creationId xmlns:a16="http://schemas.microsoft.com/office/drawing/2014/main" id="{59E049CE-26C8-462A-BFBE-E20572D178CE}"/>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6" name="直線コネクタ 235">
          <a:extLst>
            <a:ext uri="{FF2B5EF4-FFF2-40B4-BE49-F238E27FC236}">
              <a16:creationId xmlns:a16="http://schemas.microsoft.com/office/drawing/2014/main" id="{76C599A6-8624-4E42-95D9-85F0E9E512B1}"/>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7" name="テキスト ボックス 236">
          <a:extLst>
            <a:ext uri="{FF2B5EF4-FFF2-40B4-BE49-F238E27FC236}">
              <a16:creationId xmlns:a16="http://schemas.microsoft.com/office/drawing/2014/main" id="{97EDCF4E-63B4-4B74-B97F-FA98F110DDD5}"/>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8" name="直線コネクタ 237">
          <a:extLst>
            <a:ext uri="{FF2B5EF4-FFF2-40B4-BE49-F238E27FC236}">
              <a16:creationId xmlns:a16="http://schemas.microsoft.com/office/drawing/2014/main" id="{E10F8ABB-0C49-4F00-8BCF-D7329FCE258C}"/>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9" name="テキスト ボックス 238">
          <a:extLst>
            <a:ext uri="{FF2B5EF4-FFF2-40B4-BE49-F238E27FC236}">
              <a16:creationId xmlns:a16="http://schemas.microsoft.com/office/drawing/2014/main" id="{6CFDF603-BCF6-4489-AA31-596CE06FEFDC}"/>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0" name="直線コネクタ 239">
          <a:extLst>
            <a:ext uri="{FF2B5EF4-FFF2-40B4-BE49-F238E27FC236}">
              <a16:creationId xmlns:a16="http://schemas.microsoft.com/office/drawing/2014/main" id="{99432829-A3A0-4433-9906-FAB19813792D}"/>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1" name="テキスト ボックス 240">
          <a:extLst>
            <a:ext uri="{FF2B5EF4-FFF2-40B4-BE49-F238E27FC236}">
              <a16:creationId xmlns:a16="http://schemas.microsoft.com/office/drawing/2014/main" id="{C06D4E48-7AAB-4A76-AA58-21FF9202C8FC}"/>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2" name="【福祉施設】&#10;有形固定資産減価償却率グラフ枠">
          <a:extLst>
            <a:ext uri="{FF2B5EF4-FFF2-40B4-BE49-F238E27FC236}">
              <a16:creationId xmlns:a16="http://schemas.microsoft.com/office/drawing/2014/main" id="{A3982877-1966-4D5E-9DF0-4E528ADF2E7E}"/>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87</xdr:row>
      <xdr:rowOff>17145</xdr:rowOff>
    </xdr:to>
    <xdr:cxnSp macro="">
      <xdr:nvCxnSpPr>
        <xdr:cNvPr id="243" name="直線コネクタ 242">
          <a:extLst>
            <a:ext uri="{FF2B5EF4-FFF2-40B4-BE49-F238E27FC236}">
              <a16:creationId xmlns:a16="http://schemas.microsoft.com/office/drawing/2014/main" id="{5B1BEF33-E313-4742-9133-AFA578C113AE}"/>
            </a:ext>
          </a:extLst>
        </xdr:cNvPr>
        <xdr:cNvCxnSpPr/>
      </xdr:nvCxnSpPr>
      <xdr:spPr>
        <a:xfrm flipV="1">
          <a:off x="4634865" y="13335000"/>
          <a:ext cx="0" cy="1598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20972</xdr:rowOff>
    </xdr:from>
    <xdr:ext cx="405111" cy="259045"/>
    <xdr:sp macro="" textlink="">
      <xdr:nvSpPr>
        <xdr:cNvPr id="244" name="【福祉施設】&#10;有形固定資産減価償却率最小値テキスト">
          <a:extLst>
            <a:ext uri="{FF2B5EF4-FFF2-40B4-BE49-F238E27FC236}">
              <a16:creationId xmlns:a16="http://schemas.microsoft.com/office/drawing/2014/main" id="{85C39BB1-448B-4AB8-9120-7E3FDB805B93}"/>
            </a:ext>
          </a:extLst>
        </xdr:cNvPr>
        <xdr:cNvSpPr txBox="1"/>
      </xdr:nvSpPr>
      <xdr:spPr>
        <a:xfrm>
          <a:off x="4673600" y="1493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17145</xdr:rowOff>
    </xdr:from>
    <xdr:to>
      <xdr:col>24</xdr:col>
      <xdr:colOff>152400</xdr:colOff>
      <xdr:row>87</xdr:row>
      <xdr:rowOff>17145</xdr:rowOff>
    </xdr:to>
    <xdr:cxnSp macro="">
      <xdr:nvCxnSpPr>
        <xdr:cNvPr id="245" name="直線コネクタ 244">
          <a:extLst>
            <a:ext uri="{FF2B5EF4-FFF2-40B4-BE49-F238E27FC236}">
              <a16:creationId xmlns:a16="http://schemas.microsoft.com/office/drawing/2014/main" id="{E70CE02C-B630-4308-9F25-53CF7FED4D07}"/>
            </a:ext>
          </a:extLst>
        </xdr:cNvPr>
        <xdr:cNvCxnSpPr/>
      </xdr:nvCxnSpPr>
      <xdr:spPr>
        <a:xfrm>
          <a:off x="4546600" y="14933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46" name="【福祉施設】&#10;有形固定資産減価償却率最大値テキスト">
          <a:extLst>
            <a:ext uri="{FF2B5EF4-FFF2-40B4-BE49-F238E27FC236}">
              <a16:creationId xmlns:a16="http://schemas.microsoft.com/office/drawing/2014/main" id="{8CE8F8D1-ADE4-4D1F-9F5D-26E1CEAD944A}"/>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47" name="直線コネクタ 246">
          <a:extLst>
            <a:ext uri="{FF2B5EF4-FFF2-40B4-BE49-F238E27FC236}">
              <a16:creationId xmlns:a16="http://schemas.microsoft.com/office/drawing/2014/main" id="{9135625D-1E76-41A2-9B47-A4D3B4C49804}"/>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36213</xdr:rowOff>
    </xdr:from>
    <xdr:ext cx="405111" cy="259045"/>
    <xdr:sp macro="" textlink="">
      <xdr:nvSpPr>
        <xdr:cNvPr id="248" name="【福祉施設】&#10;有形固定資産減価償却率平均値テキスト">
          <a:extLst>
            <a:ext uri="{FF2B5EF4-FFF2-40B4-BE49-F238E27FC236}">
              <a16:creationId xmlns:a16="http://schemas.microsoft.com/office/drawing/2014/main" id="{11B43C71-A297-4E54-A021-2DEBA70E5F48}"/>
            </a:ext>
          </a:extLst>
        </xdr:cNvPr>
        <xdr:cNvSpPr txBox="1"/>
      </xdr:nvSpPr>
      <xdr:spPr>
        <a:xfrm>
          <a:off x="4673600" y="142665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57786</xdr:rowOff>
    </xdr:from>
    <xdr:to>
      <xdr:col>24</xdr:col>
      <xdr:colOff>114300</xdr:colOff>
      <xdr:row>83</xdr:row>
      <xdr:rowOff>159386</xdr:rowOff>
    </xdr:to>
    <xdr:sp macro="" textlink="">
      <xdr:nvSpPr>
        <xdr:cNvPr id="249" name="フローチャート: 判断 248">
          <a:extLst>
            <a:ext uri="{FF2B5EF4-FFF2-40B4-BE49-F238E27FC236}">
              <a16:creationId xmlns:a16="http://schemas.microsoft.com/office/drawing/2014/main" id="{B8253E37-62E4-4AF6-BB58-A05BACE44A5A}"/>
            </a:ext>
          </a:extLst>
        </xdr:cNvPr>
        <xdr:cNvSpPr/>
      </xdr:nvSpPr>
      <xdr:spPr>
        <a:xfrm>
          <a:off x="4584700" y="1428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71120</xdr:rowOff>
    </xdr:from>
    <xdr:to>
      <xdr:col>20</xdr:col>
      <xdr:colOff>38100</xdr:colOff>
      <xdr:row>84</xdr:row>
      <xdr:rowOff>1270</xdr:rowOff>
    </xdr:to>
    <xdr:sp macro="" textlink="">
      <xdr:nvSpPr>
        <xdr:cNvPr id="250" name="フローチャート: 判断 249">
          <a:extLst>
            <a:ext uri="{FF2B5EF4-FFF2-40B4-BE49-F238E27FC236}">
              <a16:creationId xmlns:a16="http://schemas.microsoft.com/office/drawing/2014/main" id="{7B11171F-A406-46A8-8DE4-A3DA2B3BB067}"/>
            </a:ext>
          </a:extLst>
        </xdr:cNvPr>
        <xdr:cNvSpPr/>
      </xdr:nvSpPr>
      <xdr:spPr>
        <a:xfrm>
          <a:off x="3746500" y="1430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17797</xdr:rowOff>
    </xdr:from>
    <xdr:ext cx="405111" cy="259045"/>
    <xdr:sp macro="" textlink="">
      <xdr:nvSpPr>
        <xdr:cNvPr id="251" name="n_1aveValue【福祉施設】&#10;有形固定資産減価償却率">
          <a:extLst>
            <a:ext uri="{FF2B5EF4-FFF2-40B4-BE49-F238E27FC236}">
              <a16:creationId xmlns:a16="http://schemas.microsoft.com/office/drawing/2014/main" id="{393248E3-3972-4CFC-A4E1-07CBA0745747}"/>
            </a:ext>
          </a:extLst>
        </xdr:cNvPr>
        <xdr:cNvSpPr txBox="1"/>
      </xdr:nvSpPr>
      <xdr:spPr>
        <a:xfrm>
          <a:off x="3582044" y="14076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83</xdr:row>
      <xdr:rowOff>95886</xdr:rowOff>
    </xdr:from>
    <xdr:to>
      <xdr:col>15</xdr:col>
      <xdr:colOff>101600</xdr:colOff>
      <xdr:row>84</xdr:row>
      <xdr:rowOff>26036</xdr:rowOff>
    </xdr:to>
    <xdr:sp macro="" textlink="">
      <xdr:nvSpPr>
        <xdr:cNvPr id="252" name="フローチャート: 判断 251">
          <a:extLst>
            <a:ext uri="{FF2B5EF4-FFF2-40B4-BE49-F238E27FC236}">
              <a16:creationId xmlns:a16="http://schemas.microsoft.com/office/drawing/2014/main" id="{CEC3A852-A65B-4D7B-BD58-B90C92477EC0}"/>
            </a:ext>
          </a:extLst>
        </xdr:cNvPr>
        <xdr:cNvSpPr/>
      </xdr:nvSpPr>
      <xdr:spPr>
        <a:xfrm>
          <a:off x="2857500" y="1432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42563</xdr:rowOff>
    </xdr:from>
    <xdr:ext cx="405111" cy="259045"/>
    <xdr:sp macro="" textlink="">
      <xdr:nvSpPr>
        <xdr:cNvPr id="253" name="n_2aveValue【福祉施設】&#10;有形固定資産減価償却率">
          <a:extLst>
            <a:ext uri="{FF2B5EF4-FFF2-40B4-BE49-F238E27FC236}">
              <a16:creationId xmlns:a16="http://schemas.microsoft.com/office/drawing/2014/main" id="{D951FD35-B943-4C23-870D-E92C2CB85B32}"/>
            </a:ext>
          </a:extLst>
        </xdr:cNvPr>
        <xdr:cNvSpPr txBox="1"/>
      </xdr:nvSpPr>
      <xdr:spPr>
        <a:xfrm>
          <a:off x="2705744" y="14101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83</xdr:row>
      <xdr:rowOff>46355</xdr:rowOff>
    </xdr:from>
    <xdr:to>
      <xdr:col>10</xdr:col>
      <xdr:colOff>165100</xdr:colOff>
      <xdr:row>83</xdr:row>
      <xdr:rowOff>147955</xdr:rowOff>
    </xdr:to>
    <xdr:sp macro="" textlink="">
      <xdr:nvSpPr>
        <xdr:cNvPr id="254" name="フローチャート: 判断 253">
          <a:extLst>
            <a:ext uri="{FF2B5EF4-FFF2-40B4-BE49-F238E27FC236}">
              <a16:creationId xmlns:a16="http://schemas.microsoft.com/office/drawing/2014/main" id="{19E8FB93-FBD8-456A-BC42-6997EC5A2430}"/>
            </a:ext>
          </a:extLst>
        </xdr:cNvPr>
        <xdr:cNvSpPr/>
      </xdr:nvSpPr>
      <xdr:spPr>
        <a:xfrm>
          <a:off x="1968500" y="1427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81</xdr:row>
      <xdr:rowOff>164482</xdr:rowOff>
    </xdr:from>
    <xdr:ext cx="405111" cy="259045"/>
    <xdr:sp macro="" textlink="">
      <xdr:nvSpPr>
        <xdr:cNvPr id="255" name="n_3aveValue【福祉施設】&#10;有形固定資産減価償却率">
          <a:extLst>
            <a:ext uri="{FF2B5EF4-FFF2-40B4-BE49-F238E27FC236}">
              <a16:creationId xmlns:a16="http://schemas.microsoft.com/office/drawing/2014/main" id="{EA857200-5DC4-4B5F-8831-5B3E1CF2EA7B}"/>
            </a:ext>
          </a:extLst>
        </xdr:cNvPr>
        <xdr:cNvSpPr txBox="1"/>
      </xdr:nvSpPr>
      <xdr:spPr>
        <a:xfrm>
          <a:off x="1816744" y="14051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11C36A0B-711F-45B6-8890-D9552DEEAE74}"/>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4E160B20-A9C7-4BFF-A275-3CB9FBD568ED}"/>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B6927F96-1608-4218-B5BA-BBEF9BD60D73}"/>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032FC809-EFC1-47C8-88D0-75E40BE8ABAF}"/>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EC746597-B2BF-41F9-8806-057DAB668B03}"/>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57786</xdr:rowOff>
    </xdr:from>
    <xdr:to>
      <xdr:col>20</xdr:col>
      <xdr:colOff>38100</xdr:colOff>
      <xdr:row>84</xdr:row>
      <xdr:rowOff>159386</xdr:rowOff>
    </xdr:to>
    <xdr:sp macro="" textlink="">
      <xdr:nvSpPr>
        <xdr:cNvPr id="261" name="楕円 260">
          <a:extLst>
            <a:ext uri="{FF2B5EF4-FFF2-40B4-BE49-F238E27FC236}">
              <a16:creationId xmlns:a16="http://schemas.microsoft.com/office/drawing/2014/main" id="{152D9DAC-8045-4748-8E16-35A34FE2D5E6}"/>
            </a:ext>
          </a:extLst>
        </xdr:cNvPr>
        <xdr:cNvSpPr/>
      </xdr:nvSpPr>
      <xdr:spPr>
        <a:xfrm>
          <a:off x="3746500" y="1445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84</xdr:row>
      <xdr:rowOff>95886</xdr:rowOff>
    </xdr:from>
    <xdr:to>
      <xdr:col>15</xdr:col>
      <xdr:colOff>101600</xdr:colOff>
      <xdr:row>85</xdr:row>
      <xdr:rowOff>26036</xdr:rowOff>
    </xdr:to>
    <xdr:sp macro="" textlink="">
      <xdr:nvSpPr>
        <xdr:cNvPr id="262" name="楕円 261">
          <a:extLst>
            <a:ext uri="{FF2B5EF4-FFF2-40B4-BE49-F238E27FC236}">
              <a16:creationId xmlns:a16="http://schemas.microsoft.com/office/drawing/2014/main" id="{022B8C07-00A7-47BE-A100-9624B0F4E01F}"/>
            </a:ext>
          </a:extLst>
        </xdr:cNvPr>
        <xdr:cNvSpPr/>
      </xdr:nvSpPr>
      <xdr:spPr>
        <a:xfrm>
          <a:off x="2857500" y="1449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108586</xdr:rowOff>
    </xdr:from>
    <xdr:to>
      <xdr:col>19</xdr:col>
      <xdr:colOff>177800</xdr:colOff>
      <xdr:row>84</xdr:row>
      <xdr:rowOff>146686</xdr:rowOff>
    </xdr:to>
    <xdr:cxnSp macro="">
      <xdr:nvCxnSpPr>
        <xdr:cNvPr id="263" name="直線コネクタ 262">
          <a:extLst>
            <a:ext uri="{FF2B5EF4-FFF2-40B4-BE49-F238E27FC236}">
              <a16:creationId xmlns:a16="http://schemas.microsoft.com/office/drawing/2014/main" id="{F11834F0-F0EA-4A71-A1EE-5EF2DD8FB062}"/>
            </a:ext>
          </a:extLst>
        </xdr:cNvPr>
        <xdr:cNvCxnSpPr/>
      </xdr:nvCxnSpPr>
      <xdr:spPr>
        <a:xfrm flipV="1">
          <a:off x="2908300" y="14510386"/>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150513</xdr:rowOff>
    </xdr:from>
    <xdr:ext cx="405111" cy="259045"/>
    <xdr:sp macro="" textlink="">
      <xdr:nvSpPr>
        <xdr:cNvPr id="264" name="n_1mainValue【福祉施設】&#10;有形固定資産減価償却率">
          <a:extLst>
            <a:ext uri="{FF2B5EF4-FFF2-40B4-BE49-F238E27FC236}">
              <a16:creationId xmlns:a16="http://schemas.microsoft.com/office/drawing/2014/main" id="{78148F65-6A2C-4EA3-9A2D-A4E7071AA19D}"/>
            </a:ext>
          </a:extLst>
        </xdr:cNvPr>
        <xdr:cNvSpPr txBox="1"/>
      </xdr:nvSpPr>
      <xdr:spPr>
        <a:xfrm>
          <a:off x="3582044" y="14552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17163</xdr:rowOff>
    </xdr:from>
    <xdr:ext cx="405111" cy="259045"/>
    <xdr:sp macro="" textlink="">
      <xdr:nvSpPr>
        <xdr:cNvPr id="265" name="n_2mainValue【福祉施設】&#10;有形固定資産減価償却率">
          <a:extLst>
            <a:ext uri="{FF2B5EF4-FFF2-40B4-BE49-F238E27FC236}">
              <a16:creationId xmlns:a16="http://schemas.microsoft.com/office/drawing/2014/main" id="{C9A1B144-990C-4F8D-91E3-BD7A8F19FDF3}"/>
            </a:ext>
          </a:extLst>
        </xdr:cNvPr>
        <xdr:cNvSpPr txBox="1"/>
      </xdr:nvSpPr>
      <xdr:spPr>
        <a:xfrm>
          <a:off x="2705744" y="1459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6" name="正方形/長方形 265">
          <a:extLst>
            <a:ext uri="{FF2B5EF4-FFF2-40B4-BE49-F238E27FC236}">
              <a16:creationId xmlns:a16="http://schemas.microsoft.com/office/drawing/2014/main" id="{7628CE10-2223-49F4-A62F-9FE628E1F3FF}"/>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7" name="正方形/長方形 266">
          <a:extLst>
            <a:ext uri="{FF2B5EF4-FFF2-40B4-BE49-F238E27FC236}">
              <a16:creationId xmlns:a16="http://schemas.microsoft.com/office/drawing/2014/main" id="{F343BEB1-2517-4724-80D2-D2521852B2B8}"/>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8" name="正方形/長方形 267">
          <a:extLst>
            <a:ext uri="{FF2B5EF4-FFF2-40B4-BE49-F238E27FC236}">
              <a16:creationId xmlns:a16="http://schemas.microsoft.com/office/drawing/2014/main" id="{4B2F7DD7-FBC9-4D18-B43F-FDD406D16F2F}"/>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9" name="正方形/長方形 268">
          <a:extLst>
            <a:ext uri="{FF2B5EF4-FFF2-40B4-BE49-F238E27FC236}">
              <a16:creationId xmlns:a16="http://schemas.microsoft.com/office/drawing/2014/main" id="{FD4CE3E8-2E4B-4302-AA53-EEA618B28185}"/>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0" name="正方形/長方形 269">
          <a:extLst>
            <a:ext uri="{FF2B5EF4-FFF2-40B4-BE49-F238E27FC236}">
              <a16:creationId xmlns:a16="http://schemas.microsoft.com/office/drawing/2014/main" id="{0CE0D024-0EC9-4B46-96A9-D4D36580CCC6}"/>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1" name="正方形/長方形 270">
          <a:extLst>
            <a:ext uri="{FF2B5EF4-FFF2-40B4-BE49-F238E27FC236}">
              <a16:creationId xmlns:a16="http://schemas.microsoft.com/office/drawing/2014/main" id="{4C0DEF12-6530-42C1-80ED-7CC973207112}"/>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2" name="正方形/長方形 271">
          <a:extLst>
            <a:ext uri="{FF2B5EF4-FFF2-40B4-BE49-F238E27FC236}">
              <a16:creationId xmlns:a16="http://schemas.microsoft.com/office/drawing/2014/main" id="{8ACD904E-8C5C-47BF-8F36-8CB038E61FFE}"/>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3" name="正方形/長方形 272">
          <a:extLst>
            <a:ext uri="{FF2B5EF4-FFF2-40B4-BE49-F238E27FC236}">
              <a16:creationId xmlns:a16="http://schemas.microsoft.com/office/drawing/2014/main" id="{DCD44616-B8C6-44F3-B664-BD3248B5A252}"/>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4" name="テキスト ボックス 273">
          <a:extLst>
            <a:ext uri="{FF2B5EF4-FFF2-40B4-BE49-F238E27FC236}">
              <a16:creationId xmlns:a16="http://schemas.microsoft.com/office/drawing/2014/main" id="{A70817EF-95FA-4EB9-BEDB-7D1755058226}"/>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5" name="直線コネクタ 274">
          <a:extLst>
            <a:ext uri="{FF2B5EF4-FFF2-40B4-BE49-F238E27FC236}">
              <a16:creationId xmlns:a16="http://schemas.microsoft.com/office/drawing/2014/main" id="{99860BD6-92B2-400D-BAC6-B50FBA6E28BB}"/>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76" name="直線コネクタ 275">
          <a:extLst>
            <a:ext uri="{FF2B5EF4-FFF2-40B4-BE49-F238E27FC236}">
              <a16:creationId xmlns:a16="http://schemas.microsoft.com/office/drawing/2014/main" id="{690B7283-AE8A-442C-9A73-1D8CA33BCD47}"/>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77" name="テキスト ボックス 276">
          <a:extLst>
            <a:ext uri="{FF2B5EF4-FFF2-40B4-BE49-F238E27FC236}">
              <a16:creationId xmlns:a16="http://schemas.microsoft.com/office/drawing/2014/main" id="{BA1930BF-0404-4941-AA91-F99EB75F5F93}"/>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78" name="直線コネクタ 277">
          <a:extLst>
            <a:ext uri="{FF2B5EF4-FFF2-40B4-BE49-F238E27FC236}">
              <a16:creationId xmlns:a16="http://schemas.microsoft.com/office/drawing/2014/main" id="{C3640B07-C67D-448E-B0A4-1137CC1D7A35}"/>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79" name="テキスト ボックス 278">
          <a:extLst>
            <a:ext uri="{FF2B5EF4-FFF2-40B4-BE49-F238E27FC236}">
              <a16:creationId xmlns:a16="http://schemas.microsoft.com/office/drawing/2014/main" id="{A44D426C-69E2-4892-8B43-2EEE03B0DDB2}"/>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0" name="直線コネクタ 279">
          <a:extLst>
            <a:ext uri="{FF2B5EF4-FFF2-40B4-BE49-F238E27FC236}">
              <a16:creationId xmlns:a16="http://schemas.microsoft.com/office/drawing/2014/main" id="{1E76F269-B6B8-4716-8DC7-67880A431E97}"/>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1" name="テキスト ボックス 280">
          <a:extLst>
            <a:ext uri="{FF2B5EF4-FFF2-40B4-BE49-F238E27FC236}">
              <a16:creationId xmlns:a16="http://schemas.microsoft.com/office/drawing/2014/main" id="{76836C4B-5126-4C5F-8444-A90CCB12F512}"/>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2" name="直線コネクタ 281">
          <a:extLst>
            <a:ext uri="{FF2B5EF4-FFF2-40B4-BE49-F238E27FC236}">
              <a16:creationId xmlns:a16="http://schemas.microsoft.com/office/drawing/2014/main" id="{5B642E71-D38A-4EF4-8957-C7E928825C4E}"/>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83" name="テキスト ボックス 282">
          <a:extLst>
            <a:ext uri="{FF2B5EF4-FFF2-40B4-BE49-F238E27FC236}">
              <a16:creationId xmlns:a16="http://schemas.microsoft.com/office/drawing/2014/main" id="{79BBABC3-3899-4337-B9A3-8942D1C1D2A5}"/>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84" name="直線コネクタ 283">
          <a:extLst>
            <a:ext uri="{FF2B5EF4-FFF2-40B4-BE49-F238E27FC236}">
              <a16:creationId xmlns:a16="http://schemas.microsoft.com/office/drawing/2014/main" id="{51EB1E76-26A2-47E1-9CC3-EEB87F64C684}"/>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85" name="テキスト ボックス 284">
          <a:extLst>
            <a:ext uri="{FF2B5EF4-FFF2-40B4-BE49-F238E27FC236}">
              <a16:creationId xmlns:a16="http://schemas.microsoft.com/office/drawing/2014/main" id="{BBB64C69-6072-4D29-9666-743CAA93FF02}"/>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86" name="直線コネクタ 285">
          <a:extLst>
            <a:ext uri="{FF2B5EF4-FFF2-40B4-BE49-F238E27FC236}">
              <a16:creationId xmlns:a16="http://schemas.microsoft.com/office/drawing/2014/main" id="{3A77EF9B-6D2A-4325-9304-56FB1E3FE24D}"/>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87" name="テキスト ボックス 286">
          <a:extLst>
            <a:ext uri="{FF2B5EF4-FFF2-40B4-BE49-F238E27FC236}">
              <a16:creationId xmlns:a16="http://schemas.microsoft.com/office/drawing/2014/main" id="{EAFC697A-315C-4B17-AC8B-D13FBF878D6D}"/>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8" name="直線コネクタ 287">
          <a:extLst>
            <a:ext uri="{FF2B5EF4-FFF2-40B4-BE49-F238E27FC236}">
              <a16:creationId xmlns:a16="http://schemas.microsoft.com/office/drawing/2014/main" id="{2DA8471D-679B-4D76-BBA1-121140EAE178}"/>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9" name="テキスト ボックス 288">
          <a:extLst>
            <a:ext uri="{FF2B5EF4-FFF2-40B4-BE49-F238E27FC236}">
              <a16:creationId xmlns:a16="http://schemas.microsoft.com/office/drawing/2014/main" id="{FAF2EE61-047E-4985-BC2D-FD93CBB6786C}"/>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0" name="【福祉施設】&#10;一人当たり面積グラフ枠">
          <a:extLst>
            <a:ext uri="{FF2B5EF4-FFF2-40B4-BE49-F238E27FC236}">
              <a16:creationId xmlns:a16="http://schemas.microsoft.com/office/drawing/2014/main" id="{ACA37DBA-23D9-4F20-A414-4BE6E0944A0B}"/>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160564</xdr:rowOff>
    </xdr:from>
    <xdr:to>
      <xdr:col>54</xdr:col>
      <xdr:colOff>189865</xdr:colOff>
      <xdr:row>86</xdr:row>
      <xdr:rowOff>159584</xdr:rowOff>
    </xdr:to>
    <xdr:cxnSp macro="">
      <xdr:nvCxnSpPr>
        <xdr:cNvPr id="291" name="直線コネクタ 290">
          <a:extLst>
            <a:ext uri="{FF2B5EF4-FFF2-40B4-BE49-F238E27FC236}">
              <a16:creationId xmlns:a16="http://schemas.microsoft.com/office/drawing/2014/main" id="{A4FC582F-93AF-4A7A-B8CB-6B3065622B46}"/>
            </a:ext>
          </a:extLst>
        </xdr:cNvPr>
        <xdr:cNvCxnSpPr/>
      </xdr:nvCxnSpPr>
      <xdr:spPr>
        <a:xfrm flipV="1">
          <a:off x="10476865" y="13362214"/>
          <a:ext cx="0" cy="154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163411</xdr:rowOff>
    </xdr:from>
    <xdr:ext cx="469744" cy="259045"/>
    <xdr:sp macro="" textlink="">
      <xdr:nvSpPr>
        <xdr:cNvPr id="292" name="【福祉施設】&#10;一人当たり面積最小値テキスト">
          <a:extLst>
            <a:ext uri="{FF2B5EF4-FFF2-40B4-BE49-F238E27FC236}">
              <a16:creationId xmlns:a16="http://schemas.microsoft.com/office/drawing/2014/main" id="{F2016D06-3AA2-451F-AEED-9B6850572125}"/>
            </a:ext>
          </a:extLst>
        </xdr:cNvPr>
        <xdr:cNvSpPr txBox="1"/>
      </xdr:nvSpPr>
      <xdr:spPr>
        <a:xfrm>
          <a:off x="10515600" y="1490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159584</xdr:rowOff>
    </xdr:from>
    <xdr:to>
      <xdr:col>55</xdr:col>
      <xdr:colOff>88900</xdr:colOff>
      <xdr:row>86</xdr:row>
      <xdr:rowOff>159584</xdr:rowOff>
    </xdr:to>
    <xdr:cxnSp macro="">
      <xdr:nvCxnSpPr>
        <xdr:cNvPr id="293" name="直線コネクタ 292">
          <a:extLst>
            <a:ext uri="{FF2B5EF4-FFF2-40B4-BE49-F238E27FC236}">
              <a16:creationId xmlns:a16="http://schemas.microsoft.com/office/drawing/2014/main" id="{C06DA2EF-464E-4173-9D30-F8FCCEE84952}"/>
            </a:ext>
          </a:extLst>
        </xdr:cNvPr>
        <xdr:cNvCxnSpPr/>
      </xdr:nvCxnSpPr>
      <xdr:spPr>
        <a:xfrm>
          <a:off x="10388600" y="14904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107241</xdr:rowOff>
    </xdr:from>
    <xdr:ext cx="469744" cy="259045"/>
    <xdr:sp macro="" textlink="">
      <xdr:nvSpPr>
        <xdr:cNvPr id="294" name="【福祉施設】&#10;一人当たり面積最大値テキスト">
          <a:extLst>
            <a:ext uri="{FF2B5EF4-FFF2-40B4-BE49-F238E27FC236}">
              <a16:creationId xmlns:a16="http://schemas.microsoft.com/office/drawing/2014/main" id="{39CF1247-F2A8-42E3-9AD1-F056F3659C27}"/>
            </a:ext>
          </a:extLst>
        </xdr:cNvPr>
        <xdr:cNvSpPr txBox="1"/>
      </xdr:nvSpPr>
      <xdr:spPr>
        <a:xfrm>
          <a:off x="10515600" y="1313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160564</xdr:rowOff>
    </xdr:from>
    <xdr:to>
      <xdr:col>55</xdr:col>
      <xdr:colOff>88900</xdr:colOff>
      <xdr:row>77</xdr:row>
      <xdr:rowOff>160564</xdr:rowOff>
    </xdr:to>
    <xdr:cxnSp macro="">
      <xdr:nvCxnSpPr>
        <xdr:cNvPr id="295" name="直線コネクタ 294">
          <a:extLst>
            <a:ext uri="{FF2B5EF4-FFF2-40B4-BE49-F238E27FC236}">
              <a16:creationId xmlns:a16="http://schemas.microsoft.com/office/drawing/2014/main" id="{56AB1D78-4582-4FBA-8831-F14D351128DC}"/>
            </a:ext>
          </a:extLst>
        </xdr:cNvPr>
        <xdr:cNvCxnSpPr/>
      </xdr:nvCxnSpPr>
      <xdr:spPr>
        <a:xfrm>
          <a:off x="10388600" y="1336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131625</xdr:rowOff>
    </xdr:from>
    <xdr:ext cx="469744" cy="259045"/>
    <xdr:sp macro="" textlink="">
      <xdr:nvSpPr>
        <xdr:cNvPr id="296" name="【福祉施設】&#10;一人当たり面積平均値テキスト">
          <a:extLst>
            <a:ext uri="{FF2B5EF4-FFF2-40B4-BE49-F238E27FC236}">
              <a16:creationId xmlns:a16="http://schemas.microsoft.com/office/drawing/2014/main" id="{A1CF0DE4-4950-4E8F-BB7A-44854DA9EE88}"/>
            </a:ext>
          </a:extLst>
        </xdr:cNvPr>
        <xdr:cNvSpPr txBox="1"/>
      </xdr:nvSpPr>
      <xdr:spPr>
        <a:xfrm>
          <a:off x="10515600" y="145334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153198</xdr:rowOff>
    </xdr:from>
    <xdr:to>
      <xdr:col>55</xdr:col>
      <xdr:colOff>50800</xdr:colOff>
      <xdr:row>85</xdr:row>
      <xdr:rowOff>83348</xdr:rowOff>
    </xdr:to>
    <xdr:sp macro="" textlink="">
      <xdr:nvSpPr>
        <xdr:cNvPr id="297" name="フローチャート: 判断 296">
          <a:extLst>
            <a:ext uri="{FF2B5EF4-FFF2-40B4-BE49-F238E27FC236}">
              <a16:creationId xmlns:a16="http://schemas.microsoft.com/office/drawing/2014/main" id="{B98388ED-FF94-4AE1-A345-12504AFCC0A2}"/>
            </a:ext>
          </a:extLst>
        </xdr:cNvPr>
        <xdr:cNvSpPr/>
      </xdr:nvSpPr>
      <xdr:spPr>
        <a:xfrm>
          <a:off x="10426700" y="14554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690</xdr:rowOff>
    </xdr:from>
    <xdr:to>
      <xdr:col>50</xdr:col>
      <xdr:colOff>165100</xdr:colOff>
      <xdr:row>85</xdr:row>
      <xdr:rowOff>102290</xdr:rowOff>
    </xdr:to>
    <xdr:sp macro="" textlink="">
      <xdr:nvSpPr>
        <xdr:cNvPr id="298" name="フローチャート: 判断 297">
          <a:extLst>
            <a:ext uri="{FF2B5EF4-FFF2-40B4-BE49-F238E27FC236}">
              <a16:creationId xmlns:a16="http://schemas.microsoft.com/office/drawing/2014/main" id="{820BC446-0DF2-46C5-B456-FCC6AC6D4D83}"/>
            </a:ext>
          </a:extLst>
        </xdr:cNvPr>
        <xdr:cNvSpPr/>
      </xdr:nvSpPr>
      <xdr:spPr>
        <a:xfrm>
          <a:off x="9588500" y="1457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118817</xdr:rowOff>
    </xdr:from>
    <xdr:ext cx="469744" cy="259045"/>
    <xdr:sp macro="" textlink="">
      <xdr:nvSpPr>
        <xdr:cNvPr id="299" name="n_1aveValue【福祉施設】&#10;一人当たり面積">
          <a:extLst>
            <a:ext uri="{FF2B5EF4-FFF2-40B4-BE49-F238E27FC236}">
              <a16:creationId xmlns:a16="http://schemas.microsoft.com/office/drawing/2014/main" id="{CE4C9486-0D06-49B0-9BF9-831001919CDE}"/>
            </a:ext>
          </a:extLst>
        </xdr:cNvPr>
        <xdr:cNvSpPr txBox="1"/>
      </xdr:nvSpPr>
      <xdr:spPr>
        <a:xfrm>
          <a:off x="9391727" y="1434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10813</xdr:rowOff>
    </xdr:from>
    <xdr:to>
      <xdr:col>46</xdr:col>
      <xdr:colOff>38100</xdr:colOff>
      <xdr:row>85</xdr:row>
      <xdr:rowOff>112413</xdr:rowOff>
    </xdr:to>
    <xdr:sp macro="" textlink="">
      <xdr:nvSpPr>
        <xdr:cNvPr id="300" name="フローチャート: 判断 299">
          <a:extLst>
            <a:ext uri="{FF2B5EF4-FFF2-40B4-BE49-F238E27FC236}">
              <a16:creationId xmlns:a16="http://schemas.microsoft.com/office/drawing/2014/main" id="{817D906E-0194-414E-83FB-0E9FADB461C6}"/>
            </a:ext>
          </a:extLst>
        </xdr:cNvPr>
        <xdr:cNvSpPr/>
      </xdr:nvSpPr>
      <xdr:spPr>
        <a:xfrm>
          <a:off x="8699500" y="1458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128940</xdr:rowOff>
    </xdr:from>
    <xdr:ext cx="469744" cy="259045"/>
    <xdr:sp macro="" textlink="">
      <xdr:nvSpPr>
        <xdr:cNvPr id="301" name="n_2aveValue【福祉施設】&#10;一人当たり面積">
          <a:extLst>
            <a:ext uri="{FF2B5EF4-FFF2-40B4-BE49-F238E27FC236}">
              <a16:creationId xmlns:a16="http://schemas.microsoft.com/office/drawing/2014/main" id="{DBF98184-233C-4830-A404-BC52E348C460}"/>
            </a:ext>
          </a:extLst>
        </xdr:cNvPr>
        <xdr:cNvSpPr txBox="1"/>
      </xdr:nvSpPr>
      <xdr:spPr>
        <a:xfrm>
          <a:off x="8515427" y="1435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86578</xdr:rowOff>
    </xdr:from>
    <xdr:to>
      <xdr:col>41</xdr:col>
      <xdr:colOff>101600</xdr:colOff>
      <xdr:row>86</xdr:row>
      <xdr:rowOff>16728</xdr:rowOff>
    </xdr:to>
    <xdr:sp macro="" textlink="">
      <xdr:nvSpPr>
        <xdr:cNvPr id="302" name="フローチャート: 判断 301">
          <a:extLst>
            <a:ext uri="{FF2B5EF4-FFF2-40B4-BE49-F238E27FC236}">
              <a16:creationId xmlns:a16="http://schemas.microsoft.com/office/drawing/2014/main" id="{21089BDE-64EB-4111-97BD-AAF2B38B50D0}"/>
            </a:ext>
          </a:extLst>
        </xdr:cNvPr>
        <xdr:cNvSpPr/>
      </xdr:nvSpPr>
      <xdr:spPr>
        <a:xfrm>
          <a:off x="7810500" y="1465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84</xdr:row>
      <xdr:rowOff>33255</xdr:rowOff>
    </xdr:from>
    <xdr:ext cx="469744" cy="259045"/>
    <xdr:sp macro="" textlink="">
      <xdr:nvSpPr>
        <xdr:cNvPr id="303" name="n_3aveValue【福祉施設】&#10;一人当たり面積">
          <a:extLst>
            <a:ext uri="{FF2B5EF4-FFF2-40B4-BE49-F238E27FC236}">
              <a16:creationId xmlns:a16="http://schemas.microsoft.com/office/drawing/2014/main" id="{B1D1510E-CA95-4D86-AA89-71C472670C19}"/>
            </a:ext>
          </a:extLst>
        </xdr:cNvPr>
        <xdr:cNvSpPr txBox="1"/>
      </xdr:nvSpPr>
      <xdr:spPr>
        <a:xfrm>
          <a:off x="7626427" y="14435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11D0FEBA-9F14-487E-9428-AA5A7CE25CFF}"/>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CCC3797E-6106-4648-999A-F093DD2B989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CC204FD4-75BF-43D6-B3BA-46B341E6EF0B}"/>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C1C1CF41-A476-443B-B96A-378F813ABA06}"/>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8" name="テキスト ボックス 307">
          <a:extLst>
            <a:ext uri="{FF2B5EF4-FFF2-40B4-BE49-F238E27FC236}">
              <a16:creationId xmlns:a16="http://schemas.microsoft.com/office/drawing/2014/main" id="{70329D45-484C-4EE8-9580-BBFA390DBF82}"/>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90824</xdr:rowOff>
    </xdr:from>
    <xdr:to>
      <xdr:col>50</xdr:col>
      <xdr:colOff>165100</xdr:colOff>
      <xdr:row>86</xdr:row>
      <xdr:rowOff>20974</xdr:rowOff>
    </xdr:to>
    <xdr:sp macro="" textlink="">
      <xdr:nvSpPr>
        <xdr:cNvPr id="309" name="楕円 308">
          <a:extLst>
            <a:ext uri="{FF2B5EF4-FFF2-40B4-BE49-F238E27FC236}">
              <a16:creationId xmlns:a16="http://schemas.microsoft.com/office/drawing/2014/main" id="{9046FB37-3C38-471F-BBAD-D5C06A2F0C8B}"/>
            </a:ext>
          </a:extLst>
        </xdr:cNvPr>
        <xdr:cNvSpPr/>
      </xdr:nvSpPr>
      <xdr:spPr>
        <a:xfrm>
          <a:off x="9588500" y="14664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93436</xdr:rowOff>
    </xdr:from>
    <xdr:to>
      <xdr:col>46</xdr:col>
      <xdr:colOff>38100</xdr:colOff>
      <xdr:row>86</xdr:row>
      <xdr:rowOff>23586</xdr:rowOff>
    </xdr:to>
    <xdr:sp macro="" textlink="">
      <xdr:nvSpPr>
        <xdr:cNvPr id="310" name="楕円 309">
          <a:extLst>
            <a:ext uri="{FF2B5EF4-FFF2-40B4-BE49-F238E27FC236}">
              <a16:creationId xmlns:a16="http://schemas.microsoft.com/office/drawing/2014/main" id="{5F250D88-989B-435B-A8D2-6E208337740C}"/>
            </a:ext>
          </a:extLst>
        </xdr:cNvPr>
        <xdr:cNvSpPr/>
      </xdr:nvSpPr>
      <xdr:spPr>
        <a:xfrm>
          <a:off x="8699500" y="1466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141624</xdr:rowOff>
    </xdr:from>
    <xdr:to>
      <xdr:col>50</xdr:col>
      <xdr:colOff>114300</xdr:colOff>
      <xdr:row>85</xdr:row>
      <xdr:rowOff>144236</xdr:rowOff>
    </xdr:to>
    <xdr:cxnSp macro="">
      <xdr:nvCxnSpPr>
        <xdr:cNvPr id="311" name="直線コネクタ 310">
          <a:extLst>
            <a:ext uri="{FF2B5EF4-FFF2-40B4-BE49-F238E27FC236}">
              <a16:creationId xmlns:a16="http://schemas.microsoft.com/office/drawing/2014/main" id="{674CD227-F58B-4FA1-847D-12A9C4B60DEE}"/>
            </a:ext>
          </a:extLst>
        </xdr:cNvPr>
        <xdr:cNvCxnSpPr/>
      </xdr:nvCxnSpPr>
      <xdr:spPr>
        <a:xfrm flipV="1">
          <a:off x="8750300" y="14714874"/>
          <a:ext cx="889000" cy="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12101</xdr:rowOff>
    </xdr:from>
    <xdr:ext cx="469744" cy="259045"/>
    <xdr:sp macro="" textlink="">
      <xdr:nvSpPr>
        <xdr:cNvPr id="312" name="n_1mainValue【福祉施設】&#10;一人当たり面積">
          <a:extLst>
            <a:ext uri="{FF2B5EF4-FFF2-40B4-BE49-F238E27FC236}">
              <a16:creationId xmlns:a16="http://schemas.microsoft.com/office/drawing/2014/main" id="{EC1DFFB0-2495-42AB-AA9E-2A0C0DAA4029}"/>
            </a:ext>
          </a:extLst>
        </xdr:cNvPr>
        <xdr:cNvSpPr txBox="1"/>
      </xdr:nvSpPr>
      <xdr:spPr>
        <a:xfrm>
          <a:off x="9391727" y="14756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14713</xdr:rowOff>
    </xdr:from>
    <xdr:ext cx="469744" cy="259045"/>
    <xdr:sp macro="" textlink="">
      <xdr:nvSpPr>
        <xdr:cNvPr id="313" name="n_2mainValue【福祉施設】&#10;一人当たり面積">
          <a:extLst>
            <a:ext uri="{FF2B5EF4-FFF2-40B4-BE49-F238E27FC236}">
              <a16:creationId xmlns:a16="http://schemas.microsoft.com/office/drawing/2014/main" id="{590CFB16-5299-496F-A5D8-92730977A577}"/>
            </a:ext>
          </a:extLst>
        </xdr:cNvPr>
        <xdr:cNvSpPr txBox="1"/>
      </xdr:nvSpPr>
      <xdr:spPr>
        <a:xfrm>
          <a:off x="8515427" y="14759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4" name="正方形/長方形 313">
          <a:extLst>
            <a:ext uri="{FF2B5EF4-FFF2-40B4-BE49-F238E27FC236}">
              <a16:creationId xmlns:a16="http://schemas.microsoft.com/office/drawing/2014/main" id="{7D65D5BE-3330-4668-B778-E6037792E841}"/>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5" name="正方形/長方形 314">
          <a:extLst>
            <a:ext uri="{FF2B5EF4-FFF2-40B4-BE49-F238E27FC236}">
              <a16:creationId xmlns:a16="http://schemas.microsoft.com/office/drawing/2014/main" id="{5B8F870F-3337-4853-80E2-0901A776950C}"/>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6" name="正方形/長方形 315">
          <a:extLst>
            <a:ext uri="{FF2B5EF4-FFF2-40B4-BE49-F238E27FC236}">
              <a16:creationId xmlns:a16="http://schemas.microsoft.com/office/drawing/2014/main" id="{45E6B188-3C55-4326-BC0D-54EA5ECE246B}"/>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7" name="正方形/長方形 316">
          <a:extLst>
            <a:ext uri="{FF2B5EF4-FFF2-40B4-BE49-F238E27FC236}">
              <a16:creationId xmlns:a16="http://schemas.microsoft.com/office/drawing/2014/main" id="{834660E5-DB29-4C77-B6B9-1A03D523A579}"/>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8" name="正方形/長方形 317">
          <a:extLst>
            <a:ext uri="{FF2B5EF4-FFF2-40B4-BE49-F238E27FC236}">
              <a16:creationId xmlns:a16="http://schemas.microsoft.com/office/drawing/2014/main" id="{A3316BEB-06D5-4D0B-8ABE-E35C10EEA16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9" name="正方形/長方形 318">
          <a:extLst>
            <a:ext uri="{FF2B5EF4-FFF2-40B4-BE49-F238E27FC236}">
              <a16:creationId xmlns:a16="http://schemas.microsoft.com/office/drawing/2014/main" id="{1E301360-FD35-4815-8D8A-751C043468F5}"/>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0" name="正方形/長方形 319">
          <a:extLst>
            <a:ext uri="{FF2B5EF4-FFF2-40B4-BE49-F238E27FC236}">
              <a16:creationId xmlns:a16="http://schemas.microsoft.com/office/drawing/2014/main" id="{080AA11A-2D91-4AA1-9B6D-A1CBD6615076}"/>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1" name="正方形/長方形 320">
          <a:extLst>
            <a:ext uri="{FF2B5EF4-FFF2-40B4-BE49-F238E27FC236}">
              <a16:creationId xmlns:a16="http://schemas.microsoft.com/office/drawing/2014/main" id="{52572B80-55CE-43D5-BE42-9D265ACF7E9F}"/>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2" name="テキスト ボックス 321">
          <a:extLst>
            <a:ext uri="{FF2B5EF4-FFF2-40B4-BE49-F238E27FC236}">
              <a16:creationId xmlns:a16="http://schemas.microsoft.com/office/drawing/2014/main" id="{13F979BF-964F-4238-B371-92AE8472063A}"/>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3" name="直線コネクタ 322">
          <a:extLst>
            <a:ext uri="{FF2B5EF4-FFF2-40B4-BE49-F238E27FC236}">
              <a16:creationId xmlns:a16="http://schemas.microsoft.com/office/drawing/2014/main" id="{7C323EDB-36A8-48A9-AEED-D230E58EA59A}"/>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24" name="テキスト ボックス 323">
          <a:extLst>
            <a:ext uri="{FF2B5EF4-FFF2-40B4-BE49-F238E27FC236}">
              <a16:creationId xmlns:a16="http://schemas.microsoft.com/office/drawing/2014/main" id="{3B357B75-94CB-422D-89E9-F6011D47DE27}"/>
            </a:ext>
          </a:extLst>
        </xdr:cNvPr>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25" name="直線コネクタ 324">
          <a:extLst>
            <a:ext uri="{FF2B5EF4-FFF2-40B4-BE49-F238E27FC236}">
              <a16:creationId xmlns:a16="http://schemas.microsoft.com/office/drawing/2014/main" id="{4D1D028C-E4F3-4318-A0F3-8989581F41AA}"/>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26" name="テキスト ボックス 325">
          <a:extLst>
            <a:ext uri="{FF2B5EF4-FFF2-40B4-BE49-F238E27FC236}">
              <a16:creationId xmlns:a16="http://schemas.microsoft.com/office/drawing/2014/main" id="{EE162091-DDFF-4FAE-8492-5EA8D17D6A52}"/>
            </a:ext>
          </a:extLst>
        </xdr:cNvPr>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27" name="直線コネクタ 326">
          <a:extLst>
            <a:ext uri="{FF2B5EF4-FFF2-40B4-BE49-F238E27FC236}">
              <a16:creationId xmlns:a16="http://schemas.microsoft.com/office/drawing/2014/main" id="{219ED464-E158-4B90-B212-46F3EB7995D3}"/>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28" name="テキスト ボックス 327">
          <a:extLst>
            <a:ext uri="{FF2B5EF4-FFF2-40B4-BE49-F238E27FC236}">
              <a16:creationId xmlns:a16="http://schemas.microsoft.com/office/drawing/2014/main" id="{CF5CE810-A4E2-453E-ACE7-B2B698A0638A}"/>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29" name="直線コネクタ 328">
          <a:extLst>
            <a:ext uri="{FF2B5EF4-FFF2-40B4-BE49-F238E27FC236}">
              <a16:creationId xmlns:a16="http://schemas.microsoft.com/office/drawing/2014/main" id="{861EABF6-353F-4F16-9197-796BB086596B}"/>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30" name="テキスト ボックス 329">
          <a:extLst>
            <a:ext uri="{FF2B5EF4-FFF2-40B4-BE49-F238E27FC236}">
              <a16:creationId xmlns:a16="http://schemas.microsoft.com/office/drawing/2014/main" id="{4F1E36CE-7E47-4D40-85AD-F166BF7BB645}"/>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31" name="直線コネクタ 330">
          <a:extLst>
            <a:ext uri="{FF2B5EF4-FFF2-40B4-BE49-F238E27FC236}">
              <a16:creationId xmlns:a16="http://schemas.microsoft.com/office/drawing/2014/main" id="{FFC3DCFF-AB9B-49A1-BCCE-14909803F1AE}"/>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105427</xdr:rowOff>
    </xdr:from>
    <xdr:ext cx="467179" cy="259045"/>
    <xdr:sp macro="" textlink="">
      <xdr:nvSpPr>
        <xdr:cNvPr id="332" name="テキスト ボックス 331">
          <a:extLst>
            <a:ext uri="{FF2B5EF4-FFF2-40B4-BE49-F238E27FC236}">
              <a16:creationId xmlns:a16="http://schemas.microsoft.com/office/drawing/2014/main" id="{F8B26BA4-4010-4C57-8484-FF075BE3CCD4}"/>
            </a:ext>
          </a:extLst>
        </xdr:cNvPr>
        <xdr:cNvSpPr txBox="1"/>
      </xdr:nvSpPr>
      <xdr:spPr>
        <a:xfrm>
          <a:off x="294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3" name="直線コネクタ 332">
          <a:extLst>
            <a:ext uri="{FF2B5EF4-FFF2-40B4-BE49-F238E27FC236}">
              <a16:creationId xmlns:a16="http://schemas.microsoft.com/office/drawing/2014/main" id="{E156FB93-037D-406D-985F-462D85B5DD4F}"/>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4" name="テキスト ボックス 333">
          <a:extLst>
            <a:ext uri="{FF2B5EF4-FFF2-40B4-BE49-F238E27FC236}">
              <a16:creationId xmlns:a16="http://schemas.microsoft.com/office/drawing/2014/main" id="{4D0C029D-F010-4359-BDBE-2C4140DE16C7}"/>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5" name="【市民会館】&#10;有形固定資産減価償却率グラフ枠">
          <a:extLst>
            <a:ext uri="{FF2B5EF4-FFF2-40B4-BE49-F238E27FC236}">
              <a16:creationId xmlns:a16="http://schemas.microsoft.com/office/drawing/2014/main" id="{E0E44079-F1EB-4961-8529-FA1D20DC8989}"/>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108</xdr:row>
      <xdr:rowOff>156211</xdr:rowOff>
    </xdr:to>
    <xdr:cxnSp macro="">
      <xdr:nvCxnSpPr>
        <xdr:cNvPr id="336" name="直線コネクタ 335">
          <a:extLst>
            <a:ext uri="{FF2B5EF4-FFF2-40B4-BE49-F238E27FC236}">
              <a16:creationId xmlns:a16="http://schemas.microsoft.com/office/drawing/2014/main" id="{36B10F0B-8307-433F-AB4D-EA676A7264C5}"/>
            </a:ext>
          </a:extLst>
        </xdr:cNvPr>
        <xdr:cNvCxnSpPr/>
      </xdr:nvCxnSpPr>
      <xdr:spPr>
        <a:xfrm flipV="1">
          <a:off x="4634865" y="17221200"/>
          <a:ext cx="0" cy="1451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160038</xdr:rowOff>
    </xdr:from>
    <xdr:ext cx="405111" cy="259045"/>
    <xdr:sp macro="" textlink="">
      <xdr:nvSpPr>
        <xdr:cNvPr id="337" name="【市民会館】&#10;有形固定資産減価償却率最小値テキスト">
          <a:extLst>
            <a:ext uri="{FF2B5EF4-FFF2-40B4-BE49-F238E27FC236}">
              <a16:creationId xmlns:a16="http://schemas.microsoft.com/office/drawing/2014/main" id="{35357884-8B0E-453C-8DEE-99D68A6D9141}"/>
            </a:ext>
          </a:extLst>
        </xdr:cNvPr>
        <xdr:cNvSpPr txBox="1"/>
      </xdr:nvSpPr>
      <xdr:spPr>
        <a:xfrm>
          <a:off x="4673600" y="1867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156211</xdr:rowOff>
    </xdr:from>
    <xdr:to>
      <xdr:col>24</xdr:col>
      <xdr:colOff>152400</xdr:colOff>
      <xdr:row>108</xdr:row>
      <xdr:rowOff>156211</xdr:rowOff>
    </xdr:to>
    <xdr:cxnSp macro="">
      <xdr:nvCxnSpPr>
        <xdr:cNvPr id="338" name="直線コネクタ 337">
          <a:extLst>
            <a:ext uri="{FF2B5EF4-FFF2-40B4-BE49-F238E27FC236}">
              <a16:creationId xmlns:a16="http://schemas.microsoft.com/office/drawing/2014/main" id="{3C923419-E6C8-4F8C-9CCB-566D36B07791}"/>
            </a:ext>
          </a:extLst>
        </xdr:cNvPr>
        <xdr:cNvCxnSpPr/>
      </xdr:nvCxnSpPr>
      <xdr:spPr>
        <a:xfrm>
          <a:off x="4546600" y="1867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469744" cy="259045"/>
    <xdr:sp macro="" textlink="">
      <xdr:nvSpPr>
        <xdr:cNvPr id="339" name="【市民会館】&#10;有形固定資産減価償却率最大値テキスト">
          <a:extLst>
            <a:ext uri="{FF2B5EF4-FFF2-40B4-BE49-F238E27FC236}">
              <a16:creationId xmlns:a16="http://schemas.microsoft.com/office/drawing/2014/main" id="{EE7B7449-CE15-4EFA-8FBB-59A1AC29D143}"/>
            </a:ext>
          </a:extLst>
        </xdr:cNvPr>
        <xdr:cNvSpPr txBox="1"/>
      </xdr:nvSpPr>
      <xdr:spPr>
        <a:xfrm>
          <a:off x="4673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340" name="直線コネクタ 339">
          <a:extLst>
            <a:ext uri="{FF2B5EF4-FFF2-40B4-BE49-F238E27FC236}">
              <a16:creationId xmlns:a16="http://schemas.microsoft.com/office/drawing/2014/main" id="{F99FE316-A1AC-4E13-B049-FD7B731C2322}"/>
            </a:ext>
          </a:extLst>
        </xdr:cNvPr>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154703</xdr:rowOff>
    </xdr:from>
    <xdr:ext cx="405111" cy="259045"/>
    <xdr:sp macro="" textlink="">
      <xdr:nvSpPr>
        <xdr:cNvPr id="341" name="【市民会館】&#10;有形固定資産減価償却率平均値テキスト">
          <a:extLst>
            <a:ext uri="{FF2B5EF4-FFF2-40B4-BE49-F238E27FC236}">
              <a16:creationId xmlns:a16="http://schemas.microsoft.com/office/drawing/2014/main" id="{266860C6-9480-4F0D-AC2B-2E690AB70152}"/>
            </a:ext>
          </a:extLst>
        </xdr:cNvPr>
        <xdr:cNvSpPr txBox="1"/>
      </xdr:nvSpPr>
      <xdr:spPr>
        <a:xfrm>
          <a:off x="4673600" y="181569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4826</xdr:rowOff>
    </xdr:from>
    <xdr:to>
      <xdr:col>24</xdr:col>
      <xdr:colOff>114300</xdr:colOff>
      <xdr:row>106</xdr:row>
      <xdr:rowOff>106426</xdr:rowOff>
    </xdr:to>
    <xdr:sp macro="" textlink="">
      <xdr:nvSpPr>
        <xdr:cNvPr id="342" name="フローチャート: 判断 341">
          <a:extLst>
            <a:ext uri="{FF2B5EF4-FFF2-40B4-BE49-F238E27FC236}">
              <a16:creationId xmlns:a16="http://schemas.microsoft.com/office/drawing/2014/main" id="{18F43764-A894-4392-BFF5-E735F1F28BB6}"/>
            </a:ext>
          </a:extLst>
        </xdr:cNvPr>
        <xdr:cNvSpPr/>
      </xdr:nvSpPr>
      <xdr:spPr>
        <a:xfrm>
          <a:off x="4584700" y="1817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41402</xdr:rowOff>
    </xdr:from>
    <xdr:to>
      <xdr:col>20</xdr:col>
      <xdr:colOff>38100</xdr:colOff>
      <xdr:row>106</xdr:row>
      <xdr:rowOff>143002</xdr:rowOff>
    </xdr:to>
    <xdr:sp macro="" textlink="">
      <xdr:nvSpPr>
        <xdr:cNvPr id="343" name="フローチャート: 判断 342">
          <a:extLst>
            <a:ext uri="{FF2B5EF4-FFF2-40B4-BE49-F238E27FC236}">
              <a16:creationId xmlns:a16="http://schemas.microsoft.com/office/drawing/2014/main" id="{5E7E0D31-6022-49DD-BBBF-933E948540D6}"/>
            </a:ext>
          </a:extLst>
        </xdr:cNvPr>
        <xdr:cNvSpPr/>
      </xdr:nvSpPr>
      <xdr:spPr>
        <a:xfrm>
          <a:off x="3746500" y="182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159529</xdr:rowOff>
    </xdr:from>
    <xdr:ext cx="405111" cy="259045"/>
    <xdr:sp macro="" textlink="">
      <xdr:nvSpPr>
        <xdr:cNvPr id="344" name="n_1aveValue【市民会館】&#10;有形固定資産減価償却率">
          <a:extLst>
            <a:ext uri="{FF2B5EF4-FFF2-40B4-BE49-F238E27FC236}">
              <a16:creationId xmlns:a16="http://schemas.microsoft.com/office/drawing/2014/main" id="{E9E2B610-1FCD-46E3-B6B8-F37AA10EB522}"/>
            </a:ext>
          </a:extLst>
        </xdr:cNvPr>
        <xdr:cNvSpPr txBox="1"/>
      </xdr:nvSpPr>
      <xdr:spPr>
        <a:xfrm>
          <a:off x="3582044" y="17990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106</xdr:row>
      <xdr:rowOff>29972</xdr:rowOff>
    </xdr:from>
    <xdr:to>
      <xdr:col>15</xdr:col>
      <xdr:colOff>101600</xdr:colOff>
      <xdr:row>106</xdr:row>
      <xdr:rowOff>131572</xdr:rowOff>
    </xdr:to>
    <xdr:sp macro="" textlink="">
      <xdr:nvSpPr>
        <xdr:cNvPr id="345" name="フローチャート: 判断 344">
          <a:extLst>
            <a:ext uri="{FF2B5EF4-FFF2-40B4-BE49-F238E27FC236}">
              <a16:creationId xmlns:a16="http://schemas.microsoft.com/office/drawing/2014/main" id="{381800F5-6A44-4F60-9AB7-319E6BC3FDB9}"/>
            </a:ext>
          </a:extLst>
        </xdr:cNvPr>
        <xdr:cNvSpPr/>
      </xdr:nvSpPr>
      <xdr:spPr>
        <a:xfrm>
          <a:off x="28575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104</xdr:row>
      <xdr:rowOff>148099</xdr:rowOff>
    </xdr:from>
    <xdr:ext cx="405111" cy="259045"/>
    <xdr:sp macro="" textlink="">
      <xdr:nvSpPr>
        <xdr:cNvPr id="346" name="n_2aveValue【市民会館】&#10;有形固定資産減価償却率">
          <a:extLst>
            <a:ext uri="{FF2B5EF4-FFF2-40B4-BE49-F238E27FC236}">
              <a16:creationId xmlns:a16="http://schemas.microsoft.com/office/drawing/2014/main" id="{F2DAB437-BC2D-405F-9AAF-5416EF53600F}"/>
            </a:ext>
          </a:extLst>
        </xdr:cNvPr>
        <xdr:cNvSpPr txBox="1"/>
      </xdr:nvSpPr>
      <xdr:spPr>
        <a:xfrm>
          <a:off x="2705744" y="17978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107</xdr:row>
      <xdr:rowOff>27687</xdr:rowOff>
    </xdr:from>
    <xdr:to>
      <xdr:col>10</xdr:col>
      <xdr:colOff>165100</xdr:colOff>
      <xdr:row>107</xdr:row>
      <xdr:rowOff>129287</xdr:rowOff>
    </xdr:to>
    <xdr:sp macro="" textlink="">
      <xdr:nvSpPr>
        <xdr:cNvPr id="347" name="フローチャート: 判断 346">
          <a:extLst>
            <a:ext uri="{FF2B5EF4-FFF2-40B4-BE49-F238E27FC236}">
              <a16:creationId xmlns:a16="http://schemas.microsoft.com/office/drawing/2014/main" id="{AB994A46-15C6-4544-BC4C-6981874E745B}"/>
            </a:ext>
          </a:extLst>
        </xdr:cNvPr>
        <xdr:cNvSpPr/>
      </xdr:nvSpPr>
      <xdr:spPr>
        <a:xfrm>
          <a:off x="1968500" y="1837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105</xdr:row>
      <xdr:rowOff>145814</xdr:rowOff>
    </xdr:from>
    <xdr:ext cx="405111" cy="259045"/>
    <xdr:sp macro="" textlink="">
      <xdr:nvSpPr>
        <xdr:cNvPr id="348" name="n_3aveValue【市民会館】&#10;有形固定資産減価償却率">
          <a:extLst>
            <a:ext uri="{FF2B5EF4-FFF2-40B4-BE49-F238E27FC236}">
              <a16:creationId xmlns:a16="http://schemas.microsoft.com/office/drawing/2014/main" id="{2C2AAD65-2C95-498E-867A-3F1423200E91}"/>
            </a:ext>
          </a:extLst>
        </xdr:cNvPr>
        <xdr:cNvSpPr txBox="1"/>
      </xdr:nvSpPr>
      <xdr:spPr>
        <a:xfrm>
          <a:off x="1816744" y="18148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49" name="テキスト ボックス 348">
          <a:extLst>
            <a:ext uri="{FF2B5EF4-FFF2-40B4-BE49-F238E27FC236}">
              <a16:creationId xmlns:a16="http://schemas.microsoft.com/office/drawing/2014/main" id="{A78CBCFD-E64A-480D-8E11-5340F46898F9}"/>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0" name="テキスト ボックス 349">
          <a:extLst>
            <a:ext uri="{FF2B5EF4-FFF2-40B4-BE49-F238E27FC236}">
              <a16:creationId xmlns:a16="http://schemas.microsoft.com/office/drawing/2014/main" id="{30F9FAF7-6700-40B5-BC3A-6815F861EDE4}"/>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1" name="テキスト ボックス 350">
          <a:extLst>
            <a:ext uri="{FF2B5EF4-FFF2-40B4-BE49-F238E27FC236}">
              <a16:creationId xmlns:a16="http://schemas.microsoft.com/office/drawing/2014/main" id="{4CCDC568-787F-4D8A-B104-4DB780E7FC0E}"/>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2" name="テキスト ボックス 351">
          <a:extLst>
            <a:ext uri="{FF2B5EF4-FFF2-40B4-BE49-F238E27FC236}">
              <a16:creationId xmlns:a16="http://schemas.microsoft.com/office/drawing/2014/main" id="{75DD11A7-E77E-427D-AB8F-5542BFE61588}"/>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3" name="テキスト ボックス 352">
          <a:extLst>
            <a:ext uri="{FF2B5EF4-FFF2-40B4-BE49-F238E27FC236}">
              <a16:creationId xmlns:a16="http://schemas.microsoft.com/office/drawing/2014/main" id="{F7F07407-0D5E-450E-AD5B-1F7835F8F475}"/>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105411</xdr:rowOff>
    </xdr:from>
    <xdr:to>
      <xdr:col>20</xdr:col>
      <xdr:colOff>38100</xdr:colOff>
      <xdr:row>108</xdr:row>
      <xdr:rowOff>35561</xdr:rowOff>
    </xdr:to>
    <xdr:sp macro="" textlink="">
      <xdr:nvSpPr>
        <xdr:cNvPr id="354" name="楕円 353">
          <a:extLst>
            <a:ext uri="{FF2B5EF4-FFF2-40B4-BE49-F238E27FC236}">
              <a16:creationId xmlns:a16="http://schemas.microsoft.com/office/drawing/2014/main" id="{B428FDBA-F7C2-4636-86A5-C0B2CFF82501}"/>
            </a:ext>
          </a:extLst>
        </xdr:cNvPr>
        <xdr:cNvSpPr/>
      </xdr:nvSpPr>
      <xdr:spPr>
        <a:xfrm>
          <a:off x="3746500" y="1845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107</xdr:row>
      <xdr:rowOff>155702</xdr:rowOff>
    </xdr:from>
    <xdr:to>
      <xdr:col>15</xdr:col>
      <xdr:colOff>101600</xdr:colOff>
      <xdr:row>108</xdr:row>
      <xdr:rowOff>85852</xdr:rowOff>
    </xdr:to>
    <xdr:sp macro="" textlink="">
      <xdr:nvSpPr>
        <xdr:cNvPr id="355" name="楕円 354">
          <a:extLst>
            <a:ext uri="{FF2B5EF4-FFF2-40B4-BE49-F238E27FC236}">
              <a16:creationId xmlns:a16="http://schemas.microsoft.com/office/drawing/2014/main" id="{316916A1-C3B7-4359-AF10-9B66C285DB86}"/>
            </a:ext>
          </a:extLst>
        </xdr:cNvPr>
        <xdr:cNvSpPr/>
      </xdr:nvSpPr>
      <xdr:spPr>
        <a:xfrm>
          <a:off x="2857500" y="1850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156211</xdr:rowOff>
    </xdr:from>
    <xdr:to>
      <xdr:col>19</xdr:col>
      <xdr:colOff>177800</xdr:colOff>
      <xdr:row>108</xdr:row>
      <xdr:rowOff>35052</xdr:rowOff>
    </xdr:to>
    <xdr:cxnSp macro="">
      <xdr:nvCxnSpPr>
        <xdr:cNvPr id="356" name="直線コネクタ 355">
          <a:extLst>
            <a:ext uri="{FF2B5EF4-FFF2-40B4-BE49-F238E27FC236}">
              <a16:creationId xmlns:a16="http://schemas.microsoft.com/office/drawing/2014/main" id="{0DA6457B-DDAC-4A9F-B286-289060698FED}"/>
            </a:ext>
          </a:extLst>
        </xdr:cNvPr>
        <xdr:cNvCxnSpPr/>
      </xdr:nvCxnSpPr>
      <xdr:spPr>
        <a:xfrm flipV="1">
          <a:off x="2908300" y="18501361"/>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108</xdr:row>
      <xdr:rowOff>26688</xdr:rowOff>
    </xdr:from>
    <xdr:ext cx="405111" cy="259045"/>
    <xdr:sp macro="" textlink="">
      <xdr:nvSpPr>
        <xdr:cNvPr id="357" name="n_1mainValue【市民会館】&#10;有形固定資産減価償却率">
          <a:extLst>
            <a:ext uri="{FF2B5EF4-FFF2-40B4-BE49-F238E27FC236}">
              <a16:creationId xmlns:a16="http://schemas.microsoft.com/office/drawing/2014/main" id="{78417492-4DC4-4CF1-9B0E-C901CA1F1325}"/>
            </a:ext>
          </a:extLst>
        </xdr:cNvPr>
        <xdr:cNvSpPr txBox="1"/>
      </xdr:nvSpPr>
      <xdr:spPr>
        <a:xfrm>
          <a:off x="3582044" y="1854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76979</xdr:rowOff>
    </xdr:from>
    <xdr:ext cx="405111" cy="259045"/>
    <xdr:sp macro="" textlink="">
      <xdr:nvSpPr>
        <xdr:cNvPr id="358" name="n_2mainValue【市民会館】&#10;有形固定資産減価償却率">
          <a:extLst>
            <a:ext uri="{FF2B5EF4-FFF2-40B4-BE49-F238E27FC236}">
              <a16:creationId xmlns:a16="http://schemas.microsoft.com/office/drawing/2014/main" id="{48DD7C0A-D82C-470D-BCC7-992245C0C9E1}"/>
            </a:ext>
          </a:extLst>
        </xdr:cNvPr>
        <xdr:cNvSpPr txBox="1"/>
      </xdr:nvSpPr>
      <xdr:spPr>
        <a:xfrm>
          <a:off x="2705744" y="18593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59" name="正方形/長方形 358">
          <a:extLst>
            <a:ext uri="{FF2B5EF4-FFF2-40B4-BE49-F238E27FC236}">
              <a16:creationId xmlns:a16="http://schemas.microsoft.com/office/drawing/2014/main" id="{D344F5EC-1A4D-43ED-8F95-6B08311F3F8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0" name="正方形/長方形 359">
          <a:extLst>
            <a:ext uri="{FF2B5EF4-FFF2-40B4-BE49-F238E27FC236}">
              <a16:creationId xmlns:a16="http://schemas.microsoft.com/office/drawing/2014/main" id="{CB5C6534-C93C-48B5-BECC-70F8F9FD93AE}"/>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1" name="正方形/長方形 360">
          <a:extLst>
            <a:ext uri="{FF2B5EF4-FFF2-40B4-BE49-F238E27FC236}">
              <a16:creationId xmlns:a16="http://schemas.microsoft.com/office/drawing/2014/main" id="{B101551D-A234-440C-87BE-1E5784111832}"/>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2" name="正方形/長方形 361">
          <a:extLst>
            <a:ext uri="{FF2B5EF4-FFF2-40B4-BE49-F238E27FC236}">
              <a16:creationId xmlns:a16="http://schemas.microsoft.com/office/drawing/2014/main" id="{61799F66-DFC5-458C-BB3E-AFC0A178F93D}"/>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3" name="正方形/長方形 362">
          <a:extLst>
            <a:ext uri="{FF2B5EF4-FFF2-40B4-BE49-F238E27FC236}">
              <a16:creationId xmlns:a16="http://schemas.microsoft.com/office/drawing/2014/main" id="{02FD1567-4EB1-4ABE-8C7A-62913FE87DD4}"/>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4" name="正方形/長方形 363">
          <a:extLst>
            <a:ext uri="{FF2B5EF4-FFF2-40B4-BE49-F238E27FC236}">
              <a16:creationId xmlns:a16="http://schemas.microsoft.com/office/drawing/2014/main" id="{A828197B-F7F8-4E5A-BDBE-82126DC1D692}"/>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5" name="正方形/長方形 364">
          <a:extLst>
            <a:ext uri="{FF2B5EF4-FFF2-40B4-BE49-F238E27FC236}">
              <a16:creationId xmlns:a16="http://schemas.microsoft.com/office/drawing/2014/main" id="{7884FE17-94E2-4DF3-8261-F3836232A5FD}"/>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6" name="正方形/長方形 365">
          <a:extLst>
            <a:ext uri="{FF2B5EF4-FFF2-40B4-BE49-F238E27FC236}">
              <a16:creationId xmlns:a16="http://schemas.microsoft.com/office/drawing/2014/main" id="{0CC7C433-6F60-4EF4-AD7C-B48CE3AC09C5}"/>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67" name="テキスト ボックス 366">
          <a:extLst>
            <a:ext uri="{FF2B5EF4-FFF2-40B4-BE49-F238E27FC236}">
              <a16:creationId xmlns:a16="http://schemas.microsoft.com/office/drawing/2014/main" id="{744F4B9F-2830-4C91-B210-77B761CDE725}"/>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68" name="直線コネクタ 367">
          <a:extLst>
            <a:ext uri="{FF2B5EF4-FFF2-40B4-BE49-F238E27FC236}">
              <a16:creationId xmlns:a16="http://schemas.microsoft.com/office/drawing/2014/main" id="{6F0FDAD1-B229-48EA-8FEA-614F4EE7608F}"/>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69" name="直線コネクタ 368">
          <a:extLst>
            <a:ext uri="{FF2B5EF4-FFF2-40B4-BE49-F238E27FC236}">
              <a16:creationId xmlns:a16="http://schemas.microsoft.com/office/drawing/2014/main" id="{4A9FF588-9967-434F-AF7B-87A2AEE0C3F9}"/>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70" name="テキスト ボックス 369">
          <a:extLst>
            <a:ext uri="{FF2B5EF4-FFF2-40B4-BE49-F238E27FC236}">
              <a16:creationId xmlns:a16="http://schemas.microsoft.com/office/drawing/2014/main" id="{71C1D273-7E18-4560-B8AF-1FA18C539006}"/>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71" name="直線コネクタ 370">
          <a:extLst>
            <a:ext uri="{FF2B5EF4-FFF2-40B4-BE49-F238E27FC236}">
              <a16:creationId xmlns:a16="http://schemas.microsoft.com/office/drawing/2014/main" id="{F8A27D43-2E07-46B6-98C8-CCDE8C9E939C}"/>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72" name="テキスト ボックス 371">
          <a:extLst>
            <a:ext uri="{FF2B5EF4-FFF2-40B4-BE49-F238E27FC236}">
              <a16:creationId xmlns:a16="http://schemas.microsoft.com/office/drawing/2014/main" id="{4C8DD780-8728-4371-85D0-1A2A28A7CE63}"/>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73" name="直線コネクタ 372">
          <a:extLst>
            <a:ext uri="{FF2B5EF4-FFF2-40B4-BE49-F238E27FC236}">
              <a16:creationId xmlns:a16="http://schemas.microsoft.com/office/drawing/2014/main" id="{C22B95E5-015E-479A-92D8-E2D25FE755DD}"/>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74" name="テキスト ボックス 373">
          <a:extLst>
            <a:ext uri="{FF2B5EF4-FFF2-40B4-BE49-F238E27FC236}">
              <a16:creationId xmlns:a16="http://schemas.microsoft.com/office/drawing/2014/main" id="{E4444F1E-B292-42B0-9C1F-27CA0CE62E14}"/>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75" name="直線コネクタ 374">
          <a:extLst>
            <a:ext uri="{FF2B5EF4-FFF2-40B4-BE49-F238E27FC236}">
              <a16:creationId xmlns:a16="http://schemas.microsoft.com/office/drawing/2014/main" id="{96FC7996-C982-4506-BCF7-3CC738AB7A4E}"/>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76" name="テキスト ボックス 375">
          <a:extLst>
            <a:ext uri="{FF2B5EF4-FFF2-40B4-BE49-F238E27FC236}">
              <a16:creationId xmlns:a16="http://schemas.microsoft.com/office/drawing/2014/main" id="{6587732E-C8CB-464B-A1F1-47FB72AE4458}"/>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77" name="直線コネクタ 376">
          <a:extLst>
            <a:ext uri="{FF2B5EF4-FFF2-40B4-BE49-F238E27FC236}">
              <a16:creationId xmlns:a16="http://schemas.microsoft.com/office/drawing/2014/main" id="{C5FF43F6-BFC2-40E8-9AAC-B10AAE9EB811}"/>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78" name="テキスト ボックス 377">
          <a:extLst>
            <a:ext uri="{FF2B5EF4-FFF2-40B4-BE49-F238E27FC236}">
              <a16:creationId xmlns:a16="http://schemas.microsoft.com/office/drawing/2014/main" id="{61484D46-B7A1-454C-97CB-FC8CD0390B27}"/>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79" name="直線コネクタ 378">
          <a:extLst>
            <a:ext uri="{FF2B5EF4-FFF2-40B4-BE49-F238E27FC236}">
              <a16:creationId xmlns:a16="http://schemas.microsoft.com/office/drawing/2014/main" id="{1A294230-8AE8-4FB8-B263-984C7A214167}"/>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0" name="テキスト ボックス 379">
          <a:extLst>
            <a:ext uri="{FF2B5EF4-FFF2-40B4-BE49-F238E27FC236}">
              <a16:creationId xmlns:a16="http://schemas.microsoft.com/office/drawing/2014/main" id="{F83D8046-9BF9-435F-8CF0-2191453651B9}"/>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1" name="【市民会館】&#10;一人当たり面積グラフ枠">
          <a:extLst>
            <a:ext uri="{FF2B5EF4-FFF2-40B4-BE49-F238E27FC236}">
              <a16:creationId xmlns:a16="http://schemas.microsoft.com/office/drawing/2014/main" id="{0BE9C571-8330-4ECA-BA4D-69AAF16E1827}"/>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44196</xdr:rowOff>
    </xdr:from>
    <xdr:to>
      <xdr:col>54</xdr:col>
      <xdr:colOff>189865</xdr:colOff>
      <xdr:row>108</xdr:row>
      <xdr:rowOff>129539</xdr:rowOff>
    </xdr:to>
    <xdr:cxnSp macro="">
      <xdr:nvCxnSpPr>
        <xdr:cNvPr id="382" name="直線コネクタ 381">
          <a:extLst>
            <a:ext uri="{FF2B5EF4-FFF2-40B4-BE49-F238E27FC236}">
              <a16:creationId xmlns:a16="http://schemas.microsoft.com/office/drawing/2014/main" id="{58EEE9BE-96AF-435B-9D9C-899DF1783DF3}"/>
            </a:ext>
          </a:extLst>
        </xdr:cNvPr>
        <xdr:cNvCxnSpPr/>
      </xdr:nvCxnSpPr>
      <xdr:spPr>
        <a:xfrm flipV="1">
          <a:off x="10476865" y="17360646"/>
          <a:ext cx="0" cy="1285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133366</xdr:rowOff>
    </xdr:from>
    <xdr:ext cx="469744" cy="259045"/>
    <xdr:sp macro="" textlink="">
      <xdr:nvSpPr>
        <xdr:cNvPr id="383" name="【市民会館】&#10;一人当たり面積最小値テキスト">
          <a:extLst>
            <a:ext uri="{FF2B5EF4-FFF2-40B4-BE49-F238E27FC236}">
              <a16:creationId xmlns:a16="http://schemas.microsoft.com/office/drawing/2014/main" id="{0AF04892-7A6E-4299-B151-330D191ED167}"/>
            </a:ext>
          </a:extLst>
        </xdr:cNvPr>
        <xdr:cNvSpPr txBox="1"/>
      </xdr:nvSpPr>
      <xdr:spPr>
        <a:xfrm>
          <a:off x="10515600"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129539</xdr:rowOff>
    </xdr:from>
    <xdr:to>
      <xdr:col>55</xdr:col>
      <xdr:colOff>88900</xdr:colOff>
      <xdr:row>108</xdr:row>
      <xdr:rowOff>129539</xdr:rowOff>
    </xdr:to>
    <xdr:cxnSp macro="">
      <xdr:nvCxnSpPr>
        <xdr:cNvPr id="384" name="直線コネクタ 383">
          <a:extLst>
            <a:ext uri="{FF2B5EF4-FFF2-40B4-BE49-F238E27FC236}">
              <a16:creationId xmlns:a16="http://schemas.microsoft.com/office/drawing/2014/main" id="{75349B4F-12A5-4197-943B-66EE9526C112}"/>
            </a:ext>
          </a:extLst>
        </xdr:cNvPr>
        <xdr:cNvCxnSpPr/>
      </xdr:nvCxnSpPr>
      <xdr:spPr>
        <a:xfrm>
          <a:off x="10388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162323</xdr:rowOff>
    </xdr:from>
    <xdr:ext cx="469744" cy="259045"/>
    <xdr:sp macro="" textlink="">
      <xdr:nvSpPr>
        <xdr:cNvPr id="385" name="【市民会館】&#10;一人当たり面積最大値テキスト">
          <a:extLst>
            <a:ext uri="{FF2B5EF4-FFF2-40B4-BE49-F238E27FC236}">
              <a16:creationId xmlns:a16="http://schemas.microsoft.com/office/drawing/2014/main" id="{3A63BF83-6F6A-4793-80F4-57042C2C41C9}"/>
            </a:ext>
          </a:extLst>
        </xdr:cNvPr>
        <xdr:cNvSpPr txBox="1"/>
      </xdr:nvSpPr>
      <xdr:spPr>
        <a:xfrm>
          <a:off x="10515600" y="17135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44196</xdr:rowOff>
    </xdr:from>
    <xdr:to>
      <xdr:col>55</xdr:col>
      <xdr:colOff>88900</xdr:colOff>
      <xdr:row>101</xdr:row>
      <xdr:rowOff>44196</xdr:rowOff>
    </xdr:to>
    <xdr:cxnSp macro="">
      <xdr:nvCxnSpPr>
        <xdr:cNvPr id="386" name="直線コネクタ 385">
          <a:extLst>
            <a:ext uri="{FF2B5EF4-FFF2-40B4-BE49-F238E27FC236}">
              <a16:creationId xmlns:a16="http://schemas.microsoft.com/office/drawing/2014/main" id="{DF483156-3E4A-496F-B459-805AF3F0EC15}"/>
            </a:ext>
          </a:extLst>
        </xdr:cNvPr>
        <xdr:cNvCxnSpPr/>
      </xdr:nvCxnSpPr>
      <xdr:spPr>
        <a:xfrm>
          <a:off x="10388600" y="1736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48785</xdr:rowOff>
    </xdr:from>
    <xdr:ext cx="469744" cy="259045"/>
    <xdr:sp macro="" textlink="">
      <xdr:nvSpPr>
        <xdr:cNvPr id="387" name="【市民会館】&#10;一人当たり面積平均値テキスト">
          <a:extLst>
            <a:ext uri="{FF2B5EF4-FFF2-40B4-BE49-F238E27FC236}">
              <a16:creationId xmlns:a16="http://schemas.microsoft.com/office/drawing/2014/main" id="{4144288A-602C-4D97-9883-BFA4678AC1D3}"/>
            </a:ext>
          </a:extLst>
        </xdr:cNvPr>
        <xdr:cNvSpPr txBox="1"/>
      </xdr:nvSpPr>
      <xdr:spPr>
        <a:xfrm>
          <a:off x="10515600" y="182224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70358</xdr:rowOff>
    </xdr:from>
    <xdr:to>
      <xdr:col>55</xdr:col>
      <xdr:colOff>50800</xdr:colOff>
      <xdr:row>107</xdr:row>
      <xdr:rowOff>508</xdr:rowOff>
    </xdr:to>
    <xdr:sp macro="" textlink="">
      <xdr:nvSpPr>
        <xdr:cNvPr id="388" name="フローチャート: 判断 387">
          <a:extLst>
            <a:ext uri="{FF2B5EF4-FFF2-40B4-BE49-F238E27FC236}">
              <a16:creationId xmlns:a16="http://schemas.microsoft.com/office/drawing/2014/main" id="{BDB6BA24-73A6-4A4F-9273-CE2EE7BCE3C7}"/>
            </a:ext>
          </a:extLst>
        </xdr:cNvPr>
        <xdr:cNvSpPr/>
      </xdr:nvSpPr>
      <xdr:spPr>
        <a:xfrm>
          <a:off x="10426700" y="1824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93599</xdr:rowOff>
    </xdr:from>
    <xdr:to>
      <xdr:col>50</xdr:col>
      <xdr:colOff>165100</xdr:colOff>
      <xdr:row>107</xdr:row>
      <xdr:rowOff>23749</xdr:rowOff>
    </xdr:to>
    <xdr:sp macro="" textlink="">
      <xdr:nvSpPr>
        <xdr:cNvPr id="389" name="フローチャート: 判断 388">
          <a:extLst>
            <a:ext uri="{FF2B5EF4-FFF2-40B4-BE49-F238E27FC236}">
              <a16:creationId xmlns:a16="http://schemas.microsoft.com/office/drawing/2014/main" id="{EC27E312-7DDC-414B-99F7-8AFA2637E7DA}"/>
            </a:ext>
          </a:extLst>
        </xdr:cNvPr>
        <xdr:cNvSpPr/>
      </xdr:nvSpPr>
      <xdr:spPr>
        <a:xfrm>
          <a:off x="9588500" y="1826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40276</xdr:rowOff>
    </xdr:from>
    <xdr:ext cx="469744" cy="259045"/>
    <xdr:sp macro="" textlink="">
      <xdr:nvSpPr>
        <xdr:cNvPr id="390" name="n_1aveValue【市民会館】&#10;一人当たり面積">
          <a:extLst>
            <a:ext uri="{FF2B5EF4-FFF2-40B4-BE49-F238E27FC236}">
              <a16:creationId xmlns:a16="http://schemas.microsoft.com/office/drawing/2014/main" id="{7CB30FDE-E4EA-4D69-8AA0-CEA30AD0A757}"/>
            </a:ext>
          </a:extLst>
        </xdr:cNvPr>
        <xdr:cNvSpPr txBox="1"/>
      </xdr:nvSpPr>
      <xdr:spPr>
        <a:xfrm>
          <a:off x="9391727" y="18042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138557</xdr:rowOff>
    </xdr:from>
    <xdr:to>
      <xdr:col>46</xdr:col>
      <xdr:colOff>38100</xdr:colOff>
      <xdr:row>107</xdr:row>
      <xdr:rowOff>68707</xdr:rowOff>
    </xdr:to>
    <xdr:sp macro="" textlink="">
      <xdr:nvSpPr>
        <xdr:cNvPr id="391" name="フローチャート: 判断 390">
          <a:extLst>
            <a:ext uri="{FF2B5EF4-FFF2-40B4-BE49-F238E27FC236}">
              <a16:creationId xmlns:a16="http://schemas.microsoft.com/office/drawing/2014/main" id="{AF0C42B0-7E97-439B-8D41-67B94B941D6E}"/>
            </a:ext>
          </a:extLst>
        </xdr:cNvPr>
        <xdr:cNvSpPr/>
      </xdr:nvSpPr>
      <xdr:spPr>
        <a:xfrm>
          <a:off x="8699500" y="1831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85234</xdr:rowOff>
    </xdr:from>
    <xdr:ext cx="469744" cy="259045"/>
    <xdr:sp macro="" textlink="">
      <xdr:nvSpPr>
        <xdr:cNvPr id="392" name="n_2aveValue【市民会館】&#10;一人当たり面積">
          <a:extLst>
            <a:ext uri="{FF2B5EF4-FFF2-40B4-BE49-F238E27FC236}">
              <a16:creationId xmlns:a16="http://schemas.microsoft.com/office/drawing/2014/main" id="{33703443-8CA5-4635-B74B-2E8F4F396B60}"/>
            </a:ext>
          </a:extLst>
        </xdr:cNvPr>
        <xdr:cNvSpPr txBox="1"/>
      </xdr:nvSpPr>
      <xdr:spPr>
        <a:xfrm>
          <a:off x="8515427" y="1808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106</xdr:row>
      <xdr:rowOff>55880</xdr:rowOff>
    </xdr:from>
    <xdr:to>
      <xdr:col>41</xdr:col>
      <xdr:colOff>101600</xdr:colOff>
      <xdr:row>106</xdr:row>
      <xdr:rowOff>157480</xdr:rowOff>
    </xdr:to>
    <xdr:sp macro="" textlink="">
      <xdr:nvSpPr>
        <xdr:cNvPr id="393" name="フローチャート: 判断 392">
          <a:extLst>
            <a:ext uri="{FF2B5EF4-FFF2-40B4-BE49-F238E27FC236}">
              <a16:creationId xmlns:a16="http://schemas.microsoft.com/office/drawing/2014/main" id="{5D49B67D-2F57-455A-841A-868E6701F045}"/>
            </a:ext>
          </a:extLst>
        </xdr:cNvPr>
        <xdr:cNvSpPr/>
      </xdr:nvSpPr>
      <xdr:spPr>
        <a:xfrm>
          <a:off x="7810500" y="1822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105</xdr:row>
      <xdr:rowOff>2557</xdr:rowOff>
    </xdr:from>
    <xdr:ext cx="469744" cy="259045"/>
    <xdr:sp macro="" textlink="">
      <xdr:nvSpPr>
        <xdr:cNvPr id="394" name="n_3aveValue【市民会館】&#10;一人当たり面積">
          <a:extLst>
            <a:ext uri="{FF2B5EF4-FFF2-40B4-BE49-F238E27FC236}">
              <a16:creationId xmlns:a16="http://schemas.microsoft.com/office/drawing/2014/main" id="{B3D60D53-81BC-451C-BFC9-B88F00B15746}"/>
            </a:ext>
          </a:extLst>
        </xdr:cNvPr>
        <xdr:cNvSpPr txBox="1"/>
      </xdr:nvSpPr>
      <xdr:spPr>
        <a:xfrm>
          <a:off x="7626427" y="1800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95" name="テキスト ボックス 394">
          <a:extLst>
            <a:ext uri="{FF2B5EF4-FFF2-40B4-BE49-F238E27FC236}">
              <a16:creationId xmlns:a16="http://schemas.microsoft.com/office/drawing/2014/main" id="{974DF211-649C-41EF-9415-2D3FBF467FD2}"/>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6" name="テキスト ボックス 395">
          <a:extLst>
            <a:ext uri="{FF2B5EF4-FFF2-40B4-BE49-F238E27FC236}">
              <a16:creationId xmlns:a16="http://schemas.microsoft.com/office/drawing/2014/main" id="{52831E52-22DC-4A8D-98A0-49C09BCCABCA}"/>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7" name="テキスト ボックス 396">
          <a:extLst>
            <a:ext uri="{FF2B5EF4-FFF2-40B4-BE49-F238E27FC236}">
              <a16:creationId xmlns:a16="http://schemas.microsoft.com/office/drawing/2014/main" id="{E44453C9-62EE-4F6D-B129-CD8796B7AB65}"/>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8" name="テキスト ボックス 397">
          <a:extLst>
            <a:ext uri="{FF2B5EF4-FFF2-40B4-BE49-F238E27FC236}">
              <a16:creationId xmlns:a16="http://schemas.microsoft.com/office/drawing/2014/main" id="{4CF3D54F-8F8B-43FA-9355-1C6D545DC913}"/>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9" name="テキスト ボックス 398">
          <a:extLst>
            <a:ext uri="{FF2B5EF4-FFF2-40B4-BE49-F238E27FC236}">
              <a16:creationId xmlns:a16="http://schemas.microsoft.com/office/drawing/2014/main" id="{AA40075B-329C-4A32-AF95-CF9444FBEF4D}"/>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7113</xdr:rowOff>
    </xdr:from>
    <xdr:to>
      <xdr:col>50</xdr:col>
      <xdr:colOff>165100</xdr:colOff>
      <xdr:row>108</xdr:row>
      <xdr:rowOff>108713</xdr:rowOff>
    </xdr:to>
    <xdr:sp macro="" textlink="">
      <xdr:nvSpPr>
        <xdr:cNvPr id="400" name="楕円 399">
          <a:extLst>
            <a:ext uri="{FF2B5EF4-FFF2-40B4-BE49-F238E27FC236}">
              <a16:creationId xmlns:a16="http://schemas.microsoft.com/office/drawing/2014/main" id="{9A902DF2-B8A3-4C73-84EC-E62392131403}"/>
            </a:ext>
          </a:extLst>
        </xdr:cNvPr>
        <xdr:cNvSpPr/>
      </xdr:nvSpPr>
      <xdr:spPr>
        <a:xfrm>
          <a:off x="9588500" y="1852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8637</xdr:rowOff>
    </xdr:from>
    <xdr:to>
      <xdr:col>46</xdr:col>
      <xdr:colOff>38100</xdr:colOff>
      <xdr:row>108</xdr:row>
      <xdr:rowOff>110237</xdr:rowOff>
    </xdr:to>
    <xdr:sp macro="" textlink="">
      <xdr:nvSpPr>
        <xdr:cNvPr id="401" name="楕円 400">
          <a:extLst>
            <a:ext uri="{FF2B5EF4-FFF2-40B4-BE49-F238E27FC236}">
              <a16:creationId xmlns:a16="http://schemas.microsoft.com/office/drawing/2014/main" id="{3F07A314-4930-4C1D-A3D7-970B47DB73C2}"/>
            </a:ext>
          </a:extLst>
        </xdr:cNvPr>
        <xdr:cNvSpPr/>
      </xdr:nvSpPr>
      <xdr:spPr>
        <a:xfrm>
          <a:off x="8699500" y="18525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57913</xdr:rowOff>
    </xdr:from>
    <xdr:to>
      <xdr:col>50</xdr:col>
      <xdr:colOff>114300</xdr:colOff>
      <xdr:row>108</xdr:row>
      <xdr:rowOff>59437</xdr:rowOff>
    </xdr:to>
    <xdr:cxnSp macro="">
      <xdr:nvCxnSpPr>
        <xdr:cNvPr id="402" name="直線コネクタ 401">
          <a:extLst>
            <a:ext uri="{FF2B5EF4-FFF2-40B4-BE49-F238E27FC236}">
              <a16:creationId xmlns:a16="http://schemas.microsoft.com/office/drawing/2014/main" id="{3DA551C0-760A-44EA-BDB7-011DEA104CB0}"/>
            </a:ext>
          </a:extLst>
        </xdr:cNvPr>
        <xdr:cNvCxnSpPr/>
      </xdr:nvCxnSpPr>
      <xdr:spPr>
        <a:xfrm flipV="1">
          <a:off x="8750300" y="18574513"/>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108</xdr:row>
      <xdr:rowOff>99840</xdr:rowOff>
    </xdr:from>
    <xdr:ext cx="469744" cy="259045"/>
    <xdr:sp macro="" textlink="">
      <xdr:nvSpPr>
        <xdr:cNvPr id="403" name="n_1mainValue【市民会館】&#10;一人当たり面積">
          <a:extLst>
            <a:ext uri="{FF2B5EF4-FFF2-40B4-BE49-F238E27FC236}">
              <a16:creationId xmlns:a16="http://schemas.microsoft.com/office/drawing/2014/main" id="{886FB9B6-0E82-4E68-B2E3-17837DF238D4}"/>
            </a:ext>
          </a:extLst>
        </xdr:cNvPr>
        <xdr:cNvSpPr txBox="1"/>
      </xdr:nvSpPr>
      <xdr:spPr>
        <a:xfrm>
          <a:off x="9391727" y="1861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101364</xdr:rowOff>
    </xdr:from>
    <xdr:ext cx="469744" cy="259045"/>
    <xdr:sp macro="" textlink="">
      <xdr:nvSpPr>
        <xdr:cNvPr id="404" name="n_2mainValue【市民会館】&#10;一人当たり面積">
          <a:extLst>
            <a:ext uri="{FF2B5EF4-FFF2-40B4-BE49-F238E27FC236}">
              <a16:creationId xmlns:a16="http://schemas.microsoft.com/office/drawing/2014/main" id="{B6A7B5C4-27EE-4118-B8F8-5A2D4AC6D3D4}"/>
            </a:ext>
          </a:extLst>
        </xdr:cNvPr>
        <xdr:cNvSpPr txBox="1"/>
      </xdr:nvSpPr>
      <xdr:spPr>
        <a:xfrm>
          <a:off x="8515427" y="18617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5" name="正方形/長方形 404">
          <a:extLst>
            <a:ext uri="{FF2B5EF4-FFF2-40B4-BE49-F238E27FC236}">
              <a16:creationId xmlns:a16="http://schemas.microsoft.com/office/drawing/2014/main" id="{2BF8A685-6A77-44BC-8B9C-E4790CA48F85}"/>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6" name="正方形/長方形 405">
          <a:extLst>
            <a:ext uri="{FF2B5EF4-FFF2-40B4-BE49-F238E27FC236}">
              <a16:creationId xmlns:a16="http://schemas.microsoft.com/office/drawing/2014/main" id="{FFBDEA6B-EFE1-4009-B674-4EDB0A4FF261}"/>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7" name="正方形/長方形 406">
          <a:extLst>
            <a:ext uri="{FF2B5EF4-FFF2-40B4-BE49-F238E27FC236}">
              <a16:creationId xmlns:a16="http://schemas.microsoft.com/office/drawing/2014/main" id="{51936F57-A47D-4961-91EE-B29297D59887}"/>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8" name="正方形/長方形 407">
          <a:extLst>
            <a:ext uri="{FF2B5EF4-FFF2-40B4-BE49-F238E27FC236}">
              <a16:creationId xmlns:a16="http://schemas.microsoft.com/office/drawing/2014/main" id="{A96DADA4-9CEB-45AD-8D9E-5857C0D33CC6}"/>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9" name="正方形/長方形 408">
          <a:extLst>
            <a:ext uri="{FF2B5EF4-FFF2-40B4-BE49-F238E27FC236}">
              <a16:creationId xmlns:a16="http://schemas.microsoft.com/office/drawing/2014/main" id="{1DD3A676-4778-434B-957A-0C9C34331C32}"/>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0" name="正方形/長方形 409">
          <a:extLst>
            <a:ext uri="{FF2B5EF4-FFF2-40B4-BE49-F238E27FC236}">
              <a16:creationId xmlns:a16="http://schemas.microsoft.com/office/drawing/2014/main" id="{57F2EEF2-672C-4AD4-8E99-85C0AD1DEEF8}"/>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1" name="正方形/長方形 410">
          <a:extLst>
            <a:ext uri="{FF2B5EF4-FFF2-40B4-BE49-F238E27FC236}">
              <a16:creationId xmlns:a16="http://schemas.microsoft.com/office/drawing/2014/main" id="{E0C7B110-A5E8-4002-A131-DFAAC0FFA83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2" name="正方形/長方形 411">
          <a:extLst>
            <a:ext uri="{FF2B5EF4-FFF2-40B4-BE49-F238E27FC236}">
              <a16:creationId xmlns:a16="http://schemas.microsoft.com/office/drawing/2014/main" id="{786B2C28-E265-4764-9D57-DA312948866E}"/>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3" name="テキスト ボックス 412">
          <a:extLst>
            <a:ext uri="{FF2B5EF4-FFF2-40B4-BE49-F238E27FC236}">
              <a16:creationId xmlns:a16="http://schemas.microsoft.com/office/drawing/2014/main" id="{B76D9FFD-2E4F-447F-9A30-2A5FBD9BCA46}"/>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4" name="直線コネクタ 413">
          <a:extLst>
            <a:ext uri="{FF2B5EF4-FFF2-40B4-BE49-F238E27FC236}">
              <a16:creationId xmlns:a16="http://schemas.microsoft.com/office/drawing/2014/main" id="{8AF66802-469C-4108-9419-940DA214CE13}"/>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415" name="直線コネクタ 414">
          <a:extLst>
            <a:ext uri="{FF2B5EF4-FFF2-40B4-BE49-F238E27FC236}">
              <a16:creationId xmlns:a16="http://schemas.microsoft.com/office/drawing/2014/main" id="{7CB78C53-974B-42A4-BA7E-F0BC63975D17}"/>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67327</xdr:rowOff>
    </xdr:from>
    <xdr:ext cx="338939" cy="259045"/>
    <xdr:sp macro="" textlink="">
      <xdr:nvSpPr>
        <xdr:cNvPr id="416" name="テキスト ボックス 415">
          <a:extLst>
            <a:ext uri="{FF2B5EF4-FFF2-40B4-BE49-F238E27FC236}">
              <a16:creationId xmlns:a16="http://schemas.microsoft.com/office/drawing/2014/main" id="{A5C2F869-A417-472A-A85D-7F4204561073}"/>
            </a:ext>
          </a:extLst>
        </xdr:cNvPr>
        <xdr:cNvSpPr txBox="1"/>
      </xdr:nvSpPr>
      <xdr:spPr>
        <a:xfrm>
          <a:off x="12107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7" name="直線コネクタ 416">
          <a:extLst>
            <a:ext uri="{FF2B5EF4-FFF2-40B4-BE49-F238E27FC236}">
              <a16:creationId xmlns:a16="http://schemas.microsoft.com/office/drawing/2014/main" id="{A54615D8-045D-4B7A-BC86-7815B65A7A99}"/>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8" name="テキスト ボックス 417">
          <a:extLst>
            <a:ext uri="{FF2B5EF4-FFF2-40B4-BE49-F238E27FC236}">
              <a16:creationId xmlns:a16="http://schemas.microsoft.com/office/drawing/2014/main" id="{8403C160-48EE-4371-8182-5C8162A2801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9" name="直線コネクタ 418">
          <a:extLst>
            <a:ext uri="{FF2B5EF4-FFF2-40B4-BE49-F238E27FC236}">
              <a16:creationId xmlns:a16="http://schemas.microsoft.com/office/drawing/2014/main" id="{116A6FF0-BC3B-473B-8F96-4E6E1491792B}"/>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20" name="テキスト ボックス 419">
          <a:extLst>
            <a:ext uri="{FF2B5EF4-FFF2-40B4-BE49-F238E27FC236}">
              <a16:creationId xmlns:a16="http://schemas.microsoft.com/office/drawing/2014/main" id="{BA9E7232-9556-4CC4-BA29-4DDC521D92A2}"/>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21" name="直線コネクタ 420">
          <a:extLst>
            <a:ext uri="{FF2B5EF4-FFF2-40B4-BE49-F238E27FC236}">
              <a16:creationId xmlns:a16="http://schemas.microsoft.com/office/drawing/2014/main" id="{5029A797-F2F2-496E-BF7E-30D9FBF80B72}"/>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22" name="テキスト ボックス 421">
          <a:extLst>
            <a:ext uri="{FF2B5EF4-FFF2-40B4-BE49-F238E27FC236}">
              <a16:creationId xmlns:a16="http://schemas.microsoft.com/office/drawing/2014/main" id="{9056CF38-CFC0-4384-9460-302E0AE2BDBB}"/>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23" name="直線コネクタ 422">
          <a:extLst>
            <a:ext uri="{FF2B5EF4-FFF2-40B4-BE49-F238E27FC236}">
              <a16:creationId xmlns:a16="http://schemas.microsoft.com/office/drawing/2014/main" id="{23094F3C-FF6A-4DB9-8285-7BE13C4B18CC}"/>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24" name="テキスト ボックス 423">
          <a:extLst>
            <a:ext uri="{FF2B5EF4-FFF2-40B4-BE49-F238E27FC236}">
              <a16:creationId xmlns:a16="http://schemas.microsoft.com/office/drawing/2014/main" id="{4EC0AE30-B250-4DA8-9CED-0574A3EB4F23}"/>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5" name="直線コネクタ 424">
          <a:extLst>
            <a:ext uri="{FF2B5EF4-FFF2-40B4-BE49-F238E27FC236}">
              <a16:creationId xmlns:a16="http://schemas.microsoft.com/office/drawing/2014/main" id="{844D2657-026E-4EC9-8379-D1CD9D748AFC}"/>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26" name="テキスト ボックス 425">
          <a:extLst>
            <a:ext uri="{FF2B5EF4-FFF2-40B4-BE49-F238E27FC236}">
              <a16:creationId xmlns:a16="http://schemas.microsoft.com/office/drawing/2014/main" id="{50F33305-563D-45C0-8026-4B4F56E027D6}"/>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7" name="【一般廃棄物処理施設】&#10;有形固定資産減価償却率グラフ枠">
          <a:extLst>
            <a:ext uri="{FF2B5EF4-FFF2-40B4-BE49-F238E27FC236}">
              <a16:creationId xmlns:a16="http://schemas.microsoft.com/office/drawing/2014/main" id="{C21C98F1-54FE-4BCB-A278-FFA7B0BCC398}"/>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139700</xdr:rowOff>
    </xdr:from>
    <xdr:to>
      <xdr:col>85</xdr:col>
      <xdr:colOff>126364</xdr:colOff>
      <xdr:row>42</xdr:row>
      <xdr:rowOff>38100</xdr:rowOff>
    </xdr:to>
    <xdr:cxnSp macro="">
      <xdr:nvCxnSpPr>
        <xdr:cNvPr id="428" name="直線コネクタ 427">
          <a:extLst>
            <a:ext uri="{FF2B5EF4-FFF2-40B4-BE49-F238E27FC236}">
              <a16:creationId xmlns:a16="http://schemas.microsoft.com/office/drawing/2014/main" id="{DFD9C28E-CD53-4BDE-A875-A303DECBBAC1}"/>
            </a:ext>
          </a:extLst>
        </xdr:cNvPr>
        <xdr:cNvCxnSpPr/>
      </xdr:nvCxnSpPr>
      <xdr:spPr>
        <a:xfrm flipV="1">
          <a:off x="16318864"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340478" cy="259045"/>
    <xdr:sp macro="" textlink="">
      <xdr:nvSpPr>
        <xdr:cNvPr id="429" name="【一般廃棄物処理施設】&#10;有形固定資産減価償却率最小値テキスト">
          <a:extLst>
            <a:ext uri="{FF2B5EF4-FFF2-40B4-BE49-F238E27FC236}">
              <a16:creationId xmlns:a16="http://schemas.microsoft.com/office/drawing/2014/main" id="{6C32876B-0202-46B5-86BD-D565C133EBED}"/>
            </a:ext>
          </a:extLst>
        </xdr:cNvPr>
        <xdr:cNvSpPr txBox="1"/>
      </xdr:nvSpPr>
      <xdr:spPr>
        <a:xfrm>
          <a:off x="16357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30" name="直線コネクタ 429">
          <a:extLst>
            <a:ext uri="{FF2B5EF4-FFF2-40B4-BE49-F238E27FC236}">
              <a16:creationId xmlns:a16="http://schemas.microsoft.com/office/drawing/2014/main" id="{4D59AE4D-5AC2-431B-AF86-F5B2DFBCCCA7}"/>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86377</xdr:rowOff>
    </xdr:from>
    <xdr:ext cx="469744" cy="259045"/>
    <xdr:sp macro="" textlink="">
      <xdr:nvSpPr>
        <xdr:cNvPr id="431" name="【一般廃棄物処理施設】&#10;有形固定資産減価償却率最大値テキスト">
          <a:extLst>
            <a:ext uri="{FF2B5EF4-FFF2-40B4-BE49-F238E27FC236}">
              <a16:creationId xmlns:a16="http://schemas.microsoft.com/office/drawing/2014/main" id="{ACA1A254-905A-4BB2-A030-7F8B7AC0393D}"/>
            </a:ext>
          </a:extLst>
        </xdr:cNvPr>
        <xdr:cNvSpPr txBox="1"/>
      </xdr:nvSpPr>
      <xdr:spPr>
        <a:xfrm>
          <a:off x="16357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139700</xdr:rowOff>
    </xdr:from>
    <xdr:to>
      <xdr:col>86</xdr:col>
      <xdr:colOff>25400</xdr:colOff>
      <xdr:row>34</xdr:row>
      <xdr:rowOff>139700</xdr:rowOff>
    </xdr:to>
    <xdr:cxnSp macro="">
      <xdr:nvCxnSpPr>
        <xdr:cNvPr id="432" name="直線コネクタ 431">
          <a:extLst>
            <a:ext uri="{FF2B5EF4-FFF2-40B4-BE49-F238E27FC236}">
              <a16:creationId xmlns:a16="http://schemas.microsoft.com/office/drawing/2014/main" id="{AF639F4D-654B-464E-9B06-CC12D35794C1}"/>
            </a:ext>
          </a:extLst>
        </xdr:cNvPr>
        <xdr:cNvCxnSpPr/>
      </xdr:nvCxnSpPr>
      <xdr:spPr>
        <a:xfrm>
          <a:off x="16230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134637</xdr:rowOff>
    </xdr:from>
    <xdr:ext cx="405111" cy="259045"/>
    <xdr:sp macro="" textlink="">
      <xdr:nvSpPr>
        <xdr:cNvPr id="433" name="【一般廃棄物処理施設】&#10;有形固定資産減価償却率平均値テキスト">
          <a:extLst>
            <a:ext uri="{FF2B5EF4-FFF2-40B4-BE49-F238E27FC236}">
              <a16:creationId xmlns:a16="http://schemas.microsoft.com/office/drawing/2014/main" id="{9BD0223F-DC05-4E03-B794-DEDD50876DB1}"/>
            </a:ext>
          </a:extLst>
        </xdr:cNvPr>
        <xdr:cNvSpPr txBox="1"/>
      </xdr:nvSpPr>
      <xdr:spPr>
        <a:xfrm>
          <a:off x="16357600" y="6478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156210</xdr:rowOff>
    </xdr:from>
    <xdr:to>
      <xdr:col>85</xdr:col>
      <xdr:colOff>177800</xdr:colOff>
      <xdr:row>38</xdr:row>
      <xdr:rowOff>86360</xdr:rowOff>
    </xdr:to>
    <xdr:sp macro="" textlink="">
      <xdr:nvSpPr>
        <xdr:cNvPr id="434" name="フローチャート: 判断 433">
          <a:extLst>
            <a:ext uri="{FF2B5EF4-FFF2-40B4-BE49-F238E27FC236}">
              <a16:creationId xmlns:a16="http://schemas.microsoft.com/office/drawing/2014/main" id="{737E0EBD-7787-4963-AFAE-E7BC77BBD6C9}"/>
            </a:ext>
          </a:extLst>
        </xdr:cNvPr>
        <xdr:cNvSpPr/>
      </xdr:nvSpPr>
      <xdr:spPr>
        <a:xfrm>
          <a:off x="162687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6350</xdr:rowOff>
    </xdr:from>
    <xdr:to>
      <xdr:col>81</xdr:col>
      <xdr:colOff>101600</xdr:colOff>
      <xdr:row>38</xdr:row>
      <xdr:rowOff>107950</xdr:rowOff>
    </xdr:to>
    <xdr:sp macro="" textlink="">
      <xdr:nvSpPr>
        <xdr:cNvPr id="435" name="フローチャート: 判断 434">
          <a:extLst>
            <a:ext uri="{FF2B5EF4-FFF2-40B4-BE49-F238E27FC236}">
              <a16:creationId xmlns:a16="http://schemas.microsoft.com/office/drawing/2014/main" id="{CA89D2D0-3A8F-4AA4-B220-CC9717C1D349}"/>
            </a:ext>
          </a:extLst>
        </xdr:cNvPr>
        <xdr:cNvSpPr/>
      </xdr:nvSpPr>
      <xdr:spPr>
        <a:xfrm>
          <a:off x="15430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99077</xdr:rowOff>
    </xdr:from>
    <xdr:ext cx="405111" cy="259045"/>
    <xdr:sp macro="" textlink="">
      <xdr:nvSpPr>
        <xdr:cNvPr id="436" name="n_1aveValue【一般廃棄物処理施設】&#10;有形固定資産減価償却率">
          <a:extLst>
            <a:ext uri="{FF2B5EF4-FFF2-40B4-BE49-F238E27FC236}">
              <a16:creationId xmlns:a16="http://schemas.microsoft.com/office/drawing/2014/main" id="{FCCB9435-DD32-4C30-A79B-F97A6566806A}"/>
            </a:ext>
          </a:extLst>
        </xdr:cNvPr>
        <xdr:cNvSpPr txBox="1"/>
      </xdr:nvSpPr>
      <xdr:spPr>
        <a:xfrm>
          <a:off x="15266044"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105410</xdr:rowOff>
    </xdr:from>
    <xdr:to>
      <xdr:col>76</xdr:col>
      <xdr:colOff>165100</xdr:colOff>
      <xdr:row>38</xdr:row>
      <xdr:rowOff>35560</xdr:rowOff>
    </xdr:to>
    <xdr:sp macro="" textlink="">
      <xdr:nvSpPr>
        <xdr:cNvPr id="437" name="フローチャート: 判断 436">
          <a:extLst>
            <a:ext uri="{FF2B5EF4-FFF2-40B4-BE49-F238E27FC236}">
              <a16:creationId xmlns:a16="http://schemas.microsoft.com/office/drawing/2014/main" id="{951ED87C-0773-4446-94BD-8B08109F33E5}"/>
            </a:ext>
          </a:extLst>
        </xdr:cNvPr>
        <xdr:cNvSpPr/>
      </xdr:nvSpPr>
      <xdr:spPr>
        <a:xfrm>
          <a:off x="14541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38</xdr:row>
      <xdr:rowOff>26687</xdr:rowOff>
    </xdr:from>
    <xdr:ext cx="405111" cy="259045"/>
    <xdr:sp macro="" textlink="">
      <xdr:nvSpPr>
        <xdr:cNvPr id="438" name="n_2aveValue【一般廃棄物処理施設】&#10;有形固定資産減価償却率">
          <a:extLst>
            <a:ext uri="{FF2B5EF4-FFF2-40B4-BE49-F238E27FC236}">
              <a16:creationId xmlns:a16="http://schemas.microsoft.com/office/drawing/2014/main" id="{7D72FB15-3CCF-426E-A413-F9CEB7EC97FC}"/>
            </a:ext>
          </a:extLst>
        </xdr:cNvPr>
        <xdr:cNvSpPr txBox="1"/>
      </xdr:nvSpPr>
      <xdr:spPr>
        <a:xfrm>
          <a:off x="143897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31750</xdr:rowOff>
    </xdr:from>
    <xdr:to>
      <xdr:col>72</xdr:col>
      <xdr:colOff>38100</xdr:colOff>
      <xdr:row>37</xdr:row>
      <xdr:rowOff>133350</xdr:rowOff>
    </xdr:to>
    <xdr:sp macro="" textlink="">
      <xdr:nvSpPr>
        <xdr:cNvPr id="439" name="フローチャート: 判断 438">
          <a:extLst>
            <a:ext uri="{FF2B5EF4-FFF2-40B4-BE49-F238E27FC236}">
              <a16:creationId xmlns:a16="http://schemas.microsoft.com/office/drawing/2014/main" id="{6473DCB4-A02B-46CB-830D-15D587AEA791}"/>
            </a:ext>
          </a:extLst>
        </xdr:cNvPr>
        <xdr:cNvSpPr/>
      </xdr:nvSpPr>
      <xdr:spPr>
        <a:xfrm>
          <a:off x="136525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35</xdr:row>
      <xdr:rowOff>149877</xdr:rowOff>
    </xdr:from>
    <xdr:ext cx="405111" cy="259045"/>
    <xdr:sp macro="" textlink="">
      <xdr:nvSpPr>
        <xdr:cNvPr id="440" name="n_3aveValue【一般廃棄物処理施設】&#10;有形固定資産減価償却率">
          <a:extLst>
            <a:ext uri="{FF2B5EF4-FFF2-40B4-BE49-F238E27FC236}">
              <a16:creationId xmlns:a16="http://schemas.microsoft.com/office/drawing/2014/main" id="{2FCD5A65-709F-4723-8028-192BC9B30DBA}"/>
            </a:ext>
          </a:extLst>
        </xdr:cNvPr>
        <xdr:cNvSpPr txBox="1"/>
      </xdr:nvSpPr>
      <xdr:spPr>
        <a:xfrm>
          <a:off x="13500744" y="6150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41" name="テキスト ボックス 440">
          <a:extLst>
            <a:ext uri="{FF2B5EF4-FFF2-40B4-BE49-F238E27FC236}">
              <a16:creationId xmlns:a16="http://schemas.microsoft.com/office/drawing/2014/main" id="{241F2B85-5479-4AF5-98EC-2E47EE1ACCB6}"/>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2" name="テキスト ボックス 441">
          <a:extLst>
            <a:ext uri="{FF2B5EF4-FFF2-40B4-BE49-F238E27FC236}">
              <a16:creationId xmlns:a16="http://schemas.microsoft.com/office/drawing/2014/main" id="{B04E4460-0903-4127-A210-8783A1C36304}"/>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3" name="テキスト ボックス 442">
          <a:extLst>
            <a:ext uri="{FF2B5EF4-FFF2-40B4-BE49-F238E27FC236}">
              <a16:creationId xmlns:a16="http://schemas.microsoft.com/office/drawing/2014/main" id="{5FCA5FA9-29C1-44CB-9ECD-2A80BC9AEEA8}"/>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4" name="テキスト ボックス 443">
          <a:extLst>
            <a:ext uri="{FF2B5EF4-FFF2-40B4-BE49-F238E27FC236}">
              <a16:creationId xmlns:a16="http://schemas.microsoft.com/office/drawing/2014/main" id="{4A3D016A-CA12-4C90-9B51-9628472F9315}"/>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5" name="テキスト ボックス 444">
          <a:extLst>
            <a:ext uri="{FF2B5EF4-FFF2-40B4-BE49-F238E27FC236}">
              <a16:creationId xmlns:a16="http://schemas.microsoft.com/office/drawing/2014/main" id="{D6CA1E44-BD03-4CBF-9E11-F823CFA94DFF}"/>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44450</xdr:rowOff>
    </xdr:from>
    <xdr:to>
      <xdr:col>81</xdr:col>
      <xdr:colOff>101600</xdr:colOff>
      <xdr:row>37</xdr:row>
      <xdr:rowOff>146050</xdr:rowOff>
    </xdr:to>
    <xdr:sp macro="" textlink="">
      <xdr:nvSpPr>
        <xdr:cNvPr id="446" name="楕円 445">
          <a:extLst>
            <a:ext uri="{FF2B5EF4-FFF2-40B4-BE49-F238E27FC236}">
              <a16:creationId xmlns:a16="http://schemas.microsoft.com/office/drawing/2014/main" id="{75C33C8F-6579-431A-8A1A-D465085C1A85}"/>
            </a:ext>
          </a:extLst>
        </xdr:cNvPr>
        <xdr:cNvSpPr/>
      </xdr:nvSpPr>
      <xdr:spPr>
        <a:xfrm>
          <a:off x="154305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80010</xdr:rowOff>
    </xdr:from>
    <xdr:to>
      <xdr:col>76</xdr:col>
      <xdr:colOff>165100</xdr:colOff>
      <xdr:row>38</xdr:row>
      <xdr:rowOff>10160</xdr:rowOff>
    </xdr:to>
    <xdr:sp macro="" textlink="">
      <xdr:nvSpPr>
        <xdr:cNvPr id="447" name="楕円 446">
          <a:extLst>
            <a:ext uri="{FF2B5EF4-FFF2-40B4-BE49-F238E27FC236}">
              <a16:creationId xmlns:a16="http://schemas.microsoft.com/office/drawing/2014/main" id="{2D93B316-F187-4717-A105-60D99B94F4B0}"/>
            </a:ext>
          </a:extLst>
        </xdr:cNvPr>
        <xdr:cNvSpPr/>
      </xdr:nvSpPr>
      <xdr:spPr>
        <a:xfrm>
          <a:off x="145415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95250</xdr:rowOff>
    </xdr:from>
    <xdr:to>
      <xdr:col>81</xdr:col>
      <xdr:colOff>50800</xdr:colOff>
      <xdr:row>37</xdr:row>
      <xdr:rowOff>130810</xdr:rowOff>
    </xdr:to>
    <xdr:cxnSp macro="">
      <xdr:nvCxnSpPr>
        <xdr:cNvPr id="448" name="直線コネクタ 447">
          <a:extLst>
            <a:ext uri="{FF2B5EF4-FFF2-40B4-BE49-F238E27FC236}">
              <a16:creationId xmlns:a16="http://schemas.microsoft.com/office/drawing/2014/main" id="{957436E5-2389-482B-ADF3-C7AD6022BE1D}"/>
            </a:ext>
          </a:extLst>
        </xdr:cNvPr>
        <xdr:cNvCxnSpPr/>
      </xdr:nvCxnSpPr>
      <xdr:spPr>
        <a:xfrm flipV="1">
          <a:off x="14592300" y="6438900"/>
          <a:ext cx="889000" cy="3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162577</xdr:rowOff>
    </xdr:from>
    <xdr:ext cx="405111" cy="259045"/>
    <xdr:sp macro="" textlink="">
      <xdr:nvSpPr>
        <xdr:cNvPr id="449" name="n_1mainValue【一般廃棄物処理施設】&#10;有形固定資産減価償却率">
          <a:extLst>
            <a:ext uri="{FF2B5EF4-FFF2-40B4-BE49-F238E27FC236}">
              <a16:creationId xmlns:a16="http://schemas.microsoft.com/office/drawing/2014/main" id="{E7843B5D-73B1-474E-956B-7F3F58B23CE2}"/>
            </a:ext>
          </a:extLst>
        </xdr:cNvPr>
        <xdr:cNvSpPr txBox="1"/>
      </xdr:nvSpPr>
      <xdr:spPr>
        <a:xfrm>
          <a:off x="15266044" y="616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26687</xdr:rowOff>
    </xdr:from>
    <xdr:ext cx="405111" cy="259045"/>
    <xdr:sp macro="" textlink="">
      <xdr:nvSpPr>
        <xdr:cNvPr id="450" name="n_2mainValue【一般廃棄物処理施設】&#10;有形固定資産減価償却率">
          <a:extLst>
            <a:ext uri="{FF2B5EF4-FFF2-40B4-BE49-F238E27FC236}">
              <a16:creationId xmlns:a16="http://schemas.microsoft.com/office/drawing/2014/main" id="{6F2DF2A6-A83F-4B13-9E51-7321FED480C8}"/>
            </a:ext>
          </a:extLst>
        </xdr:cNvPr>
        <xdr:cNvSpPr txBox="1"/>
      </xdr:nvSpPr>
      <xdr:spPr>
        <a:xfrm>
          <a:off x="14389744" y="6198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a:extLst>
            <a:ext uri="{FF2B5EF4-FFF2-40B4-BE49-F238E27FC236}">
              <a16:creationId xmlns:a16="http://schemas.microsoft.com/office/drawing/2014/main" id="{5CCF5C7F-1DA8-4479-B47A-5F727E90696A}"/>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a:extLst>
            <a:ext uri="{FF2B5EF4-FFF2-40B4-BE49-F238E27FC236}">
              <a16:creationId xmlns:a16="http://schemas.microsoft.com/office/drawing/2014/main" id="{1C3C5A60-6AE8-454E-A1E7-853BBE63F11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a:extLst>
            <a:ext uri="{FF2B5EF4-FFF2-40B4-BE49-F238E27FC236}">
              <a16:creationId xmlns:a16="http://schemas.microsoft.com/office/drawing/2014/main" id="{875801D1-0436-4A86-8648-B073C6365CCD}"/>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a:extLst>
            <a:ext uri="{FF2B5EF4-FFF2-40B4-BE49-F238E27FC236}">
              <a16:creationId xmlns:a16="http://schemas.microsoft.com/office/drawing/2014/main" id="{150046E5-681F-4E21-BACC-D3EB4F601F2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a:extLst>
            <a:ext uri="{FF2B5EF4-FFF2-40B4-BE49-F238E27FC236}">
              <a16:creationId xmlns:a16="http://schemas.microsoft.com/office/drawing/2014/main" id="{D2C5720D-B55A-4698-BF89-46D583F564C6}"/>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a:extLst>
            <a:ext uri="{FF2B5EF4-FFF2-40B4-BE49-F238E27FC236}">
              <a16:creationId xmlns:a16="http://schemas.microsoft.com/office/drawing/2014/main" id="{DAF30D30-409A-4AE0-B9B7-91D9ECC08193}"/>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a:extLst>
            <a:ext uri="{FF2B5EF4-FFF2-40B4-BE49-F238E27FC236}">
              <a16:creationId xmlns:a16="http://schemas.microsoft.com/office/drawing/2014/main" id="{F26B64A5-2566-4BA2-9EED-53C1407DB3D8}"/>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a:extLst>
            <a:ext uri="{FF2B5EF4-FFF2-40B4-BE49-F238E27FC236}">
              <a16:creationId xmlns:a16="http://schemas.microsoft.com/office/drawing/2014/main" id="{55177452-98D2-4F7C-AE63-40230A53CCB5}"/>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a:extLst>
            <a:ext uri="{FF2B5EF4-FFF2-40B4-BE49-F238E27FC236}">
              <a16:creationId xmlns:a16="http://schemas.microsoft.com/office/drawing/2014/main" id="{69C9689D-ECA5-4257-AF1D-1C581B3BD069}"/>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a:extLst>
            <a:ext uri="{FF2B5EF4-FFF2-40B4-BE49-F238E27FC236}">
              <a16:creationId xmlns:a16="http://schemas.microsoft.com/office/drawing/2014/main" id="{AADD5F64-0D49-4DAB-8027-F177F81CCC3D}"/>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1" name="直線コネクタ 460">
          <a:extLst>
            <a:ext uri="{FF2B5EF4-FFF2-40B4-BE49-F238E27FC236}">
              <a16:creationId xmlns:a16="http://schemas.microsoft.com/office/drawing/2014/main" id="{79C8B967-521E-4C27-B20F-E3891EEE5C5A}"/>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62" name="テキスト ボックス 461">
          <a:extLst>
            <a:ext uri="{FF2B5EF4-FFF2-40B4-BE49-F238E27FC236}">
              <a16:creationId xmlns:a16="http://schemas.microsoft.com/office/drawing/2014/main" id="{26BEBEAB-7797-4A93-8D4A-F0A1C510EC2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3" name="直線コネクタ 462">
          <a:extLst>
            <a:ext uri="{FF2B5EF4-FFF2-40B4-BE49-F238E27FC236}">
              <a16:creationId xmlns:a16="http://schemas.microsoft.com/office/drawing/2014/main" id="{101932EB-7C79-4C0E-9712-D91753421D23}"/>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64" name="テキスト ボックス 463">
          <a:extLst>
            <a:ext uri="{FF2B5EF4-FFF2-40B4-BE49-F238E27FC236}">
              <a16:creationId xmlns:a16="http://schemas.microsoft.com/office/drawing/2014/main" id="{5C3AD8A7-4DF0-4273-9794-99BAE298A2B3}"/>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5" name="直線コネクタ 464">
          <a:extLst>
            <a:ext uri="{FF2B5EF4-FFF2-40B4-BE49-F238E27FC236}">
              <a16:creationId xmlns:a16="http://schemas.microsoft.com/office/drawing/2014/main" id="{AB657B9C-4E11-4FBE-8C29-A34011F7A758}"/>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66" name="テキスト ボックス 465">
          <a:extLst>
            <a:ext uri="{FF2B5EF4-FFF2-40B4-BE49-F238E27FC236}">
              <a16:creationId xmlns:a16="http://schemas.microsoft.com/office/drawing/2014/main" id="{F8075D93-2CBD-4AD9-92CC-6F498CC8111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7" name="直線コネクタ 466">
          <a:extLst>
            <a:ext uri="{FF2B5EF4-FFF2-40B4-BE49-F238E27FC236}">
              <a16:creationId xmlns:a16="http://schemas.microsoft.com/office/drawing/2014/main" id="{7A16F291-45DE-4AE2-970D-5BED5A8CC4F3}"/>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68" name="テキスト ボックス 467">
          <a:extLst>
            <a:ext uri="{FF2B5EF4-FFF2-40B4-BE49-F238E27FC236}">
              <a16:creationId xmlns:a16="http://schemas.microsoft.com/office/drawing/2014/main" id="{8617DD1A-028E-4794-B1B4-ECCB13744951}"/>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9" name="直線コネクタ 468">
          <a:extLst>
            <a:ext uri="{FF2B5EF4-FFF2-40B4-BE49-F238E27FC236}">
              <a16:creationId xmlns:a16="http://schemas.microsoft.com/office/drawing/2014/main" id="{9A4EA4E1-B686-4FF4-8EDB-DB7805DC0378}"/>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470" name="テキスト ボックス 469">
          <a:extLst>
            <a:ext uri="{FF2B5EF4-FFF2-40B4-BE49-F238E27FC236}">
              <a16:creationId xmlns:a16="http://schemas.microsoft.com/office/drawing/2014/main" id="{2B9B2485-35CB-427B-B35A-F6501D1922FD}"/>
            </a:ext>
          </a:extLst>
        </xdr:cNvPr>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a:extLst>
            <a:ext uri="{FF2B5EF4-FFF2-40B4-BE49-F238E27FC236}">
              <a16:creationId xmlns:a16="http://schemas.microsoft.com/office/drawing/2014/main" id="{C8386DDE-1140-4C35-8716-80EE420B3B09}"/>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72" name="テキスト ボックス 471">
          <a:extLst>
            <a:ext uri="{FF2B5EF4-FFF2-40B4-BE49-F238E27FC236}">
              <a16:creationId xmlns:a16="http://schemas.microsoft.com/office/drawing/2014/main" id="{4F8A81A8-7792-4747-B506-F058F21165A1}"/>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一般廃棄物処理施設】&#10;一人当たり有形固定資産（償却資産）額グラフ枠">
          <a:extLst>
            <a:ext uri="{FF2B5EF4-FFF2-40B4-BE49-F238E27FC236}">
              <a16:creationId xmlns:a16="http://schemas.microsoft.com/office/drawing/2014/main" id="{D324B137-573F-4899-BD32-37B1F46C363D}"/>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21601</xdr:rowOff>
    </xdr:from>
    <xdr:to>
      <xdr:col>116</xdr:col>
      <xdr:colOff>62864</xdr:colOff>
      <xdr:row>42</xdr:row>
      <xdr:rowOff>37949</xdr:rowOff>
    </xdr:to>
    <xdr:cxnSp macro="">
      <xdr:nvCxnSpPr>
        <xdr:cNvPr id="474" name="直線コネクタ 473">
          <a:extLst>
            <a:ext uri="{FF2B5EF4-FFF2-40B4-BE49-F238E27FC236}">
              <a16:creationId xmlns:a16="http://schemas.microsoft.com/office/drawing/2014/main" id="{9E9D16BB-0685-4324-912B-CECF63466476}"/>
            </a:ext>
          </a:extLst>
        </xdr:cNvPr>
        <xdr:cNvCxnSpPr/>
      </xdr:nvCxnSpPr>
      <xdr:spPr>
        <a:xfrm flipV="1">
          <a:off x="22160864" y="5850901"/>
          <a:ext cx="0" cy="138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41776</xdr:rowOff>
    </xdr:from>
    <xdr:ext cx="378565" cy="259045"/>
    <xdr:sp macro="" textlink="">
      <xdr:nvSpPr>
        <xdr:cNvPr id="475" name="【一般廃棄物処理施設】&#10;一人当たり有形固定資産（償却資産）額最小値テキスト">
          <a:extLst>
            <a:ext uri="{FF2B5EF4-FFF2-40B4-BE49-F238E27FC236}">
              <a16:creationId xmlns:a16="http://schemas.microsoft.com/office/drawing/2014/main" id="{E432AAC7-A7FC-47CB-AFBE-28A80BF49A56}"/>
            </a:ext>
          </a:extLst>
        </xdr:cNvPr>
        <xdr:cNvSpPr txBox="1"/>
      </xdr:nvSpPr>
      <xdr:spPr>
        <a:xfrm>
          <a:off x="22199600" y="7242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37949</xdr:rowOff>
    </xdr:from>
    <xdr:to>
      <xdr:col>116</xdr:col>
      <xdr:colOff>152400</xdr:colOff>
      <xdr:row>42</xdr:row>
      <xdr:rowOff>37949</xdr:rowOff>
    </xdr:to>
    <xdr:cxnSp macro="">
      <xdr:nvCxnSpPr>
        <xdr:cNvPr id="476" name="直線コネクタ 475">
          <a:extLst>
            <a:ext uri="{FF2B5EF4-FFF2-40B4-BE49-F238E27FC236}">
              <a16:creationId xmlns:a16="http://schemas.microsoft.com/office/drawing/2014/main" id="{9D14164A-FDC0-4553-B685-9637D9FD8C02}"/>
            </a:ext>
          </a:extLst>
        </xdr:cNvPr>
        <xdr:cNvCxnSpPr/>
      </xdr:nvCxnSpPr>
      <xdr:spPr>
        <a:xfrm>
          <a:off x="22072600" y="7238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139728</xdr:rowOff>
    </xdr:from>
    <xdr:ext cx="690189" cy="259045"/>
    <xdr:sp macro="" textlink="">
      <xdr:nvSpPr>
        <xdr:cNvPr id="477" name="【一般廃棄物処理施設】&#10;一人当たり有形固定資産（償却資産）額最大値テキスト">
          <a:extLst>
            <a:ext uri="{FF2B5EF4-FFF2-40B4-BE49-F238E27FC236}">
              <a16:creationId xmlns:a16="http://schemas.microsoft.com/office/drawing/2014/main" id="{1DA7B209-4730-45E4-A4B0-DF968ADF0A41}"/>
            </a:ext>
          </a:extLst>
        </xdr:cNvPr>
        <xdr:cNvSpPr txBox="1"/>
      </xdr:nvSpPr>
      <xdr:spPr>
        <a:xfrm>
          <a:off x="22199600" y="5626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21601</xdr:rowOff>
    </xdr:from>
    <xdr:to>
      <xdr:col>116</xdr:col>
      <xdr:colOff>152400</xdr:colOff>
      <xdr:row>34</xdr:row>
      <xdr:rowOff>21601</xdr:rowOff>
    </xdr:to>
    <xdr:cxnSp macro="">
      <xdr:nvCxnSpPr>
        <xdr:cNvPr id="478" name="直線コネクタ 477">
          <a:extLst>
            <a:ext uri="{FF2B5EF4-FFF2-40B4-BE49-F238E27FC236}">
              <a16:creationId xmlns:a16="http://schemas.microsoft.com/office/drawing/2014/main" id="{27040CAF-CE34-48CE-8BE2-C3618C9721EE}"/>
            </a:ext>
          </a:extLst>
        </xdr:cNvPr>
        <xdr:cNvCxnSpPr/>
      </xdr:nvCxnSpPr>
      <xdr:spPr>
        <a:xfrm>
          <a:off x="22072600" y="585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113926</xdr:rowOff>
    </xdr:from>
    <xdr:ext cx="599010" cy="259045"/>
    <xdr:sp macro="" textlink="">
      <xdr:nvSpPr>
        <xdr:cNvPr id="479" name="【一般廃棄物処理施設】&#10;一人当たり有形固定資産（償却資産）額平均値テキスト">
          <a:extLst>
            <a:ext uri="{FF2B5EF4-FFF2-40B4-BE49-F238E27FC236}">
              <a16:creationId xmlns:a16="http://schemas.microsoft.com/office/drawing/2014/main" id="{651838A6-511F-4715-A90E-9E399A239613}"/>
            </a:ext>
          </a:extLst>
        </xdr:cNvPr>
        <xdr:cNvSpPr txBox="1"/>
      </xdr:nvSpPr>
      <xdr:spPr>
        <a:xfrm>
          <a:off x="22199600" y="69719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135499</xdr:rowOff>
    </xdr:from>
    <xdr:to>
      <xdr:col>116</xdr:col>
      <xdr:colOff>114300</xdr:colOff>
      <xdr:row>41</xdr:row>
      <xdr:rowOff>65649</xdr:rowOff>
    </xdr:to>
    <xdr:sp macro="" textlink="">
      <xdr:nvSpPr>
        <xdr:cNvPr id="480" name="フローチャート: 判断 479">
          <a:extLst>
            <a:ext uri="{FF2B5EF4-FFF2-40B4-BE49-F238E27FC236}">
              <a16:creationId xmlns:a16="http://schemas.microsoft.com/office/drawing/2014/main" id="{FB4A2595-B5AE-43D6-9A4B-CD25A50089A2}"/>
            </a:ext>
          </a:extLst>
        </xdr:cNvPr>
        <xdr:cNvSpPr/>
      </xdr:nvSpPr>
      <xdr:spPr>
        <a:xfrm>
          <a:off x="22110700" y="69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153257</xdr:rowOff>
    </xdr:from>
    <xdr:to>
      <xdr:col>112</xdr:col>
      <xdr:colOff>38100</xdr:colOff>
      <xdr:row>41</xdr:row>
      <xdr:rowOff>83407</xdr:rowOff>
    </xdr:to>
    <xdr:sp macro="" textlink="">
      <xdr:nvSpPr>
        <xdr:cNvPr id="481" name="フローチャート: 判断 480">
          <a:extLst>
            <a:ext uri="{FF2B5EF4-FFF2-40B4-BE49-F238E27FC236}">
              <a16:creationId xmlns:a16="http://schemas.microsoft.com/office/drawing/2014/main" id="{CB56D6FA-2317-4AEB-9FF8-BFC5A49C6470}"/>
            </a:ext>
          </a:extLst>
        </xdr:cNvPr>
        <xdr:cNvSpPr/>
      </xdr:nvSpPr>
      <xdr:spPr>
        <a:xfrm>
          <a:off x="21272500" y="701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39</xdr:row>
      <xdr:rowOff>99934</xdr:rowOff>
    </xdr:from>
    <xdr:ext cx="599010" cy="259045"/>
    <xdr:sp macro="" textlink="">
      <xdr:nvSpPr>
        <xdr:cNvPr id="482" name="n_1aveValue【一般廃棄物処理施設】&#10;一人当たり有形固定資産（償却資産）額">
          <a:extLst>
            <a:ext uri="{FF2B5EF4-FFF2-40B4-BE49-F238E27FC236}">
              <a16:creationId xmlns:a16="http://schemas.microsoft.com/office/drawing/2014/main" id="{6EE282BF-1776-4E4F-8F02-F9C878B1C411}"/>
            </a:ext>
          </a:extLst>
        </xdr:cNvPr>
        <xdr:cNvSpPr txBox="1"/>
      </xdr:nvSpPr>
      <xdr:spPr>
        <a:xfrm>
          <a:off x="21011095" y="6786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94276</xdr:rowOff>
    </xdr:from>
    <xdr:to>
      <xdr:col>107</xdr:col>
      <xdr:colOff>101600</xdr:colOff>
      <xdr:row>41</xdr:row>
      <xdr:rowOff>24426</xdr:rowOff>
    </xdr:to>
    <xdr:sp macro="" textlink="">
      <xdr:nvSpPr>
        <xdr:cNvPr id="483" name="フローチャート: 判断 482">
          <a:extLst>
            <a:ext uri="{FF2B5EF4-FFF2-40B4-BE49-F238E27FC236}">
              <a16:creationId xmlns:a16="http://schemas.microsoft.com/office/drawing/2014/main" id="{253C9E19-4572-46FA-BFF1-D93897B151A4}"/>
            </a:ext>
          </a:extLst>
        </xdr:cNvPr>
        <xdr:cNvSpPr/>
      </xdr:nvSpPr>
      <xdr:spPr>
        <a:xfrm>
          <a:off x="20383500" y="695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39</xdr:row>
      <xdr:rowOff>40953</xdr:rowOff>
    </xdr:from>
    <xdr:ext cx="599010" cy="259045"/>
    <xdr:sp macro="" textlink="">
      <xdr:nvSpPr>
        <xdr:cNvPr id="484" name="n_2aveValue【一般廃棄物処理施設】&#10;一人当たり有形固定資産（償却資産）額">
          <a:extLst>
            <a:ext uri="{FF2B5EF4-FFF2-40B4-BE49-F238E27FC236}">
              <a16:creationId xmlns:a16="http://schemas.microsoft.com/office/drawing/2014/main" id="{595ACFE7-04C5-4C8C-AD2C-18CA1CAC92D1}"/>
            </a:ext>
          </a:extLst>
        </xdr:cNvPr>
        <xdr:cNvSpPr txBox="1"/>
      </xdr:nvSpPr>
      <xdr:spPr>
        <a:xfrm>
          <a:off x="20134795" y="6727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40</xdr:row>
      <xdr:rowOff>82693</xdr:rowOff>
    </xdr:from>
    <xdr:to>
      <xdr:col>102</xdr:col>
      <xdr:colOff>165100</xdr:colOff>
      <xdr:row>41</xdr:row>
      <xdr:rowOff>12843</xdr:rowOff>
    </xdr:to>
    <xdr:sp macro="" textlink="">
      <xdr:nvSpPr>
        <xdr:cNvPr id="485" name="フローチャート: 判断 484">
          <a:extLst>
            <a:ext uri="{FF2B5EF4-FFF2-40B4-BE49-F238E27FC236}">
              <a16:creationId xmlns:a16="http://schemas.microsoft.com/office/drawing/2014/main" id="{8A459ECA-B896-4307-91F9-C549131CEFB2}"/>
            </a:ext>
          </a:extLst>
        </xdr:cNvPr>
        <xdr:cNvSpPr/>
      </xdr:nvSpPr>
      <xdr:spPr>
        <a:xfrm>
          <a:off x="19494500" y="694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39</xdr:row>
      <xdr:rowOff>29370</xdr:rowOff>
    </xdr:from>
    <xdr:ext cx="599010" cy="259045"/>
    <xdr:sp macro="" textlink="">
      <xdr:nvSpPr>
        <xdr:cNvPr id="486" name="n_3aveValue【一般廃棄物処理施設】&#10;一人当たり有形固定資産（償却資産）額">
          <a:extLst>
            <a:ext uri="{FF2B5EF4-FFF2-40B4-BE49-F238E27FC236}">
              <a16:creationId xmlns:a16="http://schemas.microsoft.com/office/drawing/2014/main" id="{57ED3C45-39B8-4D8D-BFE6-45AD6E30AAA5}"/>
            </a:ext>
          </a:extLst>
        </xdr:cNvPr>
        <xdr:cNvSpPr txBox="1"/>
      </xdr:nvSpPr>
      <xdr:spPr>
        <a:xfrm>
          <a:off x="19245795" y="6715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714A685C-52AB-4496-8BD7-416466BFCB09}"/>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1239188E-4512-48DA-8C7B-BB09A79322D2}"/>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1577BC09-C3BD-4441-B3B5-E98187E732A9}"/>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387B1AA-AC19-4F77-98B5-A8D0EA7A49C8}"/>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D12E85BC-1E4F-4A1B-AC44-447DCD923E1F}"/>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33789</xdr:rowOff>
    </xdr:from>
    <xdr:to>
      <xdr:col>112</xdr:col>
      <xdr:colOff>38100</xdr:colOff>
      <xdr:row>41</xdr:row>
      <xdr:rowOff>135389</xdr:rowOff>
    </xdr:to>
    <xdr:sp macro="" textlink="">
      <xdr:nvSpPr>
        <xdr:cNvPr id="492" name="楕円 491">
          <a:extLst>
            <a:ext uri="{FF2B5EF4-FFF2-40B4-BE49-F238E27FC236}">
              <a16:creationId xmlns:a16="http://schemas.microsoft.com/office/drawing/2014/main" id="{26FB6506-64DB-4FDD-927D-AAD5976F501A}"/>
            </a:ext>
          </a:extLst>
        </xdr:cNvPr>
        <xdr:cNvSpPr/>
      </xdr:nvSpPr>
      <xdr:spPr>
        <a:xfrm>
          <a:off x="21272500" y="706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35340</xdr:rowOff>
    </xdr:from>
    <xdr:to>
      <xdr:col>107</xdr:col>
      <xdr:colOff>101600</xdr:colOff>
      <xdr:row>41</xdr:row>
      <xdr:rowOff>136940</xdr:rowOff>
    </xdr:to>
    <xdr:sp macro="" textlink="">
      <xdr:nvSpPr>
        <xdr:cNvPr id="493" name="楕円 492">
          <a:extLst>
            <a:ext uri="{FF2B5EF4-FFF2-40B4-BE49-F238E27FC236}">
              <a16:creationId xmlns:a16="http://schemas.microsoft.com/office/drawing/2014/main" id="{3182DE44-C20D-4D0B-B7E5-945EA3D97202}"/>
            </a:ext>
          </a:extLst>
        </xdr:cNvPr>
        <xdr:cNvSpPr/>
      </xdr:nvSpPr>
      <xdr:spPr>
        <a:xfrm>
          <a:off x="20383500" y="706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84589</xdr:rowOff>
    </xdr:from>
    <xdr:to>
      <xdr:col>111</xdr:col>
      <xdr:colOff>177800</xdr:colOff>
      <xdr:row>41</xdr:row>
      <xdr:rowOff>86140</xdr:rowOff>
    </xdr:to>
    <xdr:cxnSp macro="">
      <xdr:nvCxnSpPr>
        <xdr:cNvPr id="494" name="直線コネクタ 493">
          <a:extLst>
            <a:ext uri="{FF2B5EF4-FFF2-40B4-BE49-F238E27FC236}">
              <a16:creationId xmlns:a16="http://schemas.microsoft.com/office/drawing/2014/main" id="{47D57968-86AB-4122-A6E5-98B24F492807}"/>
            </a:ext>
          </a:extLst>
        </xdr:cNvPr>
        <xdr:cNvCxnSpPr/>
      </xdr:nvCxnSpPr>
      <xdr:spPr>
        <a:xfrm flipV="1">
          <a:off x="20434300" y="7114039"/>
          <a:ext cx="889000" cy="1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126516</xdr:rowOff>
    </xdr:from>
    <xdr:ext cx="534377" cy="259045"/>
    <xdr:sp macro="" textlink="">
      <xdr:nvSpPr>
        <xdr:cNvPr id="495" name="n_1mainValue【一般廃棄物処理施設】&#10;一人当たり有形固定資産（償却資産）額">
          <a:extLst>
            <a:ext uri="{FF2B5EF4-FFF2-40B4-BE49-F238E27FC236}">
              <a16:creationId xmlns:a16="http://schemas.microsoft.com/office/drawing/2014/main" id="{4AEDE157-1A94-49DC-BC77-3D4E99304A43}"/>
            </a:ext>
          </a:extLst>
        </xdr:cNvPr>
        <xdr:cNvSpPr txBox="1"/>
      </xdr:nvSpPr>
      <xdr:spPr>
        <a:xfrm>
          <a:off x="21043411" y="715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128067</xdr:rowOff>
    </xdr:from>
    <xdr:ext cx="534377" cy="259045"/>
    <xdr:sp macro="" textlink="">
      <xdr:nvSpPr>
        <xdr:cNvPr id="496" name="n_2mainValue【一般廃棄物処理施設】&#10;一人当たり有形固定資産（償却資産）額">
          <a:extLst>
            <a:ext uri="{FF2B5EF4-FFF2-40B4-BE49-F238E27FC236}">
              <a16:creationId xmlns:a16="http://schemas.microsoft.com/office/drawing/2014/main" id="{3115CBAD-BC61-4C80-9F96-95787DDB0119}"/>
            </a:ext>
          </a:extLst>
        </xdr:cNvPr>
        <xdr:cNvSpPr txBox="1"/>
      </xdr:nvSpPr>
      <xdr:spPr>
        <a:xfrm>
          <a:off x="20167111" y="715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7" name="正方形/長方形 496">
          <a:extLst>
            <a:ext uri="{FF2B5EF4-FFF2-40B4-BE49-F238E27FC236}">
              <a16:creationId xmlns:a16="http://schemas.microsoft.com/office/drawing/2014/main" id="{BA3961F6-6F1A-4316-999E-9E3E7C47A80D}"/>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8" name="正方形/長方形 497">
          <a:extLst>
            <a:ext uri="{FF2B5EF4-FFF2-40B4-BE49-F238E27FC236}">
              <a16:creationId xmlns:a16="http://schemas.microsoft.com/office/drawing/2014/main" id="{95206559-1F76-46D6-B22A-6FC518D8A208}"/>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9" name="正方形/長方形 498">
          <a:extLst>
            <a:ext uri="{FF2B5EF4-FFF2-40B4-BE49-F238E27FC236}">
              <a16:creationId xmlns:a16="http://schemas.microsoft.com/office/drawing/2014/main" id="{29B3D978-B11E-4830-9DD9-3BACD465ADFA}"/>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0" name="正方形/長方形 499">
          <a:extLst>
            <a:ext uri="{FF2B5EF4-FFF2-40B4-BE49-F238E27FC236}">
              <a16:creationId xmlns:a16="http://schemas.microsoft.com/office/drawing/2014/main" id="{67A6B1AC-94D5-4E29-9919-719AF9195FC2}"/>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1" name="正方形/長方形 500">
          <a:extLst>
            <a:ext uri="{FF2B5EF4-FFF2-40B4-BE49-F238E27FC236}">
              <a16:creationId xmlns:a16="http://schemas.microsoft.com/office/drawing/2014/main" id="{BC6D04D2-8DE7-4BB8-8936-DE10FC95E494}"/>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2" name="正方形/長方形 501">
          <a:extLst>
            <a:ext uri="{FF2B5EF4-FFF2-40B4-BE49-F238E27FC236}">
              <a16:creationId xmlns:a16="http://schemas.microsoft.com/office/drawing/2014/main" id="{69B8D1C9-D220-45DE-8557-CB74AA766F65}"/>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3" name="正方形/長方形 502">
          <a:extLst>
            <a:ext uri="{FF2B5EF4-FFF2-40B4-BE49-F238E27FC236}">
              <a16:creationId xmlns:a16="http://schemas.microsoft.com/office/drawing/2014/main" id="{5B84E30F-C967-4A14-BC6B-AF72BC440187}"/>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4" name="正方形/長方形 503">
          <a:extLst>
            <a:ext uri="{FF2B5EF4-FFF2-40B4-BE49-F238E27FC236}">
              <a16:creationId xmlns:a16="http://schemas.microsoft.com/office/drawing/2014/main" id="{636B47F1-3E9B-4647-9A6F-7B18632B9375}"/>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05" name="正方形/長方形 504">
          <a:extLst>
            <a:ext uri="{FF2B5EF4-FFF2-40B4-BE49-F238E27FC236}">
              <a16:creationId xmlns:a16="http://schemas.microsoft.com/office/drawing/2014/main" id="{FD737C35-882B-4309-AF3A-0B437661FACA}"/>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06" name="正方形/長方形 505">
          <a:extLst>
            <a:ext uri="{FF2B5EF4-FFF2-40B4-BE49-F238E27FC236}">
              <a16:creationId xmlns:a16="http://schemas.microsoft.com/office/drawing/2014/main" id="{9C2A6C20-E76B-4C2B-B6D8-0D15735E50CF}"/>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07" name="正方形/長方形 506">
          <a:extLst>
            <a:ext uri="{FF2B5EF4-FFF2-40B4-BE49-F238E27FC236}">
              <a16:creationId xmlns:a16="http://schemas.microsoft.com/office/drawing/2014/main" id="{0F615070-3CC3-4DBA-B1C9-748E35AC73C3}"/>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08" name="正方形/長方形 507">
          <a:extLst>
            <a:ext uri="{FF2B5EF4-FFF2-40B4-BE49-F238E27FC236}">
              <a16:creationId xmlns:a16="http://schemas.microsoft.com/office/drawing/2014/main" id="{64F70B22-1F37-4E67-9834-FC6DAE5E0AAE}"/>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9" name="正方形/長方形 508">
          <a:extLst>
            <a:ext uri="{FF2B5EF4-FFF2-40B4-BE49-F238E27FC236}">
              <a16:creationId xmlns:a16="http://schemas.microsoft.com/office/drawing/2014/main" id="{774D280A-9532-4506-98A0-17643163E76B}"/>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0" name="正方形/長方形 509">
          <a:extLst>
            <a:ext uri="{FF2B5EF4-FFF2-40B4-BE49-F238E27FC236}">
              <a16:creationId xmlns:a16="http://schemas.microsoft.com/office/drawing/2014/main" id="{C617789C-C9B9-408B-AED4-192B03BEEEBC}"/>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1" name="正方形/長方形 510">
          <a:extLst>
            <a:ext uri="{FF2B5EF4-FFF2-40B4-BE49-F238E27FC236}">
              <a16:creationId xmlns:a16="http://schemas.microsoft.com/office/drawing/2014/main" id="{AAD199C1-E356-4169-9B1C-CB1B72E54835}"/>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12" name="正方形/長方形 511">
          <a:extLst>
            <a:ext uri="{FF2B5EF4-FFF2-40B4-BE49-F238E27FC236}">
              <a16:creationId xmlns:a16="http://schemas.microsoft.com/office/drawing/2014/main" id="{25F821B8-1962-4723-8980-5366175EB40C}"/>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13" name="正方形/長方形 512">
          <a:extLst>
            <a:ext uri="{FF2B5EF4-FFF2-40B4-BE49-F238E27FC236}">
              <a16:creationId xmlns:a16="http://schemas.microsoft.com/office/drawing/2014/main" id="{942B9152-F42C-4C4A-8237-42A870E7AF93}"/>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4" name="正方形/長方形 513">
          <a:extLst>
            <a:ext uri="{FF2B5EF4-FFF2-40B4-BE49-F238E27FC236}">
              <a16:creationId xmlns:a16="http://schemas.microsoft.com/office/drawing/2014/main" id="{53C84E11-4DAD-4B22-9E87-95205D13FFDF}"/>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5" name="正方形/長方形 514">
          <a:extLst>
            <a:ext uri="{FF2B5EF4-FFF2-40B4-BE49-F238E27FC236}">
              <a16:creationId xmlns:a16="http://schemas.microsoft.com/office/drawing/2014/main" id="{2CED898A-50B9-4258-BD51-0BD08C4E3C41}"/>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16" name="正方形/長方形 515">
          <a:extLst>
            <a:ext uri="{FF2B5EF4-FFF2-40B4-BE49-F238E27FC236}">
              <a16:creationId xmlns:a16="http://schemas.microsoft.com/office/drawing/2014/main" id="{526245E9-AF28-413A-828C-782CBF73A199}"/>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17" name="正方形/長方形 516">
          <a:extLst>
            <a:ext uri="{FF2B5EF4-FFF2-40B4-BE49-F238E27FC236}">
              <a16:creationId xmlns:a16="http://schemas.microsoft.com/office/drawing/2014/main" id="{E0CF0645-6D72-4AB4-A9F1-B54C2992F9CA}"/>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18" name="正方形/長方形 517">
          <a:extLst>
            <a:ext uri="{FF2B5EF4-FFF2-40B4-BE49-F238E27FC236}">
              <a16:creationId xmlns:a16="http://schemas.microsoft.com/office/drawing/2014/main" id="{F6D6D36F-91C2-47BD-8763-C6CD1A5C58B7}"/>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19" name="正方形/長方形 518">
          <a:extLst>
            <a:ext uri="{FF2B5EF4-FFF2-40B4-BE49-F238E27FC236}">
              <a16:creationId xmlns:a16="http://schemas.microsoft.com/office/drawing/2014/main" id="{A4D3AD69-333D-4E94-8673-AED65FD00459}"/>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0" name="正方形/長方形 519">
          <a:extLst>
            <a:ext uri="{FF2B5EF4-FFF2-40B4-BE49-F238E27FC236}">
              <a16:creationId xmlns:a16="http://schemas.microsoft.com/office/drawing/2014/main" id="{8DD14AFF-9E27-42F0-8476-FAEB3720774E}"/>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1" name="テキスト ボックス 520">
          <a:extLst>
            <a:ext uri="{FF2B5EF4-FFF2-40B4-BE49-F238E27FC236}">
              <a16:creationId xmlns:a16="http://schemas.microsoft.com/office/drawing/2014/main" id="{CD030C51-2455-457B-9285-0A01AEB67A1D}"/>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2" name="直線コネクタ 521">
          <a:extLst>
            <a:ext uri="{FF2B5EF4-FFF2-40B4-BE49-F238E27FC236}">
              <a16:creationId xmlns:a16="http://schemas.microsoft.com/office/drawing/2014/main" id="{7C053866-7BA9-4C13-9A80-46E7FD842E7F}"/>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23" name="直線コネクタ 522">
          <a:extLst>
            <a:ext uri="{FF2B5EF4-FFF2-40B4-BE49-F238E27FC236}">
              <a16:creationId xmlns:a16="http://schemas.microsoft.com/office/drawing/2014/main" id="{A817E3F3-69CB-4F61-89CF-009D6DDF64B9}"/>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24" name="テキスト ボックス 523">
          <a:extLst>
            <a:ext uri="{FF2B5EF4-FFF2-40B4-BE49-F238E27FC236}">
              <a16:creationId xmlns:a16="http://schemas.microsoft.com/office/drawing/2014/main" id="{5F2A74DD-65A4-47CC-9EE1-A76D97776213}"/>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25" name="直線コネクタ 524">
          <a:extLst>
            <a:ext uri="{FF2B5EF4-FFF2-40B4-BE49-F238E27FC236}">
              <a16:creationId xmlns:a16="http://schemas.microsoft.com/office/drawing/2014/main" id="{016C865F-2E78-4DA4-A4CF-CAD52DB3DCD9}"/>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26" name="テキスト ボックス 525">
          <a:extLst>
            <a:ext uri="{FF2B5EF4-FFF2-40B4-BE49-F238E27FC236}">
              <a16:creationId xmlns:a16="http://schemas.microsoft.com/office/drawing/2014/main" id="{D33BC63E-3DF7-499B-8ADB-D0D952A7BB89}"/>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27" name="直線コネクタ 526">
          <a:extLst>
            <a:ext uri="{FF2B5EF4-FFF2-40B4-BE49-F238E27FC236}">
              <a16:creationId xmlns:a16="http://schemas.microsoft.com/office/drawing/2014/main" id="{530E1EAA-5AB3-4B6A-BF5E-0C1AE4BA9AE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28" name="テキスト ボックス 527">
          <a:extLst>
            <a:ext uri="{FF2B5EF4-FFF2-40B4-BE49-F238E27FC236}">
              <a16:creationId xmlns:a16="http://schemas.microsoft.com/office/drawing/2014/main" id="{5E1DA3F7-53F6-4D0A-8BF8-8B9E3013C924}"/>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29" name="直線コネクタ 528">
          <a:extLst>
            <a:ext uri="{FF2B5EF4-FFF2-40B4-BE49-F238E27FC236}">
              <a16:creationId xmlns:a16="http://schemas.microsoft.com/office/drawing/2014/main" id="{17B79356-9FBA-4902-9812-09B21953E8AA}"/>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30" name="テキスト ボックス 529">
          <a:extLst>
            <a:ext uri="{FF2B5EF4-FFF2-40B4-BE49-F238E27FC236}">
              <a16:creationId xmlns:a16="http://schemas.microsoft.com/office/drawing/2014/main" id="{8B38F85E-A7B1-4AB3-9F50-52E57BABC562}"/>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31" name="直線コネクタ 530">
          <a:extLst>
            <a:ext uri="{FF2B5EF4-FFF2-40B4-BE49-F238E27FC236}">
              <a16:creationId xmlns:a16="http://schemas.microsoft.com/office/drawing/2014/main" id="{FC896CAA-B319-4059-8D64-4AECAE70A869}"/>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32" name="テキスト ボックス 531">
          <a:extLst>
            <a:ext uri="{FF2B5EF4-FFF2-40B4-BE49-F238E27FC236}">
              <a16:creationId xmlns:a16="http://schemas.microsoft.com/office/drawing/2014/main" id="{6541203E-CD8C-421F-8307-5BC727FDCA3B}"/>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33" name="直線コネクタ 532">
          <a:extLst>
            <a:ext uri="{FF2B5EF4-FFF2-40B4-BE49-F238E27FC236}">
              <a16:creationId xmlns:a16="http://schemas.microsoft.com/office/drawing/2014/main" id="{569DEE70-10D9-44A3-AE6D-EBF0A4A1DB0B}"/>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34" name="テキスト ボックス 533">
          <a:extLst>
            <a:ext uri="{FF2B5EF4-FFF2-40B4-BE49-F238E27FC236}">
              <a16:creationId xmlns:a16="http://schemas.microsoft.com/office/drawing/2014/main" id="{3DC5E780-8881-44EF-9184-14F9C63C7A47}"/>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35" name="直線コネクタ 534">
          <a:extLst>
            <a:ext uri="{FF2B5EF4-FFF2-40B4-BE49-F238E27FC236}">
              <a16:creationId xmlns:a16="http://schemas.microsoft.com/office/drawing/2014/main" id="{E4908FDD-7EEA-44F6-A0C2-AB7057848B94}"/>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36" name="テキスト ボックス 535">
          <a:extLst>
            <a:ext uri="{FF2B5EF4-FFF2-40B4-BE49-F238E27FC236}">
              <a16:creationId xmlns:a16="http://schemas.microsoft.com/office/drawing/2014/main" id="{CB8C4990-6814-4B87-8C39-C8E0AEE791A5}"/>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37" name="【消防施設】&#10;有形固定資産減価償却率グラフ枠">
          <a:extLst>
            <a:ext uri="{FF2B5EF4-FFF2-40B4-BE49-F238E27FC236}">
              <a16:creationId xmlns:a16="http://schemas.microsoft.com/office/drawing/2014/main" id="{B6CA4F07-954C-4FB8-8101-1CB8DF6DFB4A}"/>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127907</xdr:rowOff>
    </xdr:to>
    <xdr:cxnSp macro="">
      <xdr:nvCxnSpPr>
        <xdr:cNvPr id="538" name="直線コネクタ 537">
          <a:extLst>
            <a:ext uri="{FF2B5EF4-FFF2-40B4-BE49-F238E27FC236}">
              <a16:creationId xmlns:a16="http://schemas.microsoft.com/office/drawing/2014/main" id="{01613800-9A39-4294-8781-81E1A48BE40E}"/>
            </a:ext>
          </a:extLst>
        </xdr:cNvPr>
        <xdr:cNvCxnSpPr/>
      </xdr:nvCxnSpPr>
      <xdr:spPr>
        <a:xfrm flipV="1">
          <a:off x="16318864" y="13280571"/>
          <a:ext cx="0" cy="1592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131734</xdr:rowOff>
    </xdr:from>
    <xdr:ext cx="340478" cy="259045"/>
    <xdr:sp macro="" textlink="">
      <xdr:nvSpPr>
        <xdr:cNvPr id="539" name="【消防施設】&#10;有形固定資産減価償却率最小値テキスト">
          <a:extLst>
            <a:ext uri="{FF2B5EF4-FFF2-40B4-BE49-F238E27FC236}">
              <a16:creationId xmlns:a16="http://schemas.microsoft.com/office/drawing/2014/main" id="{8F0ECD85-1939-4D54-A8C5-B6918C5CDBAB}"/>
            </a:ext>
          </a:extLst>
        </xdr:cNvPr>
        <xdr:cNvSpPr txBox="1"/>
      </xdr:nvSpPr>
      <xdr:spPr>
        <a:xfrm>
          <a:off x="16357600" y="1487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127907</xdr:rowOff>
    </xdr:from>
    <xdr:to>
      <xdr:col>86</xdr:col>
      <xdr:colOff>25400</xdr:colOff>
      <xdr:row>86</xdr:row>
      <xdr:rowOff>127907</xdr:rowOff>
    </xdr:to>
    <xdr:cxnSp macro="">
      <xdr:nvCxnSpPr>
        <xdr:cNvPr id="540" name="直線コネクタ 539">
          <a:extLst>
            <a:ext uri="{FF2B5EF4-FFF2-40B4-BE49-F238E27FC236}">
              <a16:creationId xmlns:a16="http://schemas.microsoft.com/office/drawing/2014/main" id="{B712D7AA-8D54-448E-AB46-875DEEE86F27}"/>
            </a:ext>
          </a:extLst>
        </xdr:cNvPr>
        <xdr:cNvCxnSpPr/>
      </xdr:nvCxnSpPr>
      <xdr:spPr>
        <a:xfrm>
          <a:off x="16230600" y="1487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41" name="【消防施設】&#10;有形固定資産減価償却率最大値テキスト">
          <a:extLst>
            <a:ext uri="{FF2B5EF4-FFF2-40B4-BE49-F238E27FC236}">
              <a16:creationId xmlns:a16="http://schemas.microsoft.com/office/drawing/2014/main" id="{617F6B43-1E3B-4379-B2CC-EEBED2588FE4}"/>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42" name="直線コネクタ 541">
          <a:extLst>
            <a:ext uri="{FF2B5EF4-FFF2-40B4-BE49-F238E27FC236}">
              <a16:creationId xmlns:a16="http://schemas.microsoft.com/office/drawing/2014/main" id="{D2435C0C-2404-4612-BB18-54753A6DEEC4}"/>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138809</xdr:rowOff>
    </xdr:from>
    <xdr:ext cx="405111" cy="259045"/>
    <xdr:sp macro="" textlink="">
      <xdr:nvSpPr>
        <xdr:cNvPr id="543" name="【消防施設】&#10;有形固定資産減価償却率平均値テキスト">
          <a:extLst>
            <a:ext uri="{FF2B5EF4-FFF2-40B4-BE49-F238E27FC236}">
              <a16:creationId xmlns:a16="http://schemas.microsoft.com/office/drawing/2014/main" id="{17867E52-2039-42E7-9C21-A1B7887B3B43}"/>
            </a:ext>
          </a:extLst>
        </xdr:cNvPr>
        <xdr:cNvSpPr txBox="1"/>
      </xdr:nvSpPr>
      <xdr:spPr>
        <a:xfrm>
          <a:off x="16357600" y="13854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160382</xdr:rowOff>
    </xdr:from>
    <xdr:to>
      <xdr:col>85</xdr:col>
      <xdr:colOff>177800</xdr:colOff>
      <xdr:row>81</xdr:row>
      <xdr:rowOff>90532</xdr:rowOff>
    </xdr:to>
    <xdr:sp macro="" textlink="">
      <xdr:nvSpPr>
        <xdr:cNvPr id="544" name="フローチャート: 判断 543">
          <a:extLst>
            <a:ext uri="{FF2B5EF4-FFF2-40B4-BE49-F238E27FC236}">
              <a16:creationId xmlns:a16="http://schemas.microsoft.com/office/drawing/2014/main" id="{B2145032-3A93-4D18-B9DD-D67F66400497}"/>
            </a:ext>
          </a:extLst>
        </xdr:cNvPr>
        <xdr:cNvSpPr/>
      </xdr:nvSpPr>
      <xdr:spPr>
        <a:xfrm>
          <a:off x="16268700" y="1387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28121</xdr:rowOff>
    </xdr:from>
    <xdr:to>
      <xdr:col>81</xdr:col>
      <xdr:colOff>101600</xdr:colOff>
      <xdr:row>81</xdr:row>
      <xdr:rowOff>129721</xdr:rowOff>
    </xdr:to>
    <xdr:sp macro="" textlink="">
      <xdr:nvSpPr>
        <xdr:cNvPr id="545" name="フローチャート: 判断 544">
          <a:extLst>
            <a:ext uri="{FF2B5EF4-FFF2-40B4-BE49-F238E27FC236}">
              <a16:creationId xmlns:a16="http://schemas.microsoft.com/office/drawing/2014/main" id="{B2A089A6-8989-483D-92CA-2F2F68D0BDE6}"/>
            </a:ext>
          </a:extLst>
        </xdr:cNvPr>
        <xdr:cNvSpPr/>
      </xdr:nvSpPr>
      <xdr:spPr>
        <a:xfrm>
          <a:off x="15430500" y="1391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146248</xdr:rowOff>
    </xdr:from>
    <xdr:ext cx="405111" cy="259045"/>
    <xdr:sp macro="" textlink="">
      <xdr:nvSpPr>
        <xdr:cNvPr id="546" name="n_1aveValue【消防施設】&#10;有形固定資産減価償却率">
          <a:extLst>
            <a:ext uri="{FF2B5EF4-FFF2-40B4-BE49-F238E27FC236}">
              <a16:creationId xmlns:a16="http://schemas.microsoft.com/office/drawing/2014/main" id="{D57213A9-396C-4FE4-8A57-3E4770313533}"/>
            </a:ext>
          </a:extLst>
        </xdr:cNvPr>
        <xdr:cNvSpPr txBox="1"/>
      </xdr:nvSpPr>
      <xdr:spPr>
        <a:xfrm>
          <a:off x="15266044" y="13690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153851</xdr:rowOff>
    </xdr:from>
    <xdr:to>
      <xdr:col>76</xdr:col>
      <xdr:colOff>165100</xdr:colOff>
      <xdr:row>81</xdr:row>
      <xdr:rowOff>84001</xdr:rowOff>
    </xdr:to>
    <xdr:sp macro="" textlink="">
      <xdr:nvSpPr>
        <xdr:cNvPr id="547" name="フローチャート: 判断 546">
          <a:extLst>
            <a:ext uri="{FF2B5EF4-FFF2-40B4-BE49-F238E27FC236}">
              <a16:creationId xmlns:a16="http://schemas.microsoft.com/office/drawing/2014/main" id="{AF968576-44DC-4ED4-8B90-9A07B0CCF042}"/>
            </a:ext>
          </a:extLst>
        </xdr:cNvPr>
        <xdr:cNvSpPr/>
      </xdr:nvSpPr>
      <xdr:spPr>
        <a:xfrm>
          <a:off x="14541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100528</xdr:rowOff>
    </xdr:from>
    <xdr:ext cx="405111" cy="259045"/>
    <xdr:sp macro="" textlink="">
      <xdr:nvSpPr>
        <xdr:cNvPr id="548" name="n_2aveValue【消防施設】&#10;有形固定資産減価償却率">
          <a:extLst>
            <a:ext uri="{FF2B5EF4-FFF2-40B4-BE49-F238E27FC236}">
              <a16:creationId xmlns:a16="http://schemas.microsoft.com/office/drawing/2014/main" id="{147D30D1-A2D3-40F7-A1D0-41215E8691AD}"/>
            </a:ext>
          </a:extLst>
        </xdr:cNvPr>
        <xdr:cNvSpPr txBox="1"/>
      </xdr:nvSpPr>
      <xdr:spPr>
        <a:xfrm>
          <a:off x="14389744"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81</xdr:row>
      <xdr:rowOff>65677</xdr:rowOff>
    </xdr:from>
    <xdr:to>
      <xdr:col>72</xdr:col>
      <xdr:colOff>38100</xdr:colOff>
      <xdr:row>81</xdr:row>
      <xdr:rowOff>167277</xdr:rowOff>
    </xdr:to>
    <xdr:sp macro="" textlink="">
      <xdr:nvSpPr>
        <xdr:cNvPr id="549" name="フローチャート: 判断 548">
          <a:extLst>
            <a:ext uri="{FF2B5EF4-FFF2-40B4-BE49-F238E27FC236}">
              <a16:creationId xmlns:a16="http://schemas.microsoft.com/office/drawing/2014/main" id="{79EB2FC7-A22C-4906-8355-309CACC70084}"/>
            </a:ext>
          </a:extLst>
        </xdr:cNvPr>
        <xdr:cNvSpPr/>
      </xdr:nvSpPr>
      <xdr:spPr>
        <a:xfrm>
          <a:off x="13652500" y="1395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80</xdr:row>
      <xdr:rowOff>12354</xdr:rowOff>
    </xdr:from>
    <xdr:ext cx="405111" cy="259045"/>
    <xdr:sp macro="" textlink="">
      <xdr:nvSpPr>
        <xdr:cNvPr id="550" name="n_3aveValue【消防施設】&#10;有形固定資産減価償却率">
          <a:extLst>
            <a:ext uri="{FF2B5EF4-FFF2-40B4-BE49-F238E27FC236}">
              <a16:creationId xmlns:a16="http://schemas.microsoft.com/office/drawing/2014/main" id="{7506EE77-EE0F-45EB-AF34-DC4AAC2269B3}"/>
            </a:ext>
          </a:extLst>
        </xdr:cNvPr>
        <xdr:cNvSpPr txBox="1"/>
      </xdr:nvSpPr>
      <xdr:spPr>
        <a:xfrm>
          <a:off x="13500744" y="1372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51" name="テキスト ボックス 550">
          <a:extLst>
            <a:ext uri="{FF2B5EF4-FFF2-40B4-BE49-F238E27FC236}">
              <a16:creationId xmlns:a16="http://schemas.microsoft.com/office/drawing/2014/main" id="{8B4BECF0-7DB0-48A8-860F-27FE17673893}"/>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2" name="テキスト ボックス 551">
          <a:extLst>
            <a:ext uri="{FF2B5EF4-FFF2-40B4-BE49-F238E27FC236}">
              <a16:creationId xmlns:a16="http://schemas.microsoft.com/office/drawing/2014/main" id="{A2F7DA87-03B3-4EDB-BDC9-37A4A51E0E09}"/>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3" name="テキスト ボックス 552">
          <a:extLst>
            <a:ext uri="{FF2B5EF4-FFF2-40B4-BE49-F238E27FC236}">
              <a16:creationId xmlns:a16="http://schemas.microsoft.com/office/drawing/2014/main" id="{28504BB1-8ED2-4FC8-87CC-7381D7329CCA}"/>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4" name="テキスト ボックス 553">
          <a:extLst>
            <a:ext uri="{FF2B5EF4-FFF2-40B4-BE49-F238E27FC236}">
              <a16:creationId xmlns:a16="http://schemas.microsoft.com/office/drawing/2014/main" id="{A02502E5-F0D7-4BC7-8560-8327DB8A8FC4}"/>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5" name="テキスト ボックス 554">
          <a:extLst>
            <a:ext uri="{FF2B5EF4-FFF2-40B4-BE49-F238E27FC236}">
              <a16:creationId xmlns:a16="http://schemas.microsoft.com/office/drawing/2014/main" id="{384FBBA1-55E5-4C63-B475-BAA876BD4158}"/>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80373</xdr:rowOff>
    </xdr:from>
    <xdr:to>
      <xdr:col>81</xdr:col>
      <xdr:colOff>101600</xdr:colOff>
      <xdr:row>83</xdr:row>
      <xdr:rowOff>10523</xdr:rowOff>
    </xdr:to>
    <xdr:sp macro="" textlink="">
      <xdr:nvSpPr>
        <xdr:cNvPr id="556" name="楕円 555">
          <a:extLst>
            <a:ext uri="{FF2B5EF4-FFF2-40B4-BE49-F238E27FC236}">
              <a16:creationId xmlns:a16="http://schemas.microsoft.com/office/drawing/2014/main" id="{C2C6B2E0-96C5-469E-930A-FAE979221052}"/>
            </a:ext>
          </a:extLst>
        </xdr:cNvPr>
        <xdr:cNvSpPr/>
      </xdr:nvSpPr>
      <xdr:spPr>
        <a:xfrm>
          <a:off x="15430500" y="1413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144055</xdr:rowOff>
    </xdr:from>
    <xdr:to>
      <xdr:col>76</xdr:col>
      <xdr:colOff>165100</xdr:colOff>
      <xdr:row>82</xdr:row>
      <xdr:rowOff>74205</xdr:rowOff>
    </xdr:to>
    <xdr:sp macro="" textlink="">
      <xdr:nvSpPr>
        <xdr:cNvPr id="557" name="楕円 556">
          <a:extLst>
            <a:ext uri="{FF2B5EF4-FFF2-40B4-BE49-F238E27FC236}">
              <a16:creationId xmlns:a16="http://schemas.microsoft.com/office/drawing/2014/main" id="{22724749-600C-4E60-95B3-B9BDF3935411}"/>
            </a:ext>
          </a:extLst>
        </xdr:cNvPr>
        <xdr:cNvSpPr/>
      </xdr:nvSpPr>
      <xdr:spPr>
        <a:xfrm>
          <a:off x="14541500" y="1403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23405</xdr:rowOff>
    </xdr:from>
    <xdr:to>
      <xdr:col>81</xdr:col>
      <xdr:colOff>50800</xdr:colOff>
      <xdr:row>82</xdr:row>
      <xdr:rowOff>131173</xdr:rowOff>
    </xdr:to>
    <xdr:cxnSp macro="">
      <xdr:nvCxnSpPr>
        <xdr:cNvPr id="558" name="直線コネクタ 557">
          <a:extLst>
            <a:ext uri="{FF2B5EF4-FFF2-40B4-BE49-F238E27FC236}">
              <a16:creationId xmlns:a16="http://schemas.microsoft.com/office/drawing/2014/main" id="{FE334ABE-E1AB-4DF3-99CD-267C0DC7A61D}"/>
            </a:ext>
          </a:extLst>
        </xdr:cNvPr>
        <xdr:cNvCxnSpPr/>
      </xdr:nvCxnSpPr>
      <xdr:spPr>
        <a:xfrm>
          <a:off x="14592300" y="14082305"/>
          <a:ext cx="889000" cy="10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1650</xdr:rowOff>
    </xdr:from>
    <xdr:ext cx="405111" cy="259045"/>
    <xdr:sp macro="" textlink="">
      <xdr:nvSpPr>
        <xdr:cNvPr id="559" name="n_1mainValue【消防施設】&#10;有形固定資産減価償却率">
          <a:extLst>
            <a:ext uri="{FF2B5EF4-FFF2-40B4-BE49-F238E27FC236}">
              <a16:creationId xmlns:a16="http://schemas.microsoft.com/office/drawing/2014/main" id="{C6226667-0CB0-4111-84A0-674BAD7ABF9E}"/>
            </a:ext>
          </a:extLst>
        </xdr:cNvPr>
        <xdr:cNvSpPr txBox="1"/>
      </xdr:nvSpPr>
      <xdr:spPr>
        <a:xfrm>
          <a:off x="15266044" y="1423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65332</xdr:rowOff>
    </xdr:from>
    <xdr:ext cx="405111" cy="259045"/>
    <xdr:sp macro="" textlink="">
      <xdr:nvSpPr>
        <xdr:cNvPr id="560" name="n_2mainValue【消防施設】&#10;有形固定資産減価償却率">
          <a:extLst>
            <a:ext uri="{FF2B5EF4-FFF2-40B4-BE49-F238E27FC236}">
              <a16:creationId xmlns:a16="http://schemas.microsoft.com/office/drawing/2014/main" id="{981F43A0-265D-41A6-AD2A-82C212D14700}"/>
            </a:ext>
          </a:extLst>
        </xdr:cNvPr>
        <xdr:cNvSpPr txBox="1"/>
      </xdr:nvSpPr>
      <xdr:spPr>
        <a:xfrm>
          <a:off x="14389744" y="1412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1" name="正方形/長方形 560">
          <a:extLst>
            <a:ext uri="{FF2B5EF4-FFF2-40B4-BE49-F238E27FC236}">
              <a16:creationId xmlns:a16="http://schemas.microsoft.com/office/drawing/2014/main" id="{DA85CDFD-5DD9-4F99-88C7-0BA6E07D622B}"/>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2" name="正方形/長方形 561">
          <a:extLst>
            <a:ext uri="{FF2B5EF4-FFF2-40B4-BE49-F238E27FC236}">
              <a16:creationId xmlns:a16="http://schemas.microsoft.com/office/drawing/2014/main" id="{7BC86A43-12CC-4702-8578-43CA6851C69A}"/>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3" name="正方形/長方形 562">
          <a:extLst>
            <a:ext uri="{FF2B5EF4-FFF2-40B4-BE49-F238E27FC236}">
              <a16:creationId xmlns:a16="http://schemas.microsoft.com/office/drawing/2014/main" id="{EB37C39B-4E94-430D-A871-0F11650E248E}"/>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4" name="正方形/長方形 563">
          <a:extLst>
            <a:ext uri="{FF2B5EF4-FFF2-40B4-BE49-F238E27FC236}">
              <a16:creationId xmlns:a16="http://schemas.microsoft.com/office/drawing/2014/main" id="{7F79E51B-BB2C-4A46-B911-5A7EAD32FCE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5" name="正方形/長方形 564">
          <a:extLst>
            <a:ext uri="{FF2B5EF4-FFF2-40B4-BE49-F238E27FC236}">
              <a16:creationId xmlns:a16="http://schemas.microsoft.com/office/drawing/2014/main" id="{19180A72-DDF4-45A0-961F-57041C089EAB}"/>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6" name="正方形/長方形 565">
          <a:extLst>
            <a:ext uri="{FF2B5EF4-FFF2-40B4-BE49-F238E27FC236}">
              <a16:creationId xmlns:a16="http://schemas.microsoft.com/office/drawing/2014/main" id="{897D3B98-8248-4931-ACB8-9C9D1601EE35}"/>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7" name="正方形/長方形 566">
          <a:extLst>
            <a:ext uri="{FF2B5EF4-FFF2-40B4-BE49-F238E27FC236}">
              <a16:creationId xmlns:a16="http://schemas.microsoft.com/office/drawing/2014/main" id="{4B4FF3EF-8856-49DF-A59D-A608754FF986}"/>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8" name="正方形/長方形 567">
          <a:extLst>
            <a:ext uri="{FF2B5EF4-FFF2-40B4-BE49-F238E27FC236}">
              <a16:creationId xmlns:a16="http://schemas.microsoft.com/office/drawing/2014/main" id="{1F3C11E9-AFCC-4E18-BAE4-90A5DC926064}"/>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69" name="テキスト ボックス 568">
          <a:extLst>
            <a:ext uri="{FF2B5EF4-FFF2-40B4-BE49-F238E27FC236}">
              <a16:creationId xmlns:a16="http://schemas.microsoft.com/office/drawing/2014/main" id="{E57D16B3-7320-4C57-B438-76CC6A6CF987}"/>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0" name="直線コネクタ 569">
          <a:extLst>
            <a:ext uri="{FF2B5EF4-FFF2-40B4-BE49-F238E27FC236}">
              <a16:creationId xmlns:a16="http://schemas.microsoft.com/office/drawing/2014/main" id="{C41548ED-F0BE-41FD-8467-DCAA5C7ECFD7}"/>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71" name="直線コネクタ 570">
          <a:extLst>
            <a:ext uri="{FF2B5EF4-FFF2-40B4-BE49-F238E27FC236}">
              <a16:creationId xmlns:a16="http://schemas.microsoft.com/office/drawing/2014/main" id="{50ACF8AD-FC60-4F69-AEFA-9E8BE8FFC28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72" name="テキスト ボックス 571">
          <a:extLst>
            <a:ext uri="{FF2B5EF4-FFF2-40B4-BE49-F238E27FC236}">
              <a16:creationId xmlns:a16="http://schemas.microsoft.com/office/drawing/2014/main" id="{C2566370-CC1F-4FCA-87AF-21042569A2B9}"/>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73" name="直線コネクタ 572">
          <a:extLst>
            <a:ext uri="{FF2B5EF4-FFF2-40B4-BE49-F238E27FC236}">
              <a16:creationId xmlns:a16="http://schemas.microsoft.com/office/drawing/2014/main" id="{8624E90F-4959-4DED-9CB1-7EE6CFB81731}"/>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74" name="テキスト ボックス 573">
          <a:extLst>
            <a:ext uri="{FF2B5EF4-FFF2-40B4-BE49-F238E27FC236}">
              <a16:creationId xmlns:a16="http://schemas.microsoft.com/office/drawing/2014/main" id="{A4BEFC23-648A-49CA-BB86-C99DC2E57745}"/>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75" name="直線コネクタ 574">
          <a:extLst>
            <a:ext uri="{FF2B5EF4-FFF2-40B4-BE49-F238E27FC236}">
              <a16:creationId xmlns:a16="http://schemas.microsoft.com/office/drawing/2014/main" id="{F30ABABE-29E7-4334-A24B-B8A7B8ACB0A3}"/>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76" name="テキスト ボックス 575">
          <a:extLst>
            <a:ext uri="{FF2B5EF4-FFF2-40B4-BE49-F238E27FC236}">
              <a16:creationId xmlns:a16="http://schemas.microsoft.com/office/drawing/2014/main" id="{3672FD93-8893-4437-9D58-2D2BC0D9424A}"/>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77" name="直線コネクタ 576">
          <a:extLst>
            <a:ext uri="{FF2B5EF4-FFF2-40B4-BE49-F238E27FC236}">
              <a16:creationId xmlns:a16="http://schemas.microsoft.com/office/drawing/2014/main" id="{BDFAC1BE-B082-47D3-A8B5-1C48DB31176B}"/>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78" name="テキスト ボックス 577">
          <a:extLst>
            <a:ext uri="{FF2B5EF4-FFF2-40B4-BE49-F238E27FC236}">
              <a16:creationId xmlns:a16="http://schemas.microsoft.com/office/drawing/2014/main" id="{68EB80D2-F456-4FA2-9058-2CC19E2E7793}"/>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79" name="直線コネクタ 578">
          <a:extLst>
            <a:ext uri="{FF2B5EF4-FFF2-40B4-BE49-F238E27FC236}">
              <a16:creationId xmlns:a16="http://schemas.microsoft.com/office/drawing/2014/main" id="{32BE91F5-F5CD-4479-8D85-295D6F1913DF}"/>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80" name="テキスト ボックス 579">
          <a:extLst>
            <a:ext uri="{FF2B5EF4-FFF2-40B4-BE49-F238E27FC236}">
              <a16:creationId xmlns:a16="http://schemas.microsoft.com/office/drawing/2014/main" id="{804BA0E0-CB21-4813-A32C-132913159718}"/>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1" name="直線コネクタ 580">
          <a:extLst>
            <a:ext uri="{FF2B5EF4-FFF2-40B4-BE49-F238E27FC236}">
              <a16:creationId xmlns:a16="http://schemas.microsoft.com/office/drawing/2014/main" id="{45CF5A78-CD3D-4813-9B91-7BAC890A4972}"/>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124477</xdr:rowOff>
    </xdr:from>
    <xdr:ext cx="531299" cy="259045"/>
    <xdr:sp macro="" textlink="">
      <xdr:nvSpPr>
        <xdr:cNvPr id="582" name="テキスト ボックス 581">
          <a:extLst>
            <a:ext uri="{FF2B5EF4-FFF2-40B4-BE49-F238E27FC236}">
              <a16:creationId xmlns:a16="http://schemas.microsoft.com/office/drawing/2014/main" id="{5C177EC3-8120-4F92-A93A-88AAC96D9521}"/>
            </a:ext>
          </a:extLst>
        </xdr:cNvPr>
        <xdr:cNvSpPr txBox="1"/>
      </xdr:nvSpPr>
      <xdr:spPr>
        <a:xfrm>
          <a:off x="17756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3" name="【消防施設】&#10;一人当たり面積グラフ枠">
          <a:extLst>
            <a:ext uri="{FF2B5EF4-FFF2-40B4-BE49-F238E27FC236}">
              <a16:creationId xmlns:a16="http://schemas.microsoft.com/office/drawing/2014/main" id="{42A3D729-3ECF-4D2E-9B0A-31AEA5144BAD}"/>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91250</xdr:rowOff>
    </xdr:from>
    <xdr:to>
      <xdr:col>116</xdr:col>
      <xdr:colOff>62864</xdr:colOff>
      <xdr:row>86</xdr:row>
      <xdr:rowOff>112204</xdr:rowOff>
    </xdr:to>
    <xdr:cxnSp macro="">
      <xdr:nvCxnSpPr>
        <xdr:cNvPr id="584" name="直線コネクタ 583">
          <a:extLst>
            <a:ext uri="{FF2B5EF4-FFF2-40B4-BE49-F238E27FC236}">
              <a16:creationId xmlns:a16="http://schemas.microsoft.com/office/drawing/2014/main" id="{DE2EA905-D2D7-419D-9A1B-B92752BCA397}"/>
            </a:ext>
          </a:extLst>
        </xdr:cNvPr>
        <xdr:cNvCxnSpPr/>
      </xdr:nvCxnSpPr>
      <xdr:spPr>
        <a:xfrm flipV="1">
          <a:off x="22160864" y="13464350"/>
          <a:ext cx="0" cy="1392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116031</xdr:rowOff>
    </xdr:from>
    <xdr:ext cx="469744" cy="259045"/>
    <xdr:sp macro="" textlink="">
      <xdr:nvSpPr>
        <xdr:cNvPr id="585" name="【消防施設】&#10;一人当たり面積最小値テキスト">
          <a:extLst>
            <a:ext uri="{FF2B5EF4-FFF2-40B4-BE49-F238E27FC236}">
              <a16:creationId xmlns:a16="http://schemas.microsoft.com/office/drawing/2014/main" id="{C055AC49-E31E-446E-B9D2-B58573485557}"/>
            </a:ext>
          </a:extLst>
        </xdr:cNvPr>
        <xdr:cNvSpPr txBox="1"/>
      </xdr:nvSpPr>
      <xdr:spPr>
        <a:xfrm>
          <a:off x="22199600" y="14860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112204</xdr:rowOff>
    </xdr:from>
    <xdr:to>
      <xdr:col>116</xdr:col>
      <xdr:colOff>152400</xdr:colOff>
      <xdr:row>86</xdr:row>
      <xdr:rowOff>112204</xdr:rowOff>
    </xdr:to>
    <xdr:cxnSp macro="">
      <xdr:nvCxnSpPr>
        <xdr:cNvPr id="586" name="直線コネクタ 585">
          <a:extLst>
            <a:ext uri="{FF2B5EF4-FFF2-40B4-BE49-F238E27FC236}">
              <a16:creationId xmlns:a16="http://schemas.microsoft.com/office/drawing/2014/main" id="{1A7716DA-D80B-4741-BF32-71464BB04530}"/>
            </a:ext>
          </a:extLst>
        </xdr:cNvPr>
        <xdr:cNvCxnSpPr/>
      </xdr:nvCxnSpPr>
      <xdr:spPr>
        <a:xfrm>
          <a:off x="22072600" y="1485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37927</xdr:rowOff>
    </xdr:from>
    <xdr:ext cx="469744" cy="259045"/>
    <xdr:sp macro="" textlink="">
      <xdr:nvSpPr>
        <xdr:cNvPr id="587" name="【消防施設】&#10;一人当たり面積最大値テキスト">
          <a:extLst>
            <a:ext uri="{FF2B5EF4-FFF2-40B4-BE49-F238E27FC236}">
              <a16:creationId xmlns:a16="http://schemas.microsoft.com/office/drawing/2014/main" id="{0405E734-D997-4C72-B103-863DA578E9B1}"/>
            </a:ext>
          </a:extLst>
        </xdr:cNvPr>
        <xdr:cNvSpPr txBox="1"/>
      </xdr:nvSpPr>
      <xdr:spPr>
        <a:xfrm>
          <a:off x="22199600" y="1323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91250</xdr:rowOff>
    </xdr:from>
    <xdr:to>
      <xdr:col>116</xdr:col>
      <xdr:colOff>152400</xdr:colOff>
      <xdr:row>78</xdr:row>
      <xdr:rowOff>91250</xdr:rowOff>
    </xdr:to>
    <xdr:cxnSp macro="">
      <xdr:nvCxnSpPr>
        <xdr:cNvPr id="588" name="直線コネクタ 587">
          <a:extLst>
            <a:ext uri="{FF2B5EF4-FFF2-40B4-BE49-F238E27FC236}">
              <a16:creationId xmlns:a16="http://schemas.microsoft.com/office/drawing/2014/main" id="{26FF21D0-DC1B-4880-8C47-C33C121703B2}"/>
            </a:ext>
          </a:extLst>
        </xdr:cNvPr>
        <xdr:cNvCxnSpPr/>
      </xdr:nvCxnSpPr>
      <xdr:spPr>
        <a:xfrm>
          <a:off x="22072600" y="13464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142702</xdr:rowOff>
    </xdr:from>
    <xdr:ext cx="469744" cy="259045"/>
    <xdr:sp macro="" textlink="">
      <xdr:nvSpPr>
        <xdr:cNvPr id="589" name="【消防施設】&#10;一人当たり面積平均値テキスト">
          <a:extLst>
            <a:ext uri="{FF2B5EF4-FFF2-40B4-BE49-F238E27FC236}">
              <a16:creationId xmlns:a16="http://schemas.microsoft.com/office/drawing/2014/main" id="{AA3C56D2-F2B0-45DD-865F-82B2B182E3B9}"/>
            </a:ext>
          </a:extLst>
        </xdr:cNvPr>
        <xdr:cNvSpPr txBox="1"/>
      </xdr:nvSpPr>
      <xdr:spPr>
        <a:xfrm>
          <a:off x="22199600" y="147159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164275</xdr:rowOff>
    </xdr:from>
    <xdr:to>
      <xdr:col>116</xdr:col>
      <xdr:colOff>114300</xdr:colOff>
      <xdr:row>86</xdr:row>
      <xdr:rowOff>94425</xdr:rowOff>
    </xdr:to>
    <xdr:sp macro="" textlink="">
      <xdr:nvSpPr>
        <xdr:cNvPr id="590" name="フローチャート: 判断 589">
          <a:extLst>
            <a:ext uri="{FF2B5EF4-FFF2-40B4-BE49-F238E27FC236}">
              <a16:creationId xmlns:a16="http://schemas.microsoft.com/office/drawing/2014/main" id="{700DC445-F79A-4051-B078-35E9BC38E6C8}"/>
            </a:ext>
          </a:extLst>
        </xdr:cNvPr>
        <xdr:cNvSpPr/>
      </xdr:nvSpPr>
      <xdr:spPr>
        <a:xfrm>
          <a:off x="22110700" y="14737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165036</xdr:rowOff>
    </xdr:from>
    <xdr:to>
      <xdr:col>112</xdr:col>
      <xdr:colOff>38100</xdr:colOff>
      <xdr:row>86</xdr:row>
      <xdr:rowOff>95186</xdr:rowOff>
    </xdr:to>
    <xdr:sp macro="" textlink="">
      <xdr:nvSpPr>
        <xdr:cNvPr id="591" name="フローチャート: 判断 590">
          <a:extLst>
            <a:ext uri="{FF2B5EF4-FFF2-40B4-BE49-F238E27FC236}">
              <a16:creationId xmlns:a16="http://schemas.microsoft.com/office/drawing/2014/main" id="{DBA1C34F-F042-4EC4-80B1-531A38C6D2DA}"/>
            </a:ext>
          </a:extLst>
        </xdr:cNvPr>
        <xdr:cNvSpPr/>
      </xdr:nvSpPr>
      <xdr:spPr>
        <a:xfrm>
          <a:off x="21272500" y="1473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86</xdr:row>
      <xdr:rowOff>86313</xdr:rowOff>
    </xdr:from>
    <xdr:ext cx="469744" cy="259045"/>
    <xdr:sp macro="" textlink="">
      <xdr:nvSpPr>
        <xdr:cNvPr id="592" name="n_1aveValue【消防施設】&#10;一人当たり面積">
          <a:extLst>
            <a:ext uri="{FF2B5EF4-FFF2-40B4-BE49-F238E27FC236}">
              <a16:creationId xmlns:a16="http://schemas.microsoft.com/office/drawing/2014/main" id="{D110B12B-A38F-4A3D-B8E4-FE15A8EC8315}"/>
            </a:ext>
          </a:extLst>
        </xdr:cNvPr>
        <xdr:cNvSpPr txBox="1"/>
      </xdr:nvSpPr>
      <xdr:spPr>
        <a:xfrm>
          <a:off x="21075727" y="14831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162370</xdr:rowOff>
    </xdr:from>
    <xdr:to>
      <xdr:col>107</xdr:col>
      <xdr:colOff>101600</xdr:colOff>
      <xdr:row>86</xdr:row>
      <xdr:rowOff>92520</xdr:rowOff>
    </xdr:to>
    <xdr:sp macro="" textlink="">
      <xdr:nvSpPr>
        <xdr:cNvPr id="593" name="フローチャート: 判断 592">
          <a:extLst>
            <a:ext uri="{FF2B5EF4-FFF2-40B4-BE49-F238E27FC236}">
              <a16:creationId xmlns:a16="http://schemas.microsoft.com/office/drawing/2014/main" id="{7797F19F-7AC6-4738-BE38-2A3F420610D7}"/>
            </a:ext>
          </a:extLst>
        </xdr:cNvPr>
        <xdr:cNvSpPr/>
      </xdr:nvSpPr>
      <xdr:spPr>
        <a:xfrm>
          <a:off x="20383500" y="1473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86</xdr:row>
      <xdr:rowOff>83647</xdr:rowOff>
    </xdr:from>
    <xdr:ext cx="469744" cy="259045"/>
    <xdr:sp macro="" textlink="">
      <xdr:nvSpPr>
        <xdr:cNvPr id="594" name="n_2aveValue【消防施設】&#10;一人当たり面積">
          <a:extLst>
            <a:ext uri="{FF2B5EF4-FFF2-40B4-BE49-F238E27FC236}">
              <a16:creationId xmlns:a16="http://schemas.microsoft.com/office/drawing/2014/main" id="{BD6FB823-60BB-4349-A0CC-A02DAAC80020}"/>
            </a:ext>
          </a:extLst>
        </xdr:cNvPr>
        <xdr:cNvSpPr txBox="1"/>
      </xdr:nvSpPr>
      <xdr:spPr>
        <a:xfrm>
          <a:off x="20199427" y="1482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86</xdr:row>
      <xdr:rowOff>2350</xdr:rowOff>
    </xdr:from>
    <xdr:to>
      <xdr:col>102</xdr:col>
      <xdr:colOff>165100</xdr:colOff>
      <xdr:row>86</xdr:row>
      <xdr:rowOff>103950</xdr:rowOff>
    </xdr:to>
    <xdr:sp macro="" textlink="">
      <xdr:nvSpPr>
        <xdr:cNvPr id="595" name="フローチャート: 判断 594">
          <a:extLst>
            <a:ext uri="{FF2B5EF4-FFF2-40B4-BE49-F238E27FC236}">
              <a16:creationId xmlns:a16="http://schemas.microsoft.com/office/drawing/2014/main" id="{D1F6AC24-BCB3-49C9-ACD1-9C9A7EC69D44}"/>
            </a:ext>
          </a:extLst>
        </xdr:cNvPr>
        <xdr:cNvSpPr/>
      </xdr:nvSpPr>
      <xdr:spPr>
        <a:xfrm>
          <a:off x="19494500" y="1474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120477</xdr:rowOff>
    </xdr:from>
    <xdr:ext cx="469744" cy="259045"/>
    <xdr:sp macro="" textlink="">
      <xdr:nvSpPr>
        <xdr:cNvPr id="596" name="n_3aveValue【消防施設】&#10;一人当たり面積">
          <a:extLst>
            <a:ext uri="{FF2B5EF4-FFF2-40B4-BE49-F238E27FC236}">
              <a16:creationId xmlns:a16="http://schemas.microsoft.com/office/drawing/2014/main" id="{B8DF36C3-00EA-4665-81F7-A73C4BBD97B0}"/>
            </a:ext>
          </a:extLst>
        </xdr:cNvPr>
        <xdr:cNvSpPr txBox="1"/>
      </xdr:nvSpPr>
      <xdr:spPr>
        <a:xfrm>
          <a:off x="19310427" y="1452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97" name="テキスト ボックス 596">
          <a:extLst>
            <a:ext uri="{FF2B5EF4-FFF2-40B4-BE49-F238E27FC236}">
              <a16:creationId xmlns:a16="http://schemas.microsoft.com/office/drawing/2014/main" id="{DA0E1A3B-E6D4-4732-93DD-B6C598F76C2F}"/>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8" name="テキスト ボックス 597">
          <a:extLst>
            <a:ext uri="{FF2B5EF4-FFF2-40B4-BE49-F238E27FC236}">
              <a16:creationId xmlns:a16="http://schemas.microsoft.com/office/drawing/2014/main" id="{5F3618F8-ACEA-4C4E-BC00-31A3CE48E10C}"/>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9" name="テキスト ボックス 598">
          <a:extLst>
            <a:ext uri="{FF2B5EF4-FFF2-40B4-BE49-F238E27FC236}">
              <a16:creationId xmlns:a16="http://schemas.microsoft.com/office/drawing/2014/main" id="{438BC975-09AD-4E4A-9B5F-482CE53BDE25}"/>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0" name="テキスト ボックス 599">
          <a:extLst>
            <a:ext uri="{FF2B5EF4-FFF2-40B4-BE49-F238E27FC236}">
              <a16:creationId xmlns:a16="http://schemas.microsoft.com/office/drawing/2014/main" id="{EFB8F897-324E-48AD-9D3A-A99F7B3BB6F5}"/>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1" name="テキスト ボックス 600">
          <a:extLst>
            <a:ext uri="{FF2B5EF4-FFF2-40B4-BE49-F238E27FC236}">
              <a16:creationId xmlns:a16="http://schemas.microsoft.com/office/drawing/2014/main" id="{4B89F111-C71A-4BCB-A5B4-8F22F15F759D}"/>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55499</xdr:rowOff>
    </xdr:from>
    <xdr:to>
      <xdr:col>112</xdr:col>
      <xdr:colOff>38100</xdr:colOff>
      <xdr:row>85</xdr:row>
      <xdr:rowOff>157099</xdr:rowOff>
    </xdr:to>
    <xdr:sp macro="" textlink="">
      <xdr:nvSpPr>
        <xdr:cNvPr id="602" name="楕円 601">
          <a:extLst>
            <a:ext uri="{FF2B5EF4-FFF2-40B4-BE49-F238E27FC236}">
              <a16:creationId xmlns:a16="http://schemas.microsoft.com/office/drawing/2014/main" id="{1BC51169-D934-43F3-8E38-7F0E9FD63FE0}"/>
            </a:ext>
          </a:extLst>
        </xdr:cNvPr>
        <xdr:cNvSpPr/>
      </xdr:nvSpPr>
      <xdr:spPr>
        <a:xfrm>
          <a:off x="21272500" y="14628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65596</xdr:rowOff>
    </xdr:from>
    <xdr:to>
      <xdr:col>107</xdr:col>
      <xdr:colOff>101600</xdr:colOff>
      <xdr:row>85</xdr:row>
      <xdr:rowOff>167196</xdr:rowOff>
    </xdr:to>
    <xdr:sp macro="" textlink="">
      <xdr:nvSpPr>
        <xdr:cNvPr id="603" name="楕円 602">
          <a:extLst>
            <a:ext uri="{FF2B5EF4-FFF2-40B4-BE49-F238E27FC236}">
              <a16:creationId xmlns:a16="http://schemas.microsoft.com/office/drawing/2014/main" id="{E8C4FB1F-A9BA-4DA0-96B9-6FA400FA5660}"/>
            </a:ext>
          </a:extLst>
        </xdr:cNvPr>
        <xdr:cNvSpPr/>
      </xdr:nvSpPr>
      <xdr:spPr>
        <a:xfrm>
          <a:off x="20383500" y="14638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106299</xdr:rowOff>
    </xdr:from>
    <xdr:to>
      <xdr:col>111</xdr:col>
      <xdr:colOff>177800</xdr:colOff>
      <xdr:row>85</xdr:row>
      <xdr:rowOff>116396</xdr:rowOff>
    </xdr:to>
    <xdr:cxnSp macro="">
      <xdr:nvCxnSpPr>
        <xdr:cNvPr id="604" name="直線コネクタ 603">
          <a:extLst>
            <a:ext uri="{FF2B5EF4-FFF2-40B4-BE49-F238E27FC236}">
              <a16:creationId xmlns:a16="http://schemas.microsoft.com/office/drawing/2014/main" id="{F3B7634F-A718-4408-AADA-BF9FF7EAE2B3}"/>
            </a:ext>
          </a:extLst>
        </xdr:cNvPr>
        <xdr:cNvCxnSpPr/>
      </xdr:nvCxnSpPr>
      <xdr:spPr>
        <a:xfrm flipV="1">
          <a:off x="20434300" y="14679549"/>
          <a:ext cx="889000" cy="10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2176</xdr:rowOff>
    </xdr:from>
    <xdr:ext cx="469744" cy="259045"/>
    <xdr:sp macro="" textlink="">
      <xdr:nvSpPr>
        <xdr:cNvPr id="605" name="n_1mainValue【消防施設】&#10;一人当たり面積">
          <a:extLst>
            <a:ext uri="{FF2B5EF4-FFF2-40B4-BE49-F238E27FC236}">
              <a16:creationId xmlns:a16="http://schemas.microsoft.com/office/drawing/2014/main" id="{4F17DE13-23BF-4F9A-97C3-CD637479BEF5}"/>
            </a:ext>
          </a:extLst>
        </xdr:cNvPr>
        <xdr:cNvSpPr txBox="1"/>
      </xdr:nvSpPr>
      <xdr:spPr>
        <a:xfrm>
          <a:off x="21075727" y="14403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12273</xdr:rowOff>
    </xdr:from>
    <xdr:ext cx="469744" cy="259045"/>
    <xdr:sp macro="" textlink="">
      <xdr:nvSpPr>
        <xdr:cNvPr id="606" name="n_2mainValue【消防施設】&#10;一人当たり面積">
          <a:extLst>
            <a:ext uri="{FF2B5EF4-FFF2-40B4-BE49-F238E27FC236}">
              <a16:creationId xmlns:a16="http://schemas.microsoft.com/office/drawing/2014/main" id="{FDED9300-FFA0-49E0-9608-73BBEB924E2D}"/>
            </a:ext>
          </a:extLst>
        </xdr:cNvPr>
        <xdr:cNvSpPr txBox="1"/>
      </xdr:nvSpPr>
      <xdr:spPr>
        <a:xfrm>
          <a:off x="20199427" y="14414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07" name="正方形/長方形 606">
          <a:extLst>
            <a:ext uri="{FF2B5EF4-FFF2-40B4-BE49-F238E27FC236}">
              <a16:creationId xmlns:a16="http://schemas.microsoft.com/office/drawing/2014/main" id="{CF6F7A43-0EC2-4484-A3DB-F844837FEB09}"/>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8" name="正方形/長方形 607">
          <a:extLst>
            <a:ext uri="{FF2B5EF4-FFF2-40B4-BE49-F238E27FC236}">
              <a16:creationId xmlns:a16="http://schemas.microsoft.com/office/drawing/2014/main" id="{ED59B867-19A9-4CF9-B908-1F0A843FEA89}"/>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09" name="正方形/長方形 608">
          <a:extLst>
            <a:ext uri="{FF2B5EF4-FFF2-40B4-BE49-F238E27FC236}">
              <a16:creationId xmlns:a16="http://schemas.microsoft.com/office/drawing/2014/main" id="{0596C16B-5053-462D-A63F-FA8F6EF0D82F}"/>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0" name="正方形/長方形 609">
          <a:extLst>
            <a:ext uri="{FF2B5EF4-FFF2-40B4-BE49-F238E27FC236}">
              <a16:creationId xmlns:a16="http://schemas.microsoft.com/office/drawing/2014/main" id="{8310833C-C84D-46B7-9E6E-9365DCA8212C}"/>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1" name="正方形/長方形 610">
          <a:extLst>
            <a:ext uri="{FF2B5EF4-FFF2-40B4-BE49-F238E27FC236}">
              <a16:creationId xmlns:a16="http://schemas.microsoft.com/office/drawing/2014/main" id="{B92E8D58-330B-4144-BAAA-5CB1AD451D53}"/>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2" name="正方形/長方形 611">
          <a:extLst>
            <a:ext uri="{FF2B5EF4-FFF2-40B4-BE49-F238E27FC236}">
              <a16:creationId xmlns:a16="http://schemas.microsoft.com/office/drawing/2014/main" id="{3C60D49D-4FB7-4B6D-98DD-A577AE0E09BE}"/>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3" name="正方形/長方形 612">
          <a:extLst>
            <a:ext uri="{FF2B5EF4-FFF2-40B4-BE49-F238E27FC236}">
              <a16:creationId xmlns:a16="http://schemas.microsoft.com/office/drawing/2014/main" id="{D85E98A9-8D05-4997-A04E-095AD1D11BAF}"/>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4" name="正方形/長方形 613">
          <a:extLst>
            <a:ext uri="{FF2B5EF4-FFF2-40B4-BE49-F238E27FC236}">
              <a16:creationId xmlns:a16="http://schemas.microsoft.com/office/drawing/2014/main" id="{6C39F668-2610-4D83-8003-E46E1D4F0F85}"/>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5" name="テキスト ボックス 614">
          <a:extLst>
            <a:ext uri="{FF2B5EF4-FFF2-40B4-BE49-F238E27FC236}">
              <a16:creationId xmlns:a16="http://schemas.microsoft.com/office/drawing/2014/main" id="{1D6BCA7C-548A-4BD6-87BC-7F7955B0A3C8}"/>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6" name="直線コネクタ 615">
          <a:extLst>
            <a:ext uri="{FF2B5EF4-FFF2-40B4-BE49-F238E27FC236}">
              <a16:creationId xmlns:a16="http://schemas.microsoft.com/office/drawing/2014/main" id="{E8BA6138-CF2A-4119-A8C2-76EB89BC14A6}"/>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617" name="直線コネクタ 616">
          <a:extLst>
            <a:ext uri="{FF2B5EF4-FFF2-40B4-BE49-F238E27FC236}">
              <a16:creationId xmlns:a16="http://schemas.microsoft.com/office/drawing/2014/main" id="{72A9F23A-1730-4AD9-ABE2-C95D80762851}"/>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618" name="テキスト ボックス 617">
          <a:extLst>
            <a:ext uri="{FF2B5EF4-FFF2-40B4-BE49-F238E27FC236}">
              <a16:creationId xmlns:a16="http://schemas.microsoft.com/office/drawing/2014/main" id="{0A39D356-69AF-4D3F-BDDD-C486B77153B7}"/>
            </a:ext>
          </a:extLst>
        </xdr:cNvPr>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19" name="直線コネクタ 618">
          <a:extLst>
            <a:ext uri="{FF2B5EF4-FFF2-40B4-BE49-F238E27FC236}">
              <a16:creationId xmlns:a16="http://schemas.microsoft.com/office/drawing/2014/main" id="{9C52073F-175B-4A15-BDD3-C224537494E5}"/>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20" name="テキスト ボックス 619">
          <a:extLst>
            <a:ext uri="{FF2B5EF4-FFF2-40B4-BE49-F238E27FC236}">
              <a16:creationId xmlns:a16="http://schemas.microsoft.com/office/drawing/2014/main" id="{D3A68CBE-8E3C-4D12-B3C0-EB7AB456E79A}"/>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21" name="直線コネクタ 620">
          <a:extLst>
            <a:ext uri="{FF2B5EF4-FFF2-40B4-BE49-F238E27FC236}">
              <a16:creationId xmlns:a16="http://schemas.microsoft.com/office/drawing/2014/main" id="{6382D5AC-58B5-4BFB-A21C-B2536688A58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22" name="テキスト ボックス 621">
          <a:extLst>
            <a:ext uri="{FF2B5EF4-FFF2-40B4-BE49-F238E27FC236}">
              <a16:creationId xmlns:a16="http://schemas.microsoft.com/office/drawing/2014/main" id="{52E5C486-CBA7-4C17-A26F-0C68C9702C4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23" name="直線コネクタ 622">
          <a:extLst>
            <a:ext uri="{FF2B5EF4-FFF2-40B4-BE49-F238E27FC236}">
              <a16:creationId xmlns:a16="http://schemas.microsoft.com/office/drawing/2014/main" id="{1A5BC11A-BE4D-4273-A12D-DBA187FA91B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24" name="テキスト ボックス 623">
          <a:extLst>
            <a:ext uri="{FF2B5EF4-FFF2-40B4-BE49-F238E27FC236}">
              <a16:creationId xmlns:a16="http://schemas.microsoft.com/office/drawing/2014/main" id="{011512C4-95DF-4DEE-A36D-EDD55BC3629D}"/>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25" name="直線コネクタ 624">
          <a:extLst>
            <a:ext uri="{FF2B5EF4-FFF2-40B4-BE49-F238E27FC236}">
              <a16:creationId xmlns:a16="http://schemas.microsoft.com/office/drawing/2014/main" id="{83D48ADB-9BE7-40FA-BCE8-6089D92B6C53}"/>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26" name="テキスト ボックス 625">
          <a:extLst>
            <a:ext uri="{FF2B5EF4-FFF2-40B4-BE49-F238E27FC236}">
              <a16:creationId xmlns:a16="http://schemas.microsoft.com/office/drawing/2014/main" id="{7CB5BA3A-0F0A-4157-8672-505D94C9E784}"/>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27" name="直線コネクタ 626">
          <a:extLst>
            <a:ext uri="{FF2B5EF4-FFF2-40B4-BE49-F238E27FC236}">
              <a16:creationId xmlns:a16="http://schemas.microsoft.com/office/drawing/2014/main" id="{87666567-4B13-4C53-8BB4-58B386BD8669}"/>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28" name="テキスト ボックス 627">
          <a:extLst>
            <a:ext uri="{FF2B5EF4-FFF2-40B4-BE49-F238E27FC236}">
              <a16:creationId xmlns:a16="http://schemas.microsoft.com/office/drawing/2014/main" id="{8CCE1466-51AE-4F73-B357-4D5581F4FE79}"/>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29" name="【庁舎】&#10;有形固定資産減価償却率グラフ枠">
          <a:extLst>
            <a:ext uri="{FF2B5EF4-FFF2-40B4-BE49-F238E27FC236}">
              <a16:creationId xmlns:a16="http://schemas.microsoft.com/office/drawing/2014/main" id="{12372AD8-B7B8-476C-9030-89CDB5BDFBF4}"/>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630" name="直線コネクタ 629">
          <a:extLst>
            <a:ext uri="{FF2B5EF4-FFF2-40B4-BE49-F238E27FC236}">
              <a16:creationId xmlns:a16="http://schemas.microsoft.com/office/drawing/2014/main" id="{C7D0B411-FDFE-4BCB-877B-8228EC641479}"/>
            </a:ext>
          </a:extLst>
        </xdr:cNvPr>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631" name="【庁舎】&#10;有形固定資産減価償却率最小値テキスト">
          <a:extLst>
            <a:ext uri="{FF2B5EF4-FFF2-40B4-BE49-F238E27FC236}">
              <a16:creationId xmlns:a16="http://schemas.microsoft.com/office/drawing/2014/main" id="{EBA615D0-D636-4CCC-A988-8172B2CCC822}"/>
            </a:ext>
          </a:extLst>
        </xdr:cNvPr>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32" name="直線コネクタ 631">
          <a:extLst>
            <a:ext uri="{FF2B5EF4-FFF2-40B4-BE49-F238E27FC236}">
              <a16:creationId xmlns:a16="http://schemas.microsoft.com/office/drawing/2014/main" id="{2D5A16FE-62BC-4D08-8EA1-E060FC618656}"/>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633" name="【庁舎】&#10;有形固定資産減価償却率最大値テキスト">
          <a:extLst>
            <a:ext uri="{FF2B5EF4-FFF2-40B4-BE49-F238E27FC236}">
              <a16:creationId xmlns:a16="http://schemas.microsoft.com/office/drawing/2014/main" id="{1E5EB8C6-7C2A-4161-B578-7B64DF91EBF5}"/>
            </a:ext>
          </a:extLst>
        </xdr:cNvPr>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634" name="直線コネクタ 633">
          <a:extLst>
            <a:ext uri="{FF2B5EF4-FFF2-40B4-BE49-F238E27FC236}">
              <a16:creationId xmlns:a16="http://schemas.microsoft.com/office/drawing/2014/main" id="{3A534FB2-037E-4DD5-901D-BB55D16C1859}"/>
            </a:ext>
          </a:extLst>
        </xdr:cNvPr>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11447</xdr:rowOff>
    </xdr:from>
    <xdr:ext cx="405111" cy="259045"/>
    <xdr:sp macro="" textlink="">
      <xdr:nvSpPr>
        <xdr:cNvPr id="635" name="【庁舎】&#10;有形固定資産減価償却率平均値テキスト">
          <a:extLst>
            <a:ext uri="{FF2B5EF4-FFF2-40B4-BE49-F238E27FC236}">
              <a16:creationId xmlns:a16="http://schemas.microsoft.com/office/drawing/2014/main" id="{7C5BE64A-8828-441A-89AB-F67667C41A9D}"/>
            </a:ext>
          </a:extLst>
        </xdr:cNvPr>
        <xdr:cNvSpPr txBox="1"/>
      </xdr:nvSpPr>
      <xdr:spPr>
        <a:xfrm>
          <a:off x="16357600" y="1784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33020</xdr:rowOff>
    </xdr:from>
    <xdr:to>
      <xdr:col>85</xdr:col>
      <xdr:colOff>177800</xdr:colOff>
      <xdr:row>104</xdr:row>
      <xdr:rowOff>134620</xdr:rowOff>
    </xdr:to>
    <xdr:sp macro="" textlink="">
      <xdr:nvSpPr>
        <xdr:cNvPr id="636" name="フローチャート: 判断 635">
          <a:extLst>
            <a:ext uri="{FF2B5EF4-FFF2-40B4-BE49-F238E27FC236}">
              <a16:creationId xmlns:a16="http://schemas.microsoft.com/office/drawing/2014/main" id="{F2D40B54-70CF-4D44-A38F-ADCA4ADEC4EA}"/>
            </a:ext>
          </a:extLst>
        </xdr:cNvPr>
        <xdr:cNvSpPr/>
      </xdr:nvSpPr>
      <xdr:spPr>
        <a:xfrm>
          <a:off x="162687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11430</xdr:rowOff>
    </xdr:from>
    <xdr:to>
      <xdr:col>81</xdr:col>
      <xdr:colOff>101600</xdr:colOff>
      <xdr:row>104</xdr:row>
      <xdr:rowOff>113030</xdr:rowOff>
    </xdr:to>
    <xdr:sp macro="" textlink="">
      <xdr:nvSpPr>
        <xdr:cNvPr id="637" name="フローチャート: 判断 636">
          <a:extLst>
            <a:ext uri="{FF2B5EF4-FFF2-40B4-BE49-F238E27FC236}">
              <a16:creationId xmlns:a16="http://schemas.microsoft.com/office/drawing/2014/main" id="{8C82E1C6-536D-4E08-83A9-6E686B903CE6}"/>
            </a:ext>
          </a:extLst>
        </xdr:cNvPr>
        <xdr:cNvSpPr/>
      </xdr:nvSpPr>
      <xdr:spPr>
        <a:xfrm>
          <a:off x="15430500" y="1784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104157</xdr:rowOff>
    </xdr:from>
    <xdr:ext cx="405111" cy="259045"/>
    <xdr:sp macro="" textlink="">
      <xdr:nvSpPr>
        <xdr:cNvPr id="638" name="n_1aveValue【庁舎】&#10;有形固定資産減価償却率">
          <a:extLst>
            <a:ext uri="{FF2B5EF4-FFF2-40B4-BE49-F238E27FC236}">
              <a16:creationId xmlns:a16="http://schemas.microsoft.com/office/drawing/2014/main" id="{1F177E94-7AF7-407C-A85F-F00E8AFB7914}"/>
            </a:ext>
          </a:extLst>
        </xdr:cNvPr>
        <xdr:cNvSpPr txBox="1"/>
      </xdr:nvSpPr>
      <xdr:spPr>
        <a:xfrm>
          <a:off x="15266044" y="17934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6350</xdr:rowOff>
    </xdr:from>
    <xdr:to>
      <xdr:col>76</xdr:col>
      <xdr:colOff>165100</xdr:colOff>
      <xdr:row>104</xdr:row>
      <xdr:rowOff>107950</xdr:rowOff>
    </xdr:to>
    <xdr:sp macro="" textlink="">
      <xdr:nvSpPr>
        <xdr:cNvPr id="639" name="フローチャート: 判断 638">
          <a:extLst>
            <a:ext uri="{FF2B5EF4-FFF2-40B4-BE49-F238E27FC236}">
              <a16:creationId xmlns:a16="http://schemas.microsoft.com/office/drawing/2014/main" id="{23B290FF-4BBC-4C97-A4A5-6BA08969965D}"/>
            </a:ext>
          </a:extLst>
        </xdr:cNvPr>
        <xdr:cNvSpPr/>
      </xdr:nvSpPr>
      <xdr:spPr>
        <a:xfrm>
          <a:off x="14541500" y="1783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99077</xdr:rowOff>
    </xdr:from>
    <xdr:ext cx="405111" cy="259045"/>
    <xdr:sp macro="" textlink="">
      <xdr:nvSpPr>
        <xdr:cNvPr id="640" name="n_2aveValue【庁舎】&#10;有形固定資産減価償却率">
          <a:extLst>
            <a:ext uri="{FF2B5EF4-FFF2-40B4-BE49-F238E27FC236}">
              <a16:creationId xmlns:a16="http://schemas.microsoft.com/office/drawing/2014/main" id="{6E14EAE9-5DC2-4643-A86D-A215EC7CB554}"/>
            </a:ext>
          </a:extLst>
        </xdr:cNvPr>
        <xdr:cNvSpPr txBox="1"/>
      </xdr:nvSpPr>
      <xdr:spPr>
        <a:xfrm>
          <a:off x="14389744" y="1792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15239</xdr:rowOff>
    </xdr:from>
    <xdr:to>
      <xdr:col>72</xdr:col>
      <xdr:colOff>38100</xdr:colOff>
      <xdr:row>104</xdr:row>
      <xdr:rowOff>116839</xdr:rowOff>
    </xdr:to>
    <xdr:sp macro="" textlink="">
      <xdr:nvSpPr>
        <xdr:cNvPr id="641" name="フローチャート: 判断 640">
          <a:extLst>
            <a:ext uri="{FF2B5EF4-FFF2-40B4-BE49-F238E27FC236}">
              <a16:creationId xmlns:a16="http://schemas.microsoft.com/office/drawing/2014/main" id="{6E0AAD58-4D1E-44C9-BFC1-6D1442662FAA}"/>
            </a:ext>
          </a:extLst>
        </xdr:cNvPr>
        <xdr:cNvSpPr/>
      </xdr:nvSpPr>
      <xdr:spPr>
        <a:xfrm>
          <a:off x="13652500" y="17846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102</xdr:row>
      <xdr:rowOff>133366</xdr:rowOff>
    </xdr:from>
    <xdr:ext cx="405111" cy="259045"/>
    <xdr:sp macro="" textlink="">
      <xdr:nvSpPr>
        <xdr:cNvPr id="642" name="n_3aveValue【庁舎】&#10;有形固定資産減価償却率">
          <a:extLst>
            <a:ext uri="{FF2B5EF4-FFF2-40B4-BE49-F238E27FC236}">
              <a16:creationId xmlns:a16="http://schemas.microsoft.com/office/drawing/2014/main" id="{225C1CAB-DF8B-4709-B9AE-9C308C669EA5}"/>
            </a:ext>
          </a:extLst>
        </xdr:cNvPr>
        <xdr:cNvSpPr txBox="1"/>
      </xdr:nvSpPr>
      <xdr:spPr>
        <a:xfrm>
          <a:off x="13500744" y="17621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43" name="テキスト ボックス 642">
          <a:extLst>
            <a:ext uri="{FF2B5EF4-FFF2-40B4-BE49-F238E27FC236}">
              <a16:creationId xmlns:a16="http://schemas.microsoft.com/office/drawing/2014/main" id="{9A6F7A4B-28AF-40B2-9CEB-F4A89ABA5EAA}"/>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4" name="テキスト ボックス 643">
          <a:extLst>
            <a:ext uri="{FF2B5EF4-FFF2-40B4-BE49-F238E27FC236}">
              <a16:creationId xmlns:a16="http://schemas.microsoft.com/office/drawing/2014/main" id="{55AA11AE-491E-40C3-B7FC-4F67E06C5D39}"/>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5" name="テキスト ボックス 644">
          <a:extLst>
            <a:ext uri="{FF2B5EF4-FFF2-40B4-BE49-F238E27FC236}">
              <a16:creationId xmlns:a16="http://schemas.microsoft.com/office/drawing/2014/main" id="{86CA6898-E9C5-4877-81CA-6F95EDD665B8}"/>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6" name="テキスト ボックス 645">
          <a:extLst>
            <a:ext uri="{FF2B5EF4-FFF2-40B4-BE49-F238E27FC236}">
              <a16:creationId xmlns:a16="http://schemas.microsoft.com/office/drawing/2014/main" id="{8919281B-BB95-4474-8A6C-3941ACC8F284}"/>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7" name="テキスト ボックス 646">
          <a:extLst>
            <a:ext uri="{FF2B5EF4-FFF2-40B4-BE49-F238E27FC236}">
              <a16:creationId xmlns:a16="http://schemas.microsoft.com/office/drawing/2014/main" id="{320C1A2D-7475-448B-B16B-40CB041F600C}"/>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113030</xdr:rowOff>
    </xdr:from>
    <xdr:to>
      <xdr:col>81</xdr:col>
      <xdr:colOff>101600</xdr:colOff>
      <xdr:row>104</xdr:row>
      <xdr:rowOff>43180</xdr:rowOff>
    </xdr:to>
    <xdr:sp macro="" textlink="">
      <xdr:nvSpPr>
        <xdr:cNvPr id="648" name="楕円 647">
          <a:extLst>
            <a:ext uri="{FF2B5EF4-FFF2-40B4-BE49-F238E27FC236}">
              <a16:creationId xmlns:a16="http://schemas.microsoft.com/office/drawing/2014/main" id="{6F1DDC9C-D72C-4687-AF19-D07ACAA5CC83}"/>
            </a:ext>
          </a:extLst>
        </xdr:cNvPr>
        <xdr:cNvSpPr/>
      </xdr:nvSpPr>
      <xdr:spPr>
        <a:xfrm>
          <a:off x="15430500" y="1777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142239</xdr:rowOff>
    </xdr:from>
    <xdr:to>
      <xdr:col>76</xdr:col>
      <xdr:colOff>165100</xdr:colOff>
      <xdr:row>104</xdr:row>
      <xdr:rowOff>72389</xdr:rowOff>
    </xdr:to>
    <xdr:sp macro="" textlink="">
      <xdr:nvSpPr>
        <xdr:cNvPr id="649" name="楕円 648">
          <a:extLst>
            <a:ext uri="{FF2B5EF4-FFF2-40B4-BE49-F238E27FC236}">
              <a16:creationId xmlns:a16="http://schemas.microsoft.com/office/drawing/2014/main" id="{678C4608-2AF0-4579-868D-1F2BAE1E5BEF}"/>
            </a:ext>
          </a:extLst>
        </xdr:cNvPr>
        <xdr:cNvSpPr/>
      </xdr:nvSpPr>
      <xdr:spPr>
        <a:xfrm>
          <a:off x="14541500" y="17801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163830</xdr:rowOff>
    </xdr:from>
    <xdr:to>
      <xdr:col>81</xdr:col>
      <xdr:colOff>50800</xdr:colOff>
      <xdr:row>104</xdr:row>
      <xdr:rowOff>21589</xdr:rowOff>
    </xdr:to>
    <xdr:cxnSp macro="">
      <xdr:nvCxnSpPr>
        <xdr:cNvPr id="650" name="直線コネクタ 649">
          <a:extLst>
            <a:ext uri="{FF2B5EF4-FFF2-40B4-BE49-F238E27FC236}">
              <a16:creationId xmlns:a16="http://schemas.microsoft.com/office/drawing/2014/main" id="{96BC3238-CA89-4BB8-B54F-9AABE07EEE05}"/>
            </a:ext>
          </a:extLst>
        </xdr:cNvPr>
        <xdr:cNvCxnSpPr/>
      </xdr:nvCxnSpPr>
      <xdr:spPr>
        <a:xfrm flipV="1">
          <a:off x="14592300" y="17823180"/>
          <a:ext cx="889000" cy="29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59707</xdr:rowOff>
    </xdr:from>
    <xdr:ext cx="405111" cy="259045"/>
    <xdr:sp macro="" textlink="">
      <xdr:nvSpPr>
        <xdr:cNvPr id="651" name="n_1mainValue【庁舎】&#10;有形固定資産減価償却率">
          <a:extLst>
            <a:ext uri="{FF2B5EF4-FFF2-40B4-BE49-F238E27FC236}">
              <a16:creationId xmlns:a16="http://schemas.microsoft.com/office/drawing/2014/main" id="{ECD4D5FB-21A4-44B7-897B-5205D7276E99}"/>
            </a:ext>
          </a:extLst>
        </xdr:cNvPr>
        <xdr:cNvSpPr txBox="1"/>
      </xdr:nvSpPr>
      <xdr:spPr>
        <a:xfrm>
          <a:off x="15266044" y="1754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88916</xdr:rowOff>
    </xdr:from>
    <xdr:ext cx="405111" cy="259045"/>
    <xdr:sp macro="" textlink="">
      <xdr:nvSpPr>
        <xdr:cNvPr id="652" name="n_2mainValue【庁舎】&#10;有形固定資産減価償却率">
          <a:extLst>
            <a:ext uri="{FF2B5EF4-FFF2-40B4-BE49-F238E27FC236}">
              <a16:creationId xmlns:a16="http://schemas.microsoft.com/office/drawing/2014/main" id="{374B976C-972F-404E-8B2F-89141BF1BC75}"/>
            </a:ext>
          </a:extLst>
        </xdr:cNvPr>
        <xdr:cNvSpPr txBox="1"/>
      </xdr:nvSpPr>
      <xdr:spPr>
        <a:xfrm>
          <a:off x="14389744" y="17576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3" name="正方形/長方形 652">
          <a:extLst>
            <a:ext uri="{FF2B5EF4-FFF2-40B4-BE49-F238E27FC236}">
              <a16:creationId xmlns:a16="http://schemas.microsoft.com/office/drawing/2014/main" id="{F175FDCB-C40E-43F8-97EC-5CA184E0461E}"/>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4" name="正方形/長方形 653">
          <a:extLst>
            <a:ext uri="{FF2B5EF4-FFF2-40B4-BE49-F238E27FC236}">
              <a16:creationId xmlns:a16="http://schemas.microsoft.com/office/drawing/2014/main" id="{46F838DC-FF7C-4738-A994-215E09E20B6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5" name="正方形/長方形 654">
          <a:extLst>
            <a:ext uri="{FF2B5EF4-FFF2-40B4-BE49-F238E27FC236}">
              <a16:creationId xmlns:a16="http://schemas.microsoft.com/office/drawing/2014/main" id="{1148E76E-4C4D-4CA7-804F-5813E6C4F4D6}"/>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6" name="正方形/長方形 655">
          <a:extLst>
            <a:ext uri="{FF2B5EF4-FFF2-40B4-BE49-F238E27FC236}">
              <a16:creationId xmlns:a16="http://schemas.microsoft.com/office/drawing/2014/main" id="{290E81EE-1ACC-4D15-82F8-12C4925090A7}"/>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7" name="正方形/長方形 656">
          <a:extLst>
            <a:ext uri="{FF2B5EF4-FFF2-40B4-BE49-F238E27FC236}">
              <a16:creationId xmlns:a16="http://schemas.microsoft.com/office/drawing/2014/main" id="{7E5CF6E4-DE20-48EC-8C64-3E931D513912}"/>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8" name="正方形/長方形 657">
          <a:extLst>
            <a:ext uri="{FF2B5EF4-FFF2-40B4-BE49-F238E27FC236}">
              <a16:creationId xmlns:a16="http://schemas.microsoft.com/office/drawing/2014/main" id="{BEAA134E-46B8-4160-8C95-16E4F053426B}"/>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9" name="正方形/長方形 658">
          <a:extLst>
            <a:ext uri="{FF2B5EF4-FFF2-40B4-BE49-F238E27FC236}">
              <a16:creationId xmlns:a16="http://schemas.microsoft.com/office/drawing/2014/main" id="{6C459C02-84DA-4912-B61A-F5D4DDC1B4B4}"/>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0" name="正方形/長方形 659">
          <a:extLst>
            <a:ext uri="{FF2B5EF4-FFF2-40B4-BE49-F238E27FC236}">
              <a16:creationId xmlns:a16="http://schemas.microsoft.com/office/drawing/2014/main" id="{8678E8BA-F758-4018-8DDF-0A7AD6EBD686}"/>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1" name="テキスト ボックス 660">
          <a:extLst>
            <a:ext uri="{FF2B5EF4-FFF2-40B4-BE49-F238E27FC236}">
              <a16:creationId xmlns:a16="http://schemas.microsoft.com/office/drawing/2014/main" id="{39523DBA-246B-4693-A519-4881735E2127}"/>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2" name="直線コネクタ 661">
          <a:extLst>
            <a:ext uri="{FF2B5EF4-FFF2-40B4-BE49-F238E27FC236}">
              <a16:creationId xmlns:a16="http://schemas.microsoft.com/office/drawing/2014/main" id="{464D4A15-D526-4366-9BDF-9C9E02EB517A}"/>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63" name="直線コネクタ 662">
          <a:extLst>
            <a:ext uri="{FF2B5EF4-FFF2-40B4-BE49-F238E27FC236}">
              <a16:creationId xmlns:a16="http://schemas.microsoft.com/office/drawing/2014/main" id="{CAF3C3D1-A776-4AF7-A08F-A62D47C89AFC}"/>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64" name="テキスト ボックス 663">
          <a:extLst>
            <a:ext uri="{FF2B5EF4-FFF2-40B4-BE49-F238E27FC236}">
              <a16:creationId xmlns:a16="http://schemas.microsoft.com/office/drawing/2014/main" id="{06245B4E-C062-4BFF-8F75-FE61919A5D7F}"/>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65" name="直線コネクタ 664">
          <a:extLst>
            <a:ext uri="{FF2B5EF4-FFF2-40B4-BE49-F238E27FC236}">
              <a16:creationId xmlns:a16="http://schemas.microsoft.com/office/drawing/2014/main" id="{24B9CE98-DB64-444B-8ABC-4F6527D23075}"/>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66" name="テキスト ボックス 665">
          <a:extLst>
            <a:ext uri="{FF2B5EF4-FFF2-40B4-BE49-F238E27FC236}">
              <a16:creationId xmlns:a16="http://schemas.microsoft.com/office/drawing/2014/main" id="{2A4951A0-ABD7-4A94-A312-BF8B0755941A}"/>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67" name="直線コネクタ 666">
          <a:extLst>
            <a:ext uri="{FF2B5EF4-FFF2-40B4-BE49-F238E27FC236}">
              <a16:creationId xmlns:a16="http://schemas.microsoft.com/office/drawing/2014/main" id="{9027BB08-1F4E-4233-8387-23A080A583F1}"/>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68" name="テキスト ボックス 667">
          <a:extLst>
            <a:ext uri="{FF2B5EF4-FFF2-40B4-BE49-F238E27FC236}">
              <a16:creationId xmlns:a16="http://schemas.microsoft.com/office/drawing/2014/main" id="{C057FD9B-69B6-4A1F-86F5-33D7FA2E7D16}"/>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69" name="直線コネクタ 668">
          <a:extLst>
            <a:ext uri="{FF2B5EF4-FFF2-40B4-BE49-F238E27FC236}">
              <a16:creationId xmlns:a16="http://schemas.microsoft.com/office/drawing/2014/main" id="{D0FEF3EA-1BDF-437A-911A-C900A740B012}"/>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70" name="テキスト ボックス 669">
          <a:extLst>
            <a:ext uri="{FF2B5EF4-FFF2-40B4-BE49-F238E27FC236}">
              <a16:creationId xmlns:a16="http://schemas.microsoft.com/office/drawing/2014/main" id="{400FB5A6-37B8-4AE8-9590-168D47CFC6B8}"/>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71" name="直線コネクタ 670">
          <a:extLst>
            <a:ext uri="{FF2B5EF4-FFF2-40B4-BE49-F238E27FC236}">
              <a16:creationId xmlns:a16="http://schemas.microsoft.com/office/drawing/2014/main" id="{8E4C454E-914F-495D-81EF-793B6474A564}"/>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72" name="テキスト ボックス 671">
          <a:extLst>
            <a:ext uri="{FF2B5EF4-FFF2-40B4-BE49-F238E27FC236}">
              <a16:creationId xmlns:a16="http://schemas.microsoft.com/office/drawing/2014/main" id="{02AF466A-4650-4B45-AC2A-72D65E72A782}"/>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3" name="直線コネクタ 672">
          <a:extLst>
            <a:ext uri="{FF2B5EF4-FFF2-40B4-BE49-F238E27FC236}">
              <a16:creationId xmlns:a16="http://schemas.microsoft.com/office/drawing/2014/main" id="{FEBAF995-BD2D-4E53-BB84-0193221165F5}"/>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4" name="テキスト ボックス 673">
          <a:extLst>
            <a:ext uri="{FF2B5EF4-FFF2-40B4-BE49-F238E27FC236}">
              <a16:creationId xmlns:a16="http://schemas.microsoft.com/office/drawing/2014/main" id="{AD94B1F7-5448-48BF-8F5E-E5177D0001B5}"/>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5" name="【庁舎】&#10;一人当たり面積グラフ枠">
          <a:extLst>
            <a:ext uri="{FF2B5EF4-FFF2-40B4-BE49-F238E27FC236}">
              <a16:creationId xmlns:a16="http://schemas.microsoft.com/office/drawing/2014/main" id="{164C18E1-5FC3-414C-8860-1CE942E6C0CA}"/>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128778</xdr:rowOff>
    </xdr:from>
    <xdr:to>
      <xdr:col>116</xdr:col>
      <xdr:colOff>62864</xdr:colOff>
      <xdr:row>108</xdr:row>
      <xdr:rowOff>38100</xdr:rowOff>
    </xdr:to>
    <xdr:cxnSp macro="">
      <xdr:nvCxnSpPr>
        <xdr:cNvPr id="676" name="直線コネクタ 675">
          <a:extLst>
            <a:ext uri="{FF2B5EF4-FFF2-40B4-BE49-F238E27FC236}">
              <a16:creationId xmlns:a16="http://schemas.microsoft.com/office/drawing/2014/main" id="{3E159870-42E9-41F3-AE3D-1674C58E48DB}"/>
            </a:ext>
          </a:extLst>
        </xdr:cNvPr>
        <xdr:cNvCxnSpPr/>
      </xdr:nvCxnSpPr>
      <xdr:spPr>
        <a:xfrm flipV="1">
          <a:off x="22160864" y="17102328"/>
          <a:ext cx="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41927</xdr:rowOff>
    </xdr:from>
    <xdr:ext cx="469744" cy="259045"/>
    <xdr:sp macro="" textlink="">
      <xdr:nvSpPr>
        <xdr:cNvPr id="677" name="【庁舎】&#10;一人当たり面積最小値テキスト">
          <a:extLst>
            <a:ext uri="{FF2B5EF4-FFF2-40B4-BE49-F238E27FC236}">
              <a16:creationId xmlns:a16="http://schemas.microsoft.com/office/drawing/2014/main" id="{A9C14221-2951-4E77-8F2B-C73DCB22484A}"/>
            </a:ext>
          </a:extLst>
        </xdr:cNvPr>
        <xdr:cNvSpPr txBox="1"/>
      </xdr:nvSpPr>
      <xdr:spPr>
        <a:xfrm>
          <a:off x="22199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678" name="直線コネクタ 677">
          <a:extLst>
            <a:ext uri="{FF2B5EF4-FFF2-40B4-BE49-F238E27FC236}">
              <a16:creationId xmlns:a16="http://schemas.microsoft.com/office/drawing/2014/main" id="{B19B4BBB-BD59-4C71-B6B2-36D626D1AC18}"/>
            </a:ext>
          </a:extLst>
        </xdr:cNvPr>
        <xdr:cNvCxnSpPr/>
      </xdr:nvCxnSpPr>
      <xdr:spPr>
        <a:xfrm>
          <a:off x="22072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75455</xdr:rowOff>
    </xdr:from>
    <xdr:ext cx="469744" cy="259045"/>
    <xdr:sp macro="" textlink="">
      <xdr:nvSpPr>
        <xdr:cNvPr id="679" name="【庁舎】&#10;一人当たり面積最大値テキスト">
          <a:extLst>
            <a:ext uri="{FF2B5EF4-FFF2-40B4-BE49-F238E27FC236}">
              <a16:creationId xmlns:a16="http://schemas.microsoft.com/office/drawing/2014/main" id="{C4EBB107-31A8-4AE8-8209-CACE54265104}"/>
            </a:ext>
          </a:extLst>
        </xdr:cNvPr>
        <xdr:cNvSpPr txBox="1"/>
      </xdr:nvSpPr>
      <xdr:spPr>
        <a:xfrm>
          <a:off x="22199600" y="1687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128778</xdr:rowOff>
    </xdr:from>
    <xdr:to>
      <xdr:col>116</xdr:col>
      <xdr:colOff>152400</xdr:colOff>
      <xdr:row>99</xdr:row>
      <xdr:rowOff>128778</xdr:rowOff>
    </xdr:to>
    <xdr:cxnSp macro="">
      <xdr:nvCxnSpPr>
        <xdr:cNvPr id="680" name="直線コネクタ 679">
          <a:extLst>
            <a:ext uri="{FF2B5EF4-FFF2-40B4-BE49-F238E27FC236}">
              <a16:creationId xmlns:a16="http://schemas.microsoft.com/office/drawing/2014/main" id="{DE2810C5-55EF-4FE9-B73D-5DD5B9DA16E2}"/>
            </a:ext>
          </a:extLst>
        </xdr:cNvPr>
        <xdr:cNvCxnSpPr/>
      </xdr:nvCxnSpPr>
      <xdr:spPr>
        <a:xfrm>
          <a:off x="22072600" y="1710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92219</xdr:rowOff>
    </xdr:from>
    <xdr:ext cx="469744" cy="259045"/>
    <xdr:sp macro="" textlink="">
      <xdr:nvSpPr>
        <xdr:cNvPr id="681" name="【庁舎】&#10;一人当たり面積平均値テキスト">
          <a:extLst>
            <a:ext uri="{FF2B5EF4-FFF2-40B4-BE49-F238E27FC236}">
              <a16:creationId xmlns:a16="http://schemas.microsoft.com/office/drawing/2014/main" id="{E317BE30-A6D1-40F6-BBCC-C57746A412B7}"/>
            </a:ext>
          </a:extLst>
        </xdr:cNvPr>
        <xdr:cNvSpPr txBox="1"/>
      </xdr:nvSpPr>
      <xdr:spPr>
        <a:xfrm>
          <a:off x="22199600" y="18265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113792</xdr:rowOff>
    </xdr:from>
    <xdr:to>
      <xdr:col>116</xdr:col>
      <xdr:colOff>114300</xdr:colOff>
      <xdr:row>107</xdr:row>
      <xdr:rowOff>43942</xdr:rowOff>
    </xdr:to>
    <xdr:sp macro="" textlink="">
      <xdr:nvSpPr>
        <xdr:cNvPr id="682" name="フローチャート: 判断 681">
          <a:extLst>
            <a:ext uri="{FF2B5EF4-FFF2-40B4-BE49-F238E27FC236}">
              <a16:creationId xmlns:a16="http://schemas.microsoft.com/office/drawing/2014/main" id="{386B70C1-FDE5-480F-AA18-166992B04392}"/>
            </a:ext>
          </a:extLst>
        </xdr:cNvPr>
        <xdr:cNvSpPr/>
      </xdr:nvSpPr>
      <xdr:spPr>
        <a:xfrm>
          <a:off x="22110700" y="18287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113030</xdr:rowOff>
    </xdr:from>
    <xdr:to>
      <xdr:col>112</xdr:col>
      <xdr:colOff>38100</xdr:colOff>
      <xdr:row>107</xdr:row>
      <xdr:rowOff>43180</xdr:rowOff>
    </xdr:to>
    <xdr:sp macro="" textlink="">
      <xdr:nvSpPr>
        <xdr:cNvPr id="683" name="フローチャート: 判断 682">
          <a:extLst>
            <a:ext uri="{FF2B5EF4-FFF2-40B4-BE49-F238E27FC236}">
              <a16:creationId xmlns:a16="http://schemas.microsoft.com/office/drawing/2014/main" id="{6AA61878-E0A1-477F-AE4D-FA0827C0794F}"/>
            </a:ext>
          </a:extLst>
        </xdr:cNvPr>
        <xdr:cNvSpPr/>
      </xdr:nvSpPr>
      <xdr:spPr>
        <a:xfrm>
          <a:off x="21272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107</xdr:row>
      <xdr:rowOff>34307</xdr:rowOff>
    </xdr:from>
    <xdr:ext cx="469744" cy="259045"/>
    <xdr:sp macro="" textlink="">
      <xdr:nvSpPr>
        <xdr:cNvPr id="684" name="n_1aveValue【庁舎】&#10;一人当たり面積">
          <a:extLst>
            <a:ext uri="{FF2B5EF4-FFF2-40B4-BE49-F238E27FC236}">
              <a16:creationId xmlns:a16="http://schemas.microsoft.com/office/drawing/2014/main" id="{29A4DA6D-16EB-4A68-B9CF-8961A9585DD5}"/>
            </a:ext>
          </a:extLst>
        </xdr:cNvPr>
        <xdr:cNvSpPr txBox="1"/>
      </xdr:nvSpPr>
      <xdr:spPr>
        <a:xfrm>
          <a:off x="21075727" y="1837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107314</xdr:rowOff>
    </xdr:from>
    <xdr:to>
      <xdr:col>107</xdr:col>
      <xdr:colOff>101600</xdr:colOff>
      <xdr:row>107</xdr:row>
      <xdr:rowOff>37464</xdr:rowOff>
    </xdr:to>
    <xdr:sp macro="" textlink="">
      <xdr:nvSpPr>
        <xdr:cNvPr id="685" name="フローチャート: 判断 684">
          <a:extLst>
            <a:ext uri="{FF2B5EF4-FFF2-40B4-BE49-F238E27FC236}">
              <a16:creationId xmlns:a16="http://schemas.microsoft.com/office/drawing/2014/main" id="{38187710-972E-455D-9941-959A8FECC6BA}"/>
            </a:ext>
          </a:extLst>
        </xdr:cNvPr>
        <xdr:cNvSpPr/>
      </xdr:nvSpPr>
      <xdr:spPr>
        <a:xfrm>
          <a:off x="20383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107</xdr:row>
      <xdr:rowOff>28591</xdr:rowOff>
    </xdr:from>
    <xdr:ext cx="469744" cy="259045"/>
    <xdr:sp macro="" textlink="">
      <xdr:nvSpPr>
        <xdr:cNvPr id="686" name="n_2aveValue【庁舎】&#10;一人当たり面積">
          <a:extLst>
            <a:ext uri="{FF2B5EF4-FFF2-40B4-BE49-F238E27FC236}">
              <a16:creationId xmlns:a16="http://schemas.microsoft.com/office/drawing/2014/main" id="{393AAD0A-08F7-45B6-8701-02FD992C148F}"/>
            </a:ext>
          </a:extLst>
        </xdr:cNvPr>
        <xdr:cNvSpPr txBox="1"/>
      </xdr:nvSpPr>
      <xdr:spPr>
        <a:xfrm>
          <a:off x="20199427" y="18373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119126</xdr:rowOff>
    </xdr:from>
    <xdr:to>
      <xdr:col>102</xdr:col>
      <xdr:colOff>165100</xdr:colOff>
      <xdr:row>107</xdr:row>
      <xdr:rowOff>49276</xdr:rowOff>
    </xdr:to>
    <xdr:sp macro="" textlink="">
      <xdr:nvSpPr>
        <xdr:cNvPr id="687" name="フローチャート: 判断 686">
          <a:extLst>
            <a:ext uri="{FF2B5EF4-FFF2-40B4-BE49-F238E27FC236}">
              <a16:creationId xmlns:a16="http://schemas.microsoft.com/office/drawing/2014/main" id="{04C6C96B-937E-4BFD-B2C3-7C9AF4CF3160}"/>
            </a:ext>
          </a:extLst>
        </xdr:cNvPr>
        <xdr:cNvSpPr/>
      </xdr:nvSpPr>
      <xdr:spPr>
        <a:xfrm>
          <a:off x="19494500" y="18292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105</xdr:row>
      <xdr:rowOff>65803</xdr:rowOff>
    </xdr:from>
    <xdr:ext cx="469744" cy="259045"/>
    <xdr:sp macro="" textlink="">
      <xdr:nvSpPr>
        <xdr:cNvPr id="688" name="n_3aveValue【庁舎】&#10;一人当たり面積">
          <a:extLst>
            <a:ext uri="{FF2B5EF4-FFF2-40B4-BE49-F238E27FC236}">
              <a16:creationId xmlns:a16="http://schemas.microsoft.com/office/drawing/2014/main" id="{6DFF1782-C097-4023-8A23-C62A78D773C8}"/>
            </a:ext>
          </a:extLst>
        </xdr:cNvPr>
        <xdr:cNvSpPr txBox="1"/>
      </xdr:nvSpPr>
      <xdr:spPr>
        <a:xfrm>
          <a:off x="19310427" y="18068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89" name="テキスト ボックス 688">
          <a:extLst>
            <a:ext uri="{FF2B5EF4-FFF2-40B4-BE49-F238E27FC236}">
              <a16:creationId xmlns:a16="http://schemas.microsoft.com/office/drawing/2014/main" id="{5900FF5E-5101-4A82-81F7-542F02E70207}"/>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0" name="テキスト ボックス 689">
          <a:extLst>
            <a:ext uri="{FF2B5EF4-FFF2-40B4-BE49-F238E27FC236}">
              <a16:creationId xmlns:a16="http://schemas.microsoft.com/office/drawing/2014/main" id="{42758E08-3482-45FC-AC6A-8A5E542E7467}"/>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1" name="テキスト ボックス 690">
          <a:extLst>
            <a:ext uri="{FF2B5EF4-FFF2-40B4-BE49-F238E27FC236}">
              <a16:creationId xmlns:a16="http://schemas.microsoft.com/office/drawing/2014/main" id="{C3F64F06-1F7A-4296-85E7-E77C8C560E3E}"/>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2" name="テキスト ボックス 691">
          <a:extLst>
            <a:ext uri="{FF2B5EF4-FFF2-40B4-BE49-F238E27FC236}">
              <a16:creationId xmlns:a16="http://schemas.microsoft.com/office/drawing/2014/main" id="{507D077C-321C-4AE0-93EC-1BFA029A82DB}"/>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3" name="テキスト ボックス 692">
          <a:extLst>
            <a:ext uri="{FF2B5EF4-FFF2-40B4-BE49-F238E27FC236}">
              <a16:creationId xmlns:a16="http://schemas.microsoft.com/office/drawing/2014/main" id="{D1332D46-C319-483A-8C7C-A71DBE4697CF}"/>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151892</xdr:rowOff>
    </xdr:from>
    <xdr:to>
      <xdr:col>112</xdr:col>
      <xdr:colOff>38100</xdr:colOff>
      <xdr:row>106</xdr:row>
      <xdr:rowOff>82042</xdr:rowOff>
    </xdr:to>
    <xdr:sp macro="" textlink="">
      <xdr:nvSpPr>
        <xdr:cNvPr id="694" name="楕円 693">
          <a:extLst>
            <a:ext uri="{FF2B5EF4-FFF2-40B4-BE49-F238E27FC236}">
              <a16:creationId xmlns:a16="http://schemas.microsoft.com/office/drawing/2014/main" id="{6FED27CE-6844-4E4F-A858-507B7AC4F407}"/>
            </a:ext>
          </a:extLst>
        </xdr:cNvPr>
        <xdr:cNvSpPr/>
      </xdr:nvSpPr>
      <xdr:spPr>
        <a:xfrm>
          <a:off x="21272500" y="1815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158369</xdr:rowOff>
    </xdr:from>
    <xdr:to>
      <xdr:col>107</xdr:col>
      <xdr:colOff>101600</xdr:colOff>
      <xdr:row>106</xdr:row>
      <xdr:rowOff>88519</xdr:rowOff>
    </xdr:to>
    <xdr:sp macro="" textlink="">
      <xdr:nvSpPr>
        <xdr:cNvPr id="695" name="楕円 694">
          <a:extLst>
            <a:ext uri="{FF2B5EF4-FFF2-40B4-BE49-F238E27FC236}">
              <a16:creationId xmlns:a16="http://schemas.microsoft.com/office/drawing/2014/main" id="{28448E13-95CB-40A8-BD7E-B186A0514A6F}"/>
            </a:ext>
          </a:extLst>
        </xdr:cNvPr>
        <xdr:cNvSpPr/>
      </xdr:nvSpPr>
      <xdr:spPr>
        <a:xfrm>
          <a:off x="20383500" y="1816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31242</xdr:rowOff>
    </xdr:from>
    <xdr:to>
      <xdr:col>111</xdr:col>
      <xdr:colOff>177800</xdr:colOff>
      <xdr:row>106</xdr:row>
      <xdr:rowOff>37719</xdr:rowOff>
    </xdr:to>
    <xdr:cxnSp macro="">
      <xdr:nvCxnSpPr>
        <xdr:cNvPr id="696" name="直線コネクタ 695">
          <a:extLst>
            <a:ext uri="{FF2B5EF4-FFF2-40B4-BE49-F238E27FC236}">
              <a16:creationId xmlns:a16="http://schemas.microsoft.com/office/drawing/2014/main" id="{9CF4908A-BDAF-4935-B0F1-1974FE1FA250}"/>
            </a:ext>
          </a:extLst>
        </xdr:cNvPr>
        <xdr:cNvCxnSpPr/>
      </xdr:nvCxnSpPr>
      <xdr:spPr>
        <a:xfrm flipV="1">
          <a:off x="20434300" y="18204942"/>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98569</xdr:rowOff>
    </xdr:from>
    <xdr:ext cx="469744" cy="259045"/>
    <xdr:sp macro="" textlink="">
      <xdr:nvSpPr>
        <xdr:cNvPr id="697" name="n_1mainValue【庁舎】&#10;一人当たり面積">
          <a:extLst>
            <a:ext uri="{FF2B5EF4-FFF2-40B4-BE49-F238E27FC236}">
              <a16:creationId xmlns:a16="http://schemas.microsoft.com/office/drawing/2014/main" id="{DB236025-6B69-40F7-BC78-701D4C5BD21B}"/>
            </a:ext>
          </a:extLst>
        </xdr:cNvPr>
        <xdr:cNvSpPr txBox="1"/>
      </xdr:nvSpPr>
      <xdr:spPr>
        <a:xfrm>
          <a:off x="21075727" y="17929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105046</xdr:rowOff>
    </xdr:from>
    <xdr:ext cx="469744" cy="259045"/>
    <xdr:sp macro="" textlink="">
      <xdr:nvSpPr>
        <xdr:cNvPr id="698" name="n_2mainValue【庁舎】&#10;一人当たり面積">
          <a:extLst>
            <a:ext uri="{FF2B5EF4-FFF2-40B4-BE49-F238E27FC236}">
              <a16:creationId xmlns:a16="http://schemas.microsoft.com/office/drawing/2014/main" id="{FD1209BB-A9A3-4102-9CE2-0ADB3D384DE9}"/>
            </a:ext>
          </a:extLst>
        </xdr:cNvPr>
        <xdr:cNvSpPr txBox="1"/>
      </xdr:nvSpPr>
      <xdr:spPr>
        <a:xfrm>
          <a:off x="20199427" y="17935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9" name="正方形/長方形 698">
          <a:extLst>
            <a:ext uri="{FF2B5EF4-FFF2-40B4-BE49-F238E27FC236}">
              <a16:creationId xmlns:a16="http://schemas.microsoft.com/office/drawing/2014/main" id="{5097B9BE-A6A9-4275-88CA-F5F20F2AD1F5}"/>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0" name="正方形/長方形 699">
          <a:extLst>
            <a:ext uri="{FF2B5EF4-FFF2-40B4-BE49-F238E27FC236}">
              <a16:creationId xmlns:a16="http://schemas.microsoft.com/office/drawing/2014/main" id="{1C820A2A-7B24-438B-A28E-B84058A43AC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1" name="テキスト ボックス 700">
          <a:extLst>
            <a:ext uri="{FF2B5EF4-FFF2-40B4-BE49-F238E27FC236}">
              <a16:creationId xmlns:a16="http://schemas.microsoft.com/office/drawing/2014/main" id="{B95DC104-2DE5-425E-9446-EAA1AC1AFB3F}"/>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有形固定資産減価償却率が高くなっている施設は、図書館、体育館・プールとなっている。図書館については昭和</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59</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年建設となっており、避難指示解除後の使用が可能か判断しながら改修又は解体をする予定となっている。双葉町体育館についてはＲ元年度に解体済みであり、後年度において一部の学校体育館やプールも解体する見込である。有形固定資産減価償却率は低下が見込ま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福島県双葉町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6,025
5,997
51.42
21,791,892
20,710,284
751,103
2,408,708
2,024,726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震災以降、固定資産税の減により財政力指数も減少していたが、平成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0.71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となっている。これは、平成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年度に固定資産税の償却資産分が増加した影響であり、単年度では前年度と同様、</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0.72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である。今後、避難指示の解除、産業団地への企業の進出等で、税収が大きく変動する可能性があり、歳入に注視しつつ計画的な事業執行に努める。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a:extLst>
            <a:ext uri="{FF2B5EF4-FFF2-40B4-BE49-F238E27FC236}">
              <a16:creationId xmlns:a16="http://schemas.microsoft.com/office/drawing/2014/main" id="{00000000-0008-0000-0300-00003C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125222</xdr:rowOff>
    </xdr:from>
    <xdr:to>
      <xdr:col>23</xdr:col>
      <xdr:colOff>133350</xdr:colOff>
      <xdr:row>44</xdr:row>
      <xdr:rowOff>97536</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flipV="1">
          <a:off x="4953000" y="6125972"/>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69613</xdr:rowOff>
    </xdr:from>
    <xdr:ext cx="762000" cy="259045"/>
    <xdr:sp macro="" textlink="">
      <xdr:nvSpPr>
        <xdr:cNvPr id="62" name="財政力最小値テキスト">
          <a:extLst>
            <a:ext uri="{FF2B5EF4-FFF2-40B4-BE49-F238E27FC236}">
              <a16:creationId xmlns:a16="http://schemas.microsoft.com/office/drawing/2014/main" id="{00000000-0008-0000-0300-00003E000000}"/>
            </a:ext>
          </a:extLst>
        </xdr:cNvPr>
        <xdr:cNvSpPr txBox="1"/>
      </xdr:nvSpPr>
      <xdr:spPr>
        <a:xfrm>
          <a:off x="5041900" y="761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97536</xdr:rowOff>
    </xdr:from>
    <xdr:to>
      <xdr:col>24</xdr:col>
      <xdr:colOff>12700</xdr:colOff>
      <xdr:row>44</xdr:row>
      <xdr:rowOff>97536</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764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40149</xdr:rowOff>
    </xdr:from>
    <xdr:ext cx="762000" cy="259045"/>
    <xdr:sp macro="" textlink="">
      <xdr:nvSpPr>
        <xdr:cNvPr id="64" name="財政力最大値テキスト">
          <a:extLst>
            <a:ext uri="{FF2B5EF4-FFF2-40B4-BE49-F238E27FC236}">
              <a16:creationId xmlns:a16="http://schemas.microsoft.com/office/drawing/2014/main" id="{00000000-0008-0000-0300-000040000000}"/>
            </a:ext>
          </a:extLst>
        </xdr:cNvPr>
        <xdr:cNvSpPr txBox="1"/>
      </xdr:nvSpPr>
      <xdr:spPr>
        <a:xfrm>
          <a:off x="5041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125222</xdr:rowOff>
    </xdr:from>
    <xdr:to>
      <xdr:col>24</xdr:col>
      <xdr:colOff>12700</xdr:colOff>
      <xdr:row>35</xdr:row>
      <xdr:rowOff>125222</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165608</xdr:rowOff>
    </xdr:from>
    <xdr:to>
      <xdr:col>23</xdr:col>
      <xdr:colOff>133350</xdr:colOff>
      <xdr:row>41</xdr:row>
      <xdr:rowOff>3810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114800" y="7023608"/>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84091</xdr:rowOff>
    </xdr:from>
    <xdr:ext cx="762000" cy="259045"/>
    <xdr:sp macro="" textlink="">
      <xdr:nvSpPr>
        <xdr:cNvPr id="67" name="財政力平均値テキスト">
          <a:extLst>
            <a:ext uri="{FF2B5EF4-FFF2-40B4-BE49-F238E27FC236}">
              <a16:creationId xmlns:a16="http://schemas.microsoft.com/office/drawing/2014/main" id="{00000000-0008-0000-0300-000043000000}"/>
            </a:ext>
          </a:extLst>
        </xdr:cNvPr>
        <xdr:cNvSpPr txBox="1"/>
      </xdr:nvSpPr>
      <xdr:spPr>
        <a:xfrm>
          <a:off x="5041900" y="7456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112014</xdr:rowOff>
    </xdr:from>
    <xdr:to>
      <xdr:col>23</xdr:col>
      <xdr:colOff>184150</xdr:colOff>
      <xdr:row>44</xdr:row>
      <xdr:rowOff>42164</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155956</xdr:rowOff>
    </xdr:from>
    <xdr:to>
      <xdr:col>19</xdr:col>
      <xdr:colOff>133350</xdr:colOff>
      <xdr:row>41</xdr:row>
      <xdr:rowOff>3810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3225800" y="701395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112014</xdr:rowOff>
    </xdr:from>
    <xdr:to>
      <xdr:col>19</xdr:col>
      <xdr:colOff>184150</xdr:colOff>
      <xdr:row>44</xdr:row>
      <xdr:rowOff>42164</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064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26941</xdr:rowOff>
    </xdr:from>
    <xdr:ext cx="736600" cy="259045"/>
    <xdr:sp macro="" textlink="">
      <xdr:nvSpPr>
        <xdr:cNvPr id="71" name="テキスト ボックス 70">
          <a:extLst>
            <a:ext uri="{FF2B5EF4-FFF2-40B4-BE49-F238E27FC236}">
              <a16:creationId xmlns:a16="http://schemas.microsoft.com/office/drawing/2014/main" id="{00000000-0008-0000-0300-000047000000}"/>
            </a:ext>
          </a:extLst>
        </xdr:cNvPr>
        <xdr:cNvSpPr txBox="1"/>
      </xdr:nvSpPr>
      <xdr:spPr>
        <a:xfrm>
          <a:off x="3733800" y="7570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117348</xdr:rowOff>
    </xdr:from>
    <xdr:to>
      <xdr:col>15</xdr:col>
      <xdr:colOff>82550</xdr:colOff>
      <xdr:row>40</xdr:row>
      <xdr:rowOff>155956</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2336800" y="697534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112014</xdr:rowOff>
    </xdr:from>
    <xdr:to>
      <xdr:col>15</xdr:col>
      <xdr:colOff>133350</xdr:colOff>
      <xdr:row>44</xdr:row>
      <xdr:rowOff>42164</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3175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26941</xdr:rowOff>
    </xdr:from>
    <xdr:ext cx="7620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2844800" y="757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69088</xdr:rowOff>
    </xdr:from>
    <xdr:to>
      <xdr:col>11</xdr:col>
      <xdr:colOff>31750</xdr:colOff>
      <xdr:row>40</xdr:row>
      <xdr:rowOff>117348</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1447800" y="692708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15494</xdr:rowOff>
    </xdr:from>
    <xdr:to>
      <xdr:col>11</xdr:col>
      <xdr:colOff>82550</xdr:colOff>
      <xdr:row>43</xdr:row>
      <xdr:rowOff>117094</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2286000" y="738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101871</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955800" y="747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80772</xdr:rowOff>
    </xdr:from>
    <xdr:to>
      <xdr:col>7</xdr:col>
      <xdr:colOff>31750</xdr:colOff>
      <xdr:row>43</xdr:row>
      <xdr:rowOff>10922</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1397000" y="72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167149</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066800" y="736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114808</xdr:rowOff>
    </xdr:from>
    <xdr:to>
      <xdr:col>23</xdr:col>
      <xdr:colOff>184150</xdr:colOff>
      <xdr:row>41</xdr:row>
      <xdr:rowOff>44958</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9022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131335</xdr:rowOff>
    </xdr:from>
    <xdr:ext cx="762000" cy="259045"/>
    <xdr:sp macro="" textlink="">
      <xdr:nvSpPr>
        <xdr:cNvPr id="86" name="財政力該当値テキスト">
          <a:extLst>
            <a:ext uri="{FF2B5EF4-FFF2-40B4-BE49-F238E27FC236}">
              <a16:creationId xmlns:a16="http://schemas.microsoft.com/office/drawing/2014/main" id="{00000000-0008-0000-0300-000056000000}"/>
            </a:ext>
          </a:extLst>
        </xdr:cNvPr>
        <xdr:cNvSpPr txBox="1"/>
      </xdr:nvSpPr>
      <xdr:spPr>
        <a:xfrm>
          <a:off x="5041900" y="681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124460</xdr:rowOff>
    </xdr:from>
    <xdr:to>
      <xdr:col>19</xdr:col>
      <xdr:colOff>184150</xdr:colOff>
      <xdr:row>41</xdr:row>
      <xdr:rowOff>54610</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064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64787</xdr:rowOff>
    </xdr:from>
    <xdr:ext cx="7366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733800" y="675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105156</xdr:rowOff>
    </xdr:from>
    <xdr:to>
      <xdr:col>15</xdr:col>
      <xdr:colOff>133350</xdr:colOff>
      <xdr:row>41</xdr:row>
      <xdr:rowOff>35306</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3175000" y="696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45483</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2844800" y="673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66548</xdr:rowOff>
    </xdr:from>
    <xdr:to>
      <xdr:col>11</xdr:col>
      <xdr:colOff>82550</xdr:colOff>
      <xdr:row>40</xdr:row>
      <xdr:rowOff>168148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22860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6875</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955800" y="669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18288</xdr:rowOff>
    </xdr:from>
    <xdr:to>
      <xdr:col>7</xdr:col>
      <xdr:colOff>31750</xdr:colOff>
      <xdr:row>40</xdr:row>
      <xdr:rowOff>119888</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1397000" y="687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130065</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066800" y="664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a:extLst>
            <a:ext uri="{FF2B5EF4-FFF2-40B4-BE49-F238E27FC236}">
              <a16:creationId xmlns:a16="http://schemas.microsoft.com/office/drawing/2014/main" id="{00000000-0008-0000-0300-00005F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経常収支比率は前年度比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85.9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おり、類似団体平均を上回っている。比率が増となった要因として、家屋り災判定による町県民税の減免対象者の増加に伴う還付金増によるものであり、後年度以降は減少する見込みである。人件費・公債費等は減少しているものの、原子力災害により</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経常的な一般財源の確保が大きな問題となることから、事業見直しを含めた経費削減に努め、比率の上昇を抑制する。</a:t>
          </a:r>
        </a:p>
      </xdr:txBody>
    </xdr:sp>
    <xdr:clientData/>
  </xdr:twoCellAnchor>
  <xdr:oneCellAnchor>
    <xdr:from>
      <xdr:col>3</xdr:col>
      <xdr:colOff>95250</xdr:colOff>
      <xdr:row>54</xdr:row>
      <xdr:rowOff>139700</xdr:rowOff>
    </xdr:from>
    <xdr:ext cx="298543" cy="225703"/>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116417</xdr:rowOff>
    </xdr:from>
    <xdr:to>
      <xdr:col>23</xdr:col>
      <xdr:colOff>133350</xdr:colOff>
      <xdr:row>65</xdr:row>
      <xdr:rowOff>163513</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231967"/>
          <a:ext cx="0" cy="10757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135590</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27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163513</xdr:rowOff>
    </xdr:from>
    <xdr:to>
      <xdr:col>24</xdr:col>
      <xdr:colOff>12700</xdr:colOff>
      <xdr:row>65</xdr:row>
      <xdr:rowOff>163513</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30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31344</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97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116417</xdr:rowOff>
    </xdr:from>
    <xdr:to>
      <xdr:col>24</xdr:col>
      <xdr:colOff>12700</xdr:colOff>
      <xdr:row>59</xdr:row>
      <xdr:rowOff>116417</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23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157056</xdr:rowOff>
    </xdr:from>
    <xdr:to>
      <xdr:col>23</xdr:col>
      <xdr:colOff>133350</xdr:colOff>
      <xdr:row>63</xdr:row>
      <xdr:rowOff>112289</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0786956"/>
          <a:ext cx="838200" cy="126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57908</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687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41381</xdr:rowOff>
    </xdr:from>
    <xdr:to>
      <xdr:col>23</xdr:col>
      <xdr:colOff>184150</xdr:colOff>
      <xdr:row>63</xdr:row>
      <xdr:rowOff>142981</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8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144992</xdr:rowOff>
    </xdr:from>
    <xdr:to>
      <xdr:col>19</xdr:col>
      <xdr:colOff>133350</xdr:colOff>
      <xdr:row>62</xdr:row>
      <xdr:rowOff>157056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3225800" y="10774892"/>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9207</xdr:rowOff>
    </xdr:from>
    <xdr:to>
      <xdr:col>19</xdr:col>
      <xdr:colOff>184150</xdr:colOff>
      <xdr:row>63</xdr:row>
      <xdr:rowOff>110807</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95584</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89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56515</xdr:rowOff>
    </xdr:from>
    <xdr:to>
      <xdr:col>15</xdr:col>
      <xdr:colOff>82550</xdr:colOff>
      <xdr:row>62</xdr:row>
      <xdr:rowOff>144992</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0686415"/>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138430</xdr:rowOff>
    </xdr:from>
    <xdr:to>
      <xdr:col>15</xdr:col>
      <xdr:colOff>133350</xdr:colOff>
      <xdr:row>63</xdr:row>
      <xdr:rowOff>68580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53357</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53022</xdr:rowOff>
    </xdr:from>
    <xdr:to>
      <xdr:col>11</xdr:col>
      <xdr:colOff>31750</xdr:colOff>
      <xdr:row>62</xdr:row>
      <xdr:rowOff>56515</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0511472"/>
          <a:ext cx="889000" cy="17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100224</xdr:rowOff>
    </xdr:from>
    <xdr:to>
      <xdr:col>11</xdr:col>
      <xdr:colOff>82550</xdr:colOff>
      <xdr:row>63</xdr:row>
      <xdr:rowOff>30374</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73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15151</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81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95673</xdr:rowOff>
    </xdr:from>
    <xdr:to>
      <xdr:col>7</xdr:col>
      <xdr:colOff>31750</xdr:colOff>
      <xdr:row>64</xdr:row>
      <xdr:rowOff>25823</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89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10600</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98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61489</xdr:rowOff>
    </xdr:from>
    <xdr:to>
      <xdr:col>23</xdr:col>
      <xdr:colOff>184150</xdr:colOff>
      <xdr:row>63</xdr:row>
      <xdr:rowOff>163089</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86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33566</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834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106256</xdr:rowOff>
    </xdr:from>
    <xdr:to>
      <xdr:col>19</xdr:col>
      <xdr:colOff>184150</xdr:colOff>
      <xdr:row>63</xdr:row>
      <xdr:rowOff>36406</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46583</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505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94192</xdr:rowOff>
    </xdr:from>
    <xdr:to>
      <xdr:col>15</xdr:col>
      <xdr:colOff>133350</xdr:colOff>
      <xdr:row>63</xdr:row>
      <xdr:rowOff>24342</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72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34519</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49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5715</xdr:rowOff>
    </xdr:from>
    <xdr:to>
      <xdr:col>11</xdr:col>
      <xdr:colOff>82550</xdr:colOff>
      <xdr:row>62</xdr:row>
      <xdr:rowOff>107315</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63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117492</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40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2222</xdr:rowOff>
    </xdr:from>
    <xdr:to>
      <xdr:col>7</xdr:col>
      <xdr:colOff>31750</xdr:colOff>
      <xdr:row>61</xdr:row>
      <xdr:rowOff>103822</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46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113999</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22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[384,592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人当たり人件費・物件費等決算額は前年度比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3,847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384,592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、防犯防災総合システム整備事業等の避難指示解除に向けた事業費が増加した。</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今後も復旧復興事業や町内への帰還に向けた事業の増加が見込まれるため、税収等を考慮しながら経費の削減等に努める。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81766</xdr:rowOff>
    </xdr:from>
    <xdr:to>
      <xdr:col>23</xdr:col>
      <xdr:colOff>133350</xdr:colOff>
      <xdr:row>90</xdr:row>
      <xdr:rowOff>16597</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969216"/>
          <a:ext cx="0" cy="14778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160124</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419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16597</xdr:rowOff>
    </xdr:from>
    <xdr:to>
      <xdr:col>24</xdr:col>
      <xdr:colOff>12700</xdr:colOff>
      <xdr:row>90</xdr:row>
      <xdr:rowOff>16597</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44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168143</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712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81766</xdr:rowOff>
    </xdr:from>
    <xdr:to>
      <xdr:col>24</xdr:col>
      <xdr:colOff>12700</xdr:colOff>
      <xdr:row>81</xdr:row>
      <xdr:rowOff>81766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969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121808</xdr:rowOff>
    </xdr:from>
    <xdr:to>
      <xdr:col>23</xdr:col>
      <xdr:colOff>133350</xdr:colOff>
      <xdr:row>82</xdr:row>
      <xdr:rowOff>126230</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180708"/>
          <a:ext cx="838200" cy="4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86974</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1458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114897</xdr:rowOff>
    </xdr:from>
    <xdr:to>
      <xdr:col>23</xdr:col>
      <xdr:colOff>184150</xdr:colOff>
      <xdr:row>83</xdr:row>
      <xdr:rowOff>45047</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116379</xdr:rowOff>
    </xdr:from>
    <xdr:to>
      <xdr:col>19</xdr:col>
      <xdr:colOff>133350</xdr:colOff>
      <xdr:row>82</xdr:row>
      <xdr:rowOff>121808</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175279"/>
          <a:ext cx="889000" cy="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108367</xdr:rowOff>
    </xdr:from>
    <xdr:to>
      <xdr:col>19</xdr:col>
      <xdr:colOff>184150</xdr:colOff>
      <xdr:row>83</xdr:row>
      <xdr:rowOff>38517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23294</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253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43329</xdr:rowOff>
    </xdr:from>
    <xdr:to>
      <xdr:col>15</xdr:col>
      <xdr:colOff>82550</xdr:colOff>
      <xdr:row>82</xdr:row>
      <xdr:rowOff>116379</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102229"/>
          <a:ext cx="889000" cy="73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101640</xdr:rowOff>
    </xdr:from>
    <xdr:to>
      <xdr:col>15</xdr:col>
      <xdr:colOff>133350</xdr:colOff>
      <xdr:row>83</xdr:row>
      <xdr:rowOff>31790</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16567</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24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7838</xdr:rowOff>
    </xdr:from>
    <xdr:to>
      <xdr:col>11</xdr:col>
      <xdr:colOff>31750</xdr:colOff>
      <xdr:row>82</xdr:row>
      <xdr:rowOff>43329</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066738"/>
          <a:ext cx="889000" cy="35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31548</xdr:rowOff>
    </xdr:from>
    <xdr:to>
      <xdr:col>11</xdr:col>
      <xdr:colOff>82550</xdr:colOff>
      <xdr:row>83</xdr:row>
      <xdr:rowOff>133148</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261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117925</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348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53871</xdr:rowOff>
    </xdr:from>
    <xdr:to>
      <xdr:col>7</xdr:col>
      <xdr:colOff>31750</xdr:colOff>
      <xdr:row>81</xdr:row>
      <xdr:rowOff>155471</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94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165648</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710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75430</xdr:rowOff>
    </xdr:from>
    <xdr:to>
      <xdr:col>23</xdr:col>
      <xdr:colOff>184150</xdr:colOff>
      <xdr:row>83</xdr:row>
      <xdr:rowOff>5580</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13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91957</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97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71008</xdr:rowOff>
    </xdr:from>
    <xdr:to>
      <xdr:col>19</xdr:col>
      <xdr:colOff>184150</xdr:colOff>
      <xdr:row>83</xdr:row>
      <xdr:rowOff>1158</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12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11335</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89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65579</xdr:rowOff>
    </xdr:from>
    <xdr:to>
      <xdr:col>15</xdr:col>
      <xdr:colOff>133350</xdr:colOff>
      <xdr:row>82</xdr:row>
      <xdr:rowOff>167179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12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5906</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893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163979</xdr:rowOff>
    </xdr:from>
    <xdr:to>
      <xdr:col>11</xdr:col>
      <xdr:colOff>82550</xdr:colOff>
      <xdr:row>82</xdr:row>
      <xdr:rowOff>94129</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051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104306</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820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128488</xdr:rowOff>
    </xdr:from>
    <xdr:to>
      <xdr:col>7</xdr:col>
      <xdr:colOff>31750</xdr:colOff>
      <xdr:row>82</xdr:row>
      <xdr:rowOff>58638</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01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43415</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102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給与水準は、前年度と比較して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90.2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％となっており、直近</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年間では最も低い値となっている。全国町村平均及び類似団体平均よりも低い水準にあるが、給与等の適正化など住民の理解を得ながら行政運営に努める。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a:extLst>
            <a:ext uri="{FF2B5EF4-FFF2-40B4-BE49-F238E27FC236}">
              <a16:creationId xmlns:a16="http://schemas.microsoft.com/office/drawing/2014/main" id="{00000000-0008-0000-0300-0000F5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9207</xdr:rowOff>
    </xdr:from>
    <xdr:to>
      <xdr:col>81</xdr:col>
      <xdr:colOff>44450</xdr:colOff>
      <xdr:row>89</xdr:row>
      <xdr:rowOff>57786</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flipV="1">
          <a:off x="17018000" y="14068107"/>
          <a:ext cx="0" cy="12487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29863</xdr:rowOff>
    </xdr:from>
    <xdr:ext cx="762000" cy="259045"/>
    <xdr:sp macro="" textlink="">
      <xdr:nvSpPr>
        <xdr:cNvPr id="247" name="給与水準   （国との比較）最小値テキスト">
          <a:extLst>
            <a:ext uri="{FF2B5EF4-FFF2-40B4-BE49-F238E27FC236}">
              <a16:creationId xmlns:a16="http://schemas.microsoft.com/office/drawing/2014/main" id="{00000000-0008-0000-0300-0000F7000000}"/>
            </a:ext>
          </a:extLst>
        </xdr:cNvPr>
        <xdr:cNvSpPr txBox="1"/>
      </xdr:nvSpPr>
      <xdr:spPr>
        <a:xfrm>
          <a:off x="17106900" y="1528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57786</xdr:rowOff>
    </xdr:from>
    <xdr:to>
      <xdr:col>81</xdr:col>
      <xdr:colOff>133350</xdr:colOff>
      <xdr:row>89</xdr:row>
      <xdr:rowOff>57786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53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95584</xdr:rowOff>
    </xdr:from>
    <xdr:ext cx="762000" cy="259045"/>
    <xdr:sp macro="" textlink="">
      <xdr:nvSpPr>
        <xdr:cNvPr id="249" name="給与水準   （国との比較）最大値テキスト">
          <a:extLst>
            <a:ext uri="{FF2B5EF4-FFF2-40B4-BE49-F238E27FC236}">
              <a16:creationId xmlns:a16="http://schemas.microsoft.com/office/drawing/2014/main" id="{00000000-0008-0000-0300-0000F9000000}"/>
            </a:ext>
          </a:extLst>
        </xdr:cNvPr>
        <xdr:cNvSpPr txBox="1"/>
      </xdr:nvSpPr>
      <xdr:spPr>
        <a:xfrm>
          <a:off x="17106900" y="13811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9207</xdr:rowOff>
    </xdr:from>
    <xdr:to>
      <xdr:col>81</xdr:col>
      <xdr:colOff>133350</xdr:colOff>
      <xdr:row>82</xdr:row>
      <xdr:rowOff>9207</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40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43814</xdr:rowOff>
    </xdr:from>
    <xdr:to>
      <xdr:col>81</xdr:col>
      <xdr:colOff>44450</xdr:colOff>
      <xdr:row>86</xdr:row>
      <xdr:rowOff>11113</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6179800" y="14617064"/>
          <a:ext cx="838200" cy="138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119397</xdr:rowOff>
    </xdr:from>
    <xdr:ext cx="762000" cy="259045"/>
    <xdr:sp macro="" textlink="">
      <xdr:nvSpPr>
        <xdr:cNvPr id="252" name="給与水準   （国との比較）平均値テキスト">
          <a:extLst>
            <a:ext uri="{FF2B5EF4-FFF2-40B4-BE49-F238E27FC236}">
              <a16:creationId xmlns:a16="http://schemas.microsoft.com/office/drawing/2014/main" id="{00000000-0008-0000-0300-0000FC000000}"/>
            </a:ext>
          </a:extLst>
        </xdr:cNvPr>
        <xdr:cNvSpPr txBox="1"/>
      </xdr:nvSpPr>
      <xdr:spPr>
        <a:xfrm>
          <a:off x="17106900" y="14864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11113</xdr:rowOff>
    </xdr:from>
    <xdr:to>
      <xdr:col>77</xdr:col>
      <xdr:colOff>44450</xdr:colOff>
      <xdr:row>86</xdr:row>
      <xdr:rowOff>167957</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5290800" y="14755813"/>
          <a:ext cx="889000" cy="156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62247</xdr:rowOff>
    </xdr:from>
    <xdr:ext cx="7366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5798800" y="1497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167957</xdr:rowOff>
    </xdr:from>
    <xdr:to>
      <xdr:col>72</xdr:col>
      <xdr:colOff>203200</xdr:colOff>
      <xdr:row>87</xdr:row>
      <xdr:rowOff>32702</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4401800" y="14912657"/>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123189</xdr:rowOff>
    </xdr:from>
    <xdr:to>
      <xdr:col>73</xdr:col>
      <xdr:colOff>44450</xdr:colOff>
      <xdr:row>87</xdr:row>
      <xdr:rowOff>53339</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5240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38116</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4909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20638</xdr:rowOff>
    </xdr:from>
    <xdr:to>
      <xdr:col>68</xdr:col>
      <xdr:colOff>152400</xdr:colOff>
      <xdr:row>87</xdr:row>
      <xdr:rowOff>32702</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3512800" y="14936788"/>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80963</xdr:rowOff>
    </xdr:from>
    <xdr:to>
      <xdr:col>68</xdr:col>
      <xdr:colOff>203200</xdr:colOff>
      <xdr:row>87</xdr:row>
      <xdr:rowOff>11113</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4351000" y="1482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21290</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020800" y="14594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117157</xdr:rowOff>
    </xdr:from>
    <xdr:to>
      <xdr:col>64</xdr:col>
      <xdr:colOff>152400</xdr:colOff>
      <xdr:row>87</xdr:row>
      <xdr:rowOff>47307</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3462000" y="14861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57484</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3131800" y="1463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164464</xdr:rowOff>
    </xdr:from>
    <xdr:to>
      <xdr:col>81</xdr:col>
      <xdr:colOff>95250</xdr:colOff>
      <xdr:row>85</xdr:row>
      <xdr:rowOff>94614</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967200" y="1456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9541</xdr:rowOff>
    </xdr:from>
    <xdr:ext cx="762000" cy="259045"/>
    <xdr:sp macro="" textlink="">
      <xdr:nvSpPr>
        <xdr:cNvPr id="271" name="給与水準   （国との比較）該当値テキスト">
          <a:extLst>
            <a:ext uri="{FF2B5EF4-FFF2-40B4-BE49-F238E27FC236}">
              <a16:creationId xmlns:a16="http://schemas.microsoft.com/office/drawing/2014/main" id="{00000000-0008-0000-0300-00000F010000}"/>
            </a:ext>
          </a:extLst>
        </xdr:cNvPr>
        <xdr:cNvSpPr txBox="1"/>
      </xdr:nvSpPr>
      <xdr:spPr>
        <a:xfrm>
          <a:off x="17106900" y="14411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131763</xdr:rowOff>
    </xdr:from>
    <xdr:to>
      <xdr:col>77</xdr:col>
      <xdr:colOff>95250</xdr:colOff>
      <xdr:row>86</xdr:row>
      <xdr:rowOff>61913</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129000" y="1470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72090</xdr:rowOff>
    </xdr:from>
    <xdr:ext cx="7366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798800" y="144738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117157</xdr:rowOff>
    </xdr:from>
    <xdr:to>
      <xdr:col>73</xdr:col>
      <xdr:colOff>44450</xdr:colOff>
      <xdr:row>87</xdr:row>
      <xdr:rowOff>47307</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5240000" y="1486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57484</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909800" y="1463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153352</xdr:rowOff>
    </xdr:from>
    <xdr:to>
      <xdr:col>68</xdr:col>
      <xdr:colOff>203200</xdr:colOff>
      <xdr:row>87</xdr:row>
      <xdr:rowOff>83502</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4351000" y="1489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68279</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020800" y="14984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141288</xdr:rowOff>
    </xdr:from>
    <xdr:to>
      <xdr:col>64</xdr:col>
      <xdr:colOff>152400</xdr:colOff>
      <xdr:row>87</xdr:row>
      <xdr:rowOff>71438</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3462000" y="1488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56215</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131800" y="14972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人当たり職員数は前年度比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15.27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となっており、類似団体平均よりも低い水準ではあるが年々増加している。要因としては東日本大震災からの復旧・復興事業に対応するための職員採用数の増加である。また、他自治体からの災害派遣や任期付職員の採用により人員不足の解消を図っており、今後、復旧・復興事業の加速に加え、避難指示解除に伴う町内での業務再開等、業務量の増加が予想される。状況に応じて組織・業務の見直しを図りながら適正な定員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140570</xdr:rowOff>
    </xdr:from>
    <xdr:to>
      <xdr:col>81</xdr:col>
      <xdr:colOff>44450</xdr:colOff>
      <xdr:row>66</xdr:row>
      <xdr:rowOff>131500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9913220"/>
          <a:ext cx="0" cy="1533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103577</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4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131500</xdr:rowOff>
    </xdr:from>
    <xdr:to>
      <xdr:col>81</xdr:col>
      <xdr:colOff>133350</xdr:colOff>
      <xdr:row>66</xdr:row>
      <xdr:rowOff>131500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44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55497</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96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140570</xdr:rowOff>
    </xdr:from>
    <xdr:to>
      <xdr:col>81</xdr:col>
      <xdr:colOff>133350</xdr:colOff>
      <xdr:row>57</xdr:row>
      <xdr:rowOff>140570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9913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149061</xdr:rowOff>
    </xdr:from>
    <xdr:to>
      <xdr:col>81</xdr:col>
      <xdr:colOff>44450</xdr:colOff>
      <xdr:row>58</xdr:row>
      <xdr:rowOff>170779</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179800" y="10093161"/>
          <a:ext cx="838200" cy="21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147083</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0262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3556</xdr:rowOff>
    </xdr:from>
    <xdr:to>
      <xdr:col>81</xdr:col>
      <xdr:colOff>95250</xdr:colOff>
      <xdr:row>60</xdr:row>
      <xdr:rowOff>105156</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130447</xdr:rowOff>
    </xdr:from>
    <xdr:to>
      <xdr:col>77</xdr:col>
      <xdr:colOff>44450</xdr:colOff>
      <xdr:row>58</xdr:row>
      <xdr:rowOff>149061</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5290800" y="10074547"/>
          <a:ext cx="889000" cy="18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2866</xdr:rowOff>
    </xdr:from>
    <xdr:to>
      <xdr:col>77</xdr:col>
      <xdr:colOff>95250</xdr:colOff>
      <xdr:row>60</xdr:row>
      <xdr:rowOff>104466</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89243</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376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130447</xdr:rowOff>
    </xdr:from>
    <xdr:to>
      <xdr:col>72</xdr:col>
      <xdr:colOff>203200</xdr:colOff>
      <xdr:row>58</xdr:row>
      <xdr:rowOff>130447</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4401800" y="1007454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453</xdr:rowOff>
    </xdr:from>
    <xdr:to>
      <xdr:col>73</xdr:col>
      <xdr:colOff>44450</xdr:colOff>
      <xdr:row>60</xdr:row>
      <xdr:rowOff>102053</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86830</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0373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105628</xdr:rowOff>
    </xdr:from>
    <xdr:to>
      <xdr:col>68</xdr:col>
      <xdr:colOff>152400</xdr:colOff>
      <xdr:row>58</xdr:row>
      <xdr:rowOff>130447</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3512800" y="10049728"/>
          <a:ext cx="889000" cy="24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24239</xdr:rowOff>
    </xdr:from>
    <xdr:to>
      <xdr:col>68</xdr:col>
      <xdr:colOff>203200</xdr:colOff>
      <xdr:row>60</xdr:row>
      <xdr:rowOff>125839</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10311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110616</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039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22424</xdr:rowOff>
    </xdr:from>
    <xdr:to>
      <xdr:col>64</xdr:col>
      <xdr:colOff>152400</xdr:colOff>
      <xdr:row>58</xdr:row>
      <xdr:rowOff>124024</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996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134201</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9735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119979</xdr:rowOff>
    </xdr:from>
    <xdr:to>
      <xdr:col>81</xdr:col>
      <xdr:colOff>95250</xdr:colOff>
      <xdr:row>59</xdr:row>
      <xdr:rowOff>50129</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10064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136506</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9909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98261</xdr:rowOff>
    </xdr:from>
    <xdr:to>
      <xdr:col>77</xdr:col>
      <xdr:colOff>95250</xdr:colOff>
      <xdr:row>59</xdr:row>
      <xdr:rowOff>28411</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1004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38588</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9811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79647</xdr:rowOff>
    </xdr:from>
    <xdr:to>
      <xdr:col>73</xdr:col>
      <xdr:colOff>44450</xdr:colOff>
      <xdr:row>59</xdr:row>
      <xdr:rowOff>9797</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1002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19974</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9792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79647</xdr:rowOff>
    </xdr:from>
    <xdr:to>
      <xdr:col>68</xdr:col>
      <xdr:colOff>203200</xdr:colOff>
      <xdr:row>59</xdr:row>
      <xdr:rowOff>9797</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1002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19974</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9792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54828</xdr:rowOff>
    </xdr:from>
    <xdr:to>
      <xdr:col>64</xdr:col>
      <xdr:colOff>152400</xdr:colOff>
      <xdr:row>58</xdr:row>
      <xdr:rowOff>156428</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999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141205</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1008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実質公債費比率は前年度比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％となっており、類似団体平均並みの水準にまで減少している。要因としては</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平成</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27</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年度以降、新規地方債の借入れをしていない</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ためであり、今後とも、新規起債の抑制を図りつつ、弾力的な財政運営に努める。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9" name="公債費負担の状況グラフ枠">
          <a:extLst>
            <a:ext uri="{FF2B5EF4-FFF2-40B4-BE49-F238E27FC236}">
              <a16:creationId xmlns:a16="http://schemas.microsoft.com/office/drawing/2014/main" id="{00000000-0008-0000-0300-000071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168402</xdr:rowOff>
    </xdr:from>
    <xdr:to>
      <xdr:col>81</xdr:col>
      <xdr:colOff>44450</xdr:colOff>
      <xdr:row>44</xdr:row>
      <xdr:rowOff>5842</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flipV="1">
          <a:off x="17018000" y="6512052"/>
          <a:ext cx="0" cy="1037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149369</xdr:rowOff>
    </xdr:from>
    <xdr:ext cx="762000" cy="259045"/>
    <xdr:sp macro="" textlink="">
      <xdr:nvSpPr>
        <xdr:cNvPr id="371" name="公債費負担の状況最小値テキスト">
          <a:extLst>
            <a:ext uri="{FF2B5EF4-FFF2-40B4-BE49-F238E27FC236}">
              <a16:creationId xmlns:a16="http://schemas.microsoft.com/office/drawing/2014/main" id="{00000000-0008-0000-0300-000073010000}"/>
            </a:ext>
          </a:extLst>
        </xdr:cNvPr>
        <xdr:cNvSpPr txBox="1"/>
      </xdr:nvSpPr>
      <xdr:spPr>
        <a:xfrm>
          <a:off x="17106900" y="752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5842</xdr:rowOff>
    </xdr:from>
    <xdr:to>
      <xdr:col>81</xdr:col>
      <xdr:colOff>133350</xdr:colOff>
      <xdr:row>44</xdr:row>
      <xdr:rowOff>5842</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6929100" y="754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83329</xdr:rowOff>
    </xdr:from>
    <xdr:ext cx="762000" cy="259045"/>
    <xdr:sp macro="" textlink="">
      <xdr:nvSpPr>
        <xdr:cNvPr id="373" name="公債費負担の状況最大値テキスト">
          <a:extLst>
            <a:ext uri="{FF2B5EF4-FFF2-40B4-BE49-F238E27FC236}">
              <a16:creationId xmlns:a16="http://schemas.microsoft.com/office/drawing/2014/main" id="{00000000-0008-0000-0300-000075010000}"/>
            </a:ext>
          </a:extLst>
        </xdr:cNvPr>
        <xdr:cNvSpPr txBox="1"/>
      </xdr:nvSpPr>
      <xdr:spPr>
        <a:xfrm>
          <a:off x="17106900" y="625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168402</xdr:rowOff>
    </xdr:from>
    <xdr:to>
      <xdr:col>81</xdr:col>
      <xdr:colOff>133350</xdr:colOff>
      <xdr:row>37</xdr:row>
      <xdr:rowOff>168402</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929100" y="651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85852</xdr:rowOff>
    </xdr:from>
    <xdr:to>
      <xdr:col>81</xdr:col>
      <xdr:colOff>44450</xdr:colOff>
      <xdr:row>41</xdr:row>
      <xdr:rowOff>138938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6179800" y="7115302"/>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22623</xdr:rowOff>
    </xdr:from>
    <xdr:ext cx="762000" cy="259045"/>
    <xdr:sp macro="" textlink="">
      <xdr:nvSpPr>
        <xdr:cNvPr id="376" name="公債費負担の状況平均値テキスト">
          <a:extLst>
            <a:ext uri="{FF2B5EF4-FFF2-40B4-BE49-F238E27FC236}">
              <a16:creationId xmlns:a16="http://schemas.microsoft.com/office/drawing/2014/main" id="{00000000-0008-0000-0300-000078010000}"/>
            </a:ext>
          </a:extLst>
        </xdr:cNvPr>
        <xdr:cNvSpPr txBox="1"/>
      </xdr:nvSpPr>
      <xdr:spPr>
        <a:xfrm>
          <a:off x="17106900" y="688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6096</xdr:rowOff>
    </xdr:from>
    <xdr:to>
      <xdr:col>81</xdr:col>
      <xdr:colOff>95250</xdr:colOff>
      <xdr:row>41</xdr:row>
      <xdr:rowOff>107696</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69672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138938</xdr:rowOff>
    </xdr:from>
    <xdr:to>
      <xdr:col>77</xdr:col>
      <xdr:colOff>44450</xdr:colOff>
      <xdr:row>42</xdr:row>
      <xdr:rowOff>15748</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5290800" y="716838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117873</xdr:rowOff>
    </xdr:from>
    <xdr:ext cx="7366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5798800" y="680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15748</xdr:rowOff>
    </xdr:from>
    <xdr:to>
      <xdr:col>72</xdr:col>
      <xdr:colOff>203200</xdr:colOff>
      <xdr:row>42</xdr:row>
      <xdr:rowOff>150876</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4401800" y="7216648"/>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5240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132351</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4909800" y="681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150876</xdr:rowOff>
    </xdr:from>
    <xdr:to>
      <xdr:col>68</xdr:col>
      <xdr:colOff>152400</xdr:colOff>
      <xdr:row>43</xdr:row>
      <xdr:rowOff>85598</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3512800" y="7351776"/>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143764</xdr:rowOff>
    </xdr:from>
    <xdr:to>
      <xdr:col>68</xdr:col>
      <xdr:colOff>203200</xdr:colOff>
      <xdr:row>41</xdr:row>
      <xdr:rowOff>73914</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4351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84091</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020800" y="677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121920</xdr:rowOff>
    </xdr:from>
    <xdr:to>
      <xdr:col>64</xdr:col>
      <xdr:colOff>152400</xdr:colOff>
      <xdr:row>42</xdr:row>
      <xdr:rowOff>52070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3462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62247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3131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35052</xdr:rowOff>
    </xdr:from>
    <xdr:to>
      <xdr:col>81</xdr:col>
      <xdr:colOff>95250</xdr:colOff>
      <xdr:row>41</xdr:row>
      <xdr:rowOff>136652</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6967200" y="706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7129</xdr:rowOff>
    </xdr:from>
    <xdr:ext cx="762000" cy="259045"/>
    <xdr:sp macro="" textlink="">
      <xdr:nvSpPr>
        <xdr:cNvPr id="395" name="公債費負担の状況該当値テキスト">
          <a:extLst>
            <a:ext uri="{FF2B5EF4-FFF2-40B4-BE49-F238E27FC236}">
              <a16:creationId xmlns:a16="http://schemas.microsoft.com/office/drawing/2014/main" id="{00000000-0008-0000-0300-00008B010000}"/>
            </a:ext>
          </a:extLst>
        </xdr:cNvPr>
        <xdr:cNvSpPr txBox="1"/>
      </xdr:nvSpPr>
      <xdr:spPr>
        <a:xfrm>
          <a:off x="17106900" y="7036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88138</xdr:rowOff>
    </xdr:from>
    <xdr:to>
      <xdr:col>77</xdr:col>
      <xdr:colOff>95250</xdr:colOff>
      <xdr:row>42</xdr:row>
      <xdr:rowOff>18288</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6129000" y="711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3065</xdr:rowOff>
    </xdr:from>
    <xdr:ext cx="7366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798800" y="7203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136398</xdr:rowOff>
    </xdr:from>
    <xdr:to>
      <xdr:col>73</xdr:col>
      <xdr:colOff>44450</xdr:colOff>
      <xdr:row>42</xdr:row>
      <xdr:rowOff>66548</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5240000" y="716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51325</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909800" y="725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100076</xdr:rowOff>
    </xdr:from>
    <xdr:to>
      <xdr:col>68</xdr:col>
      <xdr:colOff>203200</xdr:colOff>
      <xdr:row>43</xdr:row>
      <xdr:rowOff>30226</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4351000" y="73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15003</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020800" y="738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34798</xdr:rowOff>
    </xdr:from>
    <xdr:to>
      <xdr:col>64</xdr:col>
      <xdr:colOff>152400</xdr:colOff>
      <xdr:row>43</xdr:row>
      <xdr:rowOff>136398</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3462000" y="740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121175</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131800" y="749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将来負担比率は、前年度同様算定されていない。引き続き、事業の適正化を図り、財政の健全化に努める。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a:extLst>
            <a:ext uri="{FF2B5EF4-FFF2-40B4-BE49-F238E27FC236}">
              <a16:creationId xmlns:a16="http://schemas.microsoft.com/office/drawing/2014/main" id="{00000000-0008-0000-0300-0000B1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48623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flipV="1">
          <a:off x="17018000" y="2313214"/>
          <a:ext cx="0" cy="1678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20700</xdr:rowOff>
    </xdr:from>
    <xdr:ext cx="762000" cy="259045"/>
    <xdr:sp macro="" textlink="">
      <xdr:nvSpPr>
        <xdr:cNvPr id="435" name="将来負担の状況最小値テキスト">
          <a:extLst>
            <a:ext uri="{FF2B5EF4-FFF2-40B4-BE49-F238E27FC236}">
              <a16:creationId xmlns:a16="http://schemas.microsoft.com/office/drawing/2014/main" id="{00000000-0008-0000-0300-0000B3010000}"/>
            </a:ext>
          </a:extLst>
        </xdr:cNvPr>
        <xdr:cNvSpPr txBox="1"/>
      </xdr:nvSpPr>
      <xdr:spPr>
        <a:xfrm>
          <a:off x="17106900" y="396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48623</xdr:rowOff>
    </xdr:from>
    <xdr:to>
      <xdr:col>81</xdr:col>
      <xdr:colOff>133350</xdr:colOff>
      <xdr:row>23</xdr:row>
      <xdr:rowOff>48623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6929100" y="399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7" name="将来負担の状況最大値テキスト">
          <a:extLst>
            <a:ext uri="{FF2B5EF4-FFF2-40B4-BE49-F238E27FC236}">
              <a16:creationId xmlns:a16="http://schemas.microsoft.com/office/drawing/2014/main" id="{00000000-0008-0000-0300-0000B5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9" name="将来負担の状況平均値テキスト">
          <a:extLst>
            <a:ext uri="{FF2B5EF4-FFF2-40B4-BE49-F238E27FC236}">
              <a16:creationId xmlns:a16="http://schemas.microsoft.com/office/drawing/2014/main" id="{00000000-0008-0000-0300-0000B7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170634</xdr:rowOff>
    </xdr:from>
    <xdr:to>
      <xdr:col>64</xdr:col>
      <xdr:colOff>152400</xdr:colOff>
      <xdr:row>15</xdr:row>
      <xdr:rowOff>100784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3462000" y="2570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110961</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3131800" y="2339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福島県双葉町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6,025
5,997
51.42
21,791,892
20,710,284
751,103
2,408,708
2,024,726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人件費の経常収支比率は、前年度比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基金充当により類似団体平均を大きく下回っており、今後も同様の傾向が続く見込みである。避難指示解除に伴う</a:t>
          </a: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業務量の増加が見込まれるが、適正な人員配置等を図りながら人件費の抑制に努める。</a:t>
          </a:r>
          <a:endPar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30</xdr:row>
      <xdr:rowOff>127000</xdr:rowOff>
    </xdr:from>
    <xdr:to>
      <xdr:col>26</xdr:col>
      <xdr:colOff>184150</xdr:colOff>
      <xdr:row>44</xdr:row>
      <xdr:rowOff>12700</xdr:rowOff>
    </xdr:to>
    <xdr:sp macro="" textlink="">
      <xdr:nvSpPr>
        <xdr:cNvPr id="59" name="人件費グラフ枠">
          <a:extLst>
            <a:ext uri="{FF2B5EF4-FFF2-40B4-BE49-F238E27FC236}">
              <a16:creationId xmlns:a16="http://schemas.microsoft.com/office/drawing/2014/main" id="{00000000-0008-0000-0400-00003B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35560</xdr:rowOff>
    </xdr:from>
    <xdr:to>
      <xdr:col>24</xdr:col>
      <xdr:colOff>25400</xdr:colOff>
      <xdr:row>41</xdr:row>
      <xdr:rowOff>115570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flipV="1">
          <a:off x="4826000" y="6036310"/>
          <a:ext cx="0" cy="1108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87647</xdr:rowOff>
    </xdr:from>
    <xdr:ext cx="762000" cy="259045"/>
    <xdr:sp macro="" textlink="">
      <xdr:nvSpPr>
        <xdr:cNvPr id="61" name="人件費最小値テキスト">
          <a:extLst>
            <a:ext uri="{FF2B5EF4-FFF2-40B4-BE49-F238E27FC236}">
              <a16:creationId xmlns:a16="http://schemas.microsoft.com/office/drawing/2014/main" id="{00000000-0008-0000-0400-00003D000000}"/>
            </a:ext>
          </a:extLst>
        </xdr:cNvPr>
        <xdr:cNvSpPr txBox="1"/>
      </xdr:nvSpPr>
      <xdr:spPr>
        <a:xfrm>
          <a:off x="49149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115570</xdr:rowOff>
    </xdr:from>
    <xdr:to>
      <xdr:col>24</xdr:col>
      <xdr:colOff>114300</xdr:colOff>
      <xdr:row>41</xdr:row>
      <xdr:rowOff>115570</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a:off x="4737100" y="714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121937</xdr:rowOff>
    </xdr:from>
    <xdr:ext cx="762000" cy="259045"/>
    <xdr:sp macro="" textlink="">
      <xdr:nvSpPr>
        <xdr:cNvPr id="63" name="人件費最大値テキスト">
          <a:extLst>
            <a:ext uri="{FF2B5EF4-FFF2-40B4-BE49-F238E27FC236}">
              <a16:creationId xmlns:a16="http://schemas.microsoft.com/office/drawing/2014/main" id="{00000000-0008-0000-0400-00003F000000}"/>
            </a:ext>
          </a:extLst>
        </xdr:cNvPr>
        <xdr:cNvSpPr txBox="1"/>
      </xdr:nvSpPr>
      <xdr:spPr>
        <a:xfrm>
          <a:off x="4914900" y="5779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35560</xdr:rowOff>
    </xdr:from>
    <xdr:to>
      <xdr:col>24</xdr:col>
      <xdr:colOff>114300</xdr:colOff>
      <xdr:row>35</xdr:row>
      <xdr:rowOff>35560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4737100" y="6036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12700</xdr:rowOff>
    </xdr:from>
    <xdr:to>
      <xdr:col>24</xdr:col>
      <xdr:colOff>25400</xdr:colOff>
      <xdr:row>35</xdr:row>
      <xdr:rowOff>35560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3987800" y="601345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151147</xdr:rowOff>
    </xdr:from>
    <xdr:ext cx="762000" cy="259045"/>
    <xdr:sp macro="" textlink="">
      <xdr:nvSpPr>
        <xdr:cNvPr id="66" name="人件費平均値テキスト">
          <a:extLst>
            <a:ext uri="{FF2B5EF4-FFF2-40B4-BE49-F238E27FC236}">
              <a16:creationId xmlns:a16="http://schemas.microsoft.com/office/drawing/2014/main" id="{00000000-0008-0000-0400-000042000000}"/>
            </a:ext>
          </a:extLst>
        </xdr:cNvPr>
        <xdr:cNvSpPr txBox="1"/>
      </xdr:nvSpPr>
      <xdr:spPr>
        <a:xfrm>
          <a:off x="4914900" y="6494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7620</xdr:rowOff>
    </xdr:from>
    <xdr:to>
      <xdr:col>24</xdr:col>
      <xdr:colOff>76200</xdr:colOff>
      <xdr:row>38</xdr:row>
      <xdr:rowOff>109220</xdr:rowOff>
    </xdr:to>
    <xdr:sp macro="" textlink="">
      <xdr:nvSpPr>
        <xdr:cNvPr id="67" name="フローチャート: 判断 66">
          <a:extLst>
            <a:ext uri="{FF2B5EF4-FFF2-40B4-BE49-F238E27FC236}">
              <a16:creationId xmlns:a16="http://schemas.microsoft.com/office/drawing/2014/main" id="{00000000-0008-0000-0400-000043000000}"/>
            </a:ext>
          </a:extLst>
        </xdr:cNvPr>
        <xdr:cNvSpPr/>
      </xdr:nvSpPr>
      <xdr:spPr>
        <a:xfrm>
          <a:off x="4775200" y="652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123190</xdr:rowOff>
    </xdr:from>
    <xdr:to>
      <xdr:col>19</xdr:col>
      <xdr:colOff>187325</xdr:colOff>
      <xdr:row>35</xdr:row>
      <xdr:rowOff>12700</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098800" y="595249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156210</xdr:rowOff>
    </xdr:from>
    <xdr:to>
      <xdr:col>20</xdr:col>
      <xdr:colOff>38100</xdr:colOff>
      <xdr:row>38</xdr:row>
      <xdr:rowOff>86360</xdr:rowOff>
    </xdr:to>
    <xdr:sp macro="" textlink="">
      <xdr:nvSpPr>
        <xdr:cNvPr id="69" name="フローチャート: 判断 68">
          <a:extLst>
            <a:ext uri="{FF2B5EF4-FFF2-40B4-BE49-F238E27FC236}">
              <a16:creationId xmlns:a16="http://schemas.microsoft.com/office/drawing/2014/main" id="{00000000-0008-0000-0400-000045000000}"/>
            </a:ext>
          </a:extLst>
        </xdr:cNvPr>
        <xdr:cNvSpPr/>
      </xdr:nvSpPr>
      <xdr:spPr>
        <a:xfrm>
          <a:off x="3937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71137</xdr:rowOff>
    </xdr:from>
    <xdr:ext cx="736600" cy="259045"/>
    <xdr:sp macro="" textlink="">
      <xdr:nvSpPr>
        <xdr:cNvPr id="70" name="テキスト ボックス 69">
          <a:extLst>
            <a:ext uri="{FF2B5EF4-FFF2-40B4-BE49-F238E27FC236}">
              <a16:creationId xmlns:a16="http://schemas.microsoft.com/office/drawing/2014/main" id="{00000000-0008-0000-0400-000046000000}"/>
            </a:ext>
          </a:extLst>
        </xdr:cNvPr>
        <xdr:cNvSpPr txBox="1"/>
      </xdr:nvSpPr>
      <xdr:spPr>
        <a:xfrm>
          <a:off x="3606800" y="658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54610</xdr:rowOff>
    </xdr:from>
    <xdr:to>
      <xdr:col>15</xdr:col>
      <xdr:colOff>98425</xdr:colOff>
      <xdr:row>34</xdr:row>
      <xdr:rowOff>123190</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2209800" y="588391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140970</xdr:rowOff>
    </xdr:from>
    <xdr:to>
      <xdr:col>15</xdr:col>
      <xdr:colOff>149225</xdr:colOff>
      <xdr:row>38</xdr:row>
      <xdr:rowOff>71120</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048000" y="648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55897</xdr:rowOff>
    </xdr:from>
    <xdr:ext cx="7620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27178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5080</xdr:rowOff>
    </xdr:from>
    <xdr:to>
      <xdr:col>11</xdr:col>
      <xdr:colOff>9525</xdr:colOff>
      <xdr:row>34</xdr:row>
      <xdr:rowOff>54610</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1320800" y="583438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15240</xdr:rowOff>
    </xdr:from>
    <xdr:to>
      <xdr:col>11</xdr:col>
      <xdr:colOff>60325</xdr:colOff>
      <xdr:row>38</xdr:row>
      <xdr:rowOff>116840</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2159000" y="653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101617</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1828800" y="661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38100</xdr:rowOff>
    </xdr:from>
    <xdr:to>
      <xdr:col>6</xdr:col>
      <xdr:colOff>171450</xdr:colOff>
      <xdr:row>38</xdr:row>
      <xdr:rowOff>139700</xdr:rowOff>
    </xdr:to>
    <xdr:sp macro="" textlink="">
      <xdr:nvSpPr>
        <xdr:cNvPr id="77" name="フローチャート: 判断 76">
          <a:extLst>
            <a:ext uri="{FF2B5EF4-FFF2-40B4-BE49-F238E27FC236}">
              <a16:creationId xmlns:a16="http://schemas.microsoft.com/office/drawing/2014/main" id="{00000000-0008-0000-0400-00004D000000}"/>
            </a:ext>
          </a:extLst>
        </xdr:cNvPr>
        <xdr:cNvSpPr/>
      </xdr:nvSpPr>
      <xdr:spPr>
        <a:xfrm>
          <a:off x="12700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124477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939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156210</xdr:rowOff>
    </xdr:from>
    <xdr:to>
      <xdr:col>24</xdr:col>
      <xdr:colOff>76200</xdr:colOff>
      <xdr:row>35</xdr:row>
      <xdr:rowOff>86360</xdr:rowOff>
    </xdr:to>
    <xdr:sp macro="" textlink="">
      <xdr:nvSpPr>
        <xdr:cNvPr id="84" name="楕円 83">
          <a:extLst>
            <a:ext uri="{FF2B5EF4-FFF2-40B4-BE49-F238E27FC236}">
              <a16:creationId xmlns:a16="http://schemas.microsoft.com/office/drawing/2014/main" id="{00000000-0008-0000-0400-000054000000}"/>
            </a:ext>
          </a:extLst>
        </xdr:cNvPr>
        <xdr:cNvSpPr/>
      </xdr:nvSpPr>
      <xdr:spPr>
        <a:xfrm>
          <a:off x="4775200" y="598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64787</xdr:rowOff>
    </xdr:from>
    <xdr:ext cx="762000" cy="259045"/>
    <xdr:sp macro="" textlink="">
      <xdr:nvSpPr>
        <xdr:cNvPr id="85" name="人件費該当値テキスト">
          <a:extLst>
            <a:ext uri="{FF2B5EF4-FFF2-40B4-BE49-F238E27FC236}">
              <a16:creationId xmlns:a16="http://schemas.microsoft.com/office/drawing/2014/main" id="{00000000-0008-0000-0400-000055000000}"/>
            </a:ext>
          </a:extLst>
        </xdr:cNvPr>
        <xdr:cNvSpPr txBox="1"/>
      </xdr:nvSpPr>
      <xdr:spPr>
        <a:xfrm>
          <a:off x="4914900" y="5894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133350</xdr:rowOff>
    </xdr:from>
    <xdr:to>
      <xdr:col>20</xdr:col>
      <xdr:colOff>38100</xdr:colOff>
      <xdr:row>35</xdr:row>
      <xdr:rowOff>63500</xdr:rowOff>
    </xdr:to>
    <xdr:sp macro="" textlink="">
      <xdr:nvSpPr>
        <xdr:cNvPr id="86" name="楕円 85">
          <a:extLst>
            <a:ext uri="{FF2B5EF4-FFF2-40B4-BE49-F238E27FC236}">
              <a16:creationId xmlns:a16="http://schemas.microsoft.com/office/drawing/2014/main" id="{00000000-0008-0000-0400-000056000000}"/>
            </a:ext>
          </a:extLst>
        </xdr:cNvPr>
        <xdr:cNvSpPr/>
      </xdr:nvSpPr>
      <xdr:spPr>
        <a:xfrm>
          <a:off x="3937000" y="596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73677</xdr:rowOff>
    </xdr:from>
    <xdr:ext cx="736600" cy="259045"/>
    <xdr:sp macro="" textlink="">
      <xdr:nvSpPr>
        <xdr:cNvPr id="87" name="テキスト ボックス 86">
          <a:extLst>
            <a:ext uri="{FF2B5EF4-FFF2-40B4-BE49-F238E27FC236}">
              <a16:creationId xmlns:a16="http://schemas.microsoft.com/office/drawing/2014/main" id="{00000000-0008-0000-0400-000057000000}"/>
            </a:ext>
          </a:extLst>
        </xdr:cNvPr>
        <xdr:cNvSpPr txBox="1"/>
      </xdr:nvSpPr>
      <xdr:spPr>
        <a:xfrm>
          <a:off x="3606800" y="5731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72390</xdr:rowOff>
    </xdr:from>
    <xdr:to>
      <xdr:col>15</xdr:col>
      <xdr:colOff>149225</xdr:colOff>
      <xdr:row>35</xdr:row>
      <xdr:rowOff>2540</xdr:rowOff>
    </xdr:to>
    <xdr:sp macro="" textlink="">
      <xdr:nvSpPr>
        <xdr:cNvPr id="88" name="楕円 87">
          <a:extLst>
            <a:ext uri="{FF2B5EF4-FFF2-40B4-BE49-F238E27FC236}">
              <a16:creationId xmlns:a16="http://schemas.microsoft.com/office/drawing/2014/main" id="{00000000-0008-0000-0400-000058000000}"/>
            </a:ext>
          </a:extLst>
        </xdr:cNvPr>
        <xdr:cNvSpPr/>
      </xdr:nvSpPr>
      <xdr:spPr>
        <a:xfrm>
          <a:off x="3048000" y="590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12717</xdr:rowOff>
    </xdr:from>
    <xdr:ext cx="762000" cy="259045"/>
    <xdr:sp macro="" textlink="">
      <xdr:nvSpPr>
        <xdr:cNvPr id="89" name="テキスト ボックス 88">
          <a:extLst>
            <a:ext uri="{FF2B5EF4-FFF2-40B4-BE49-F238E27FC236}">
              <a16:creationId xmlns:a16="http://schemas.microsoft.com/office/drawing/2014/main" id="{00000000-0008-0000-0400-000059000000}"/>
            </a:ext>
          </a:extLst>
        </xdr:cNvPr>
        <xdr:cNvSpPr txBox="1"/>
      </xdr:nvSpPr>
      <xdr:spPr>
        <a:xfrm>
          <a:off x="2717800" y="5670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3810</xdr:rowOff>
    </xdr:from>
    <xdr:to>
      <xdr:col>11</xdr:col>
      <xdr:colOff>60325</xdr:colOff>
      <xdr:row>34</xdr:row>
      <xdr:rowOff>105410</xdr:rowOff>
    </xdr:to>
    <xdr:sp macro="" textlink="">
      <xdr:nvSpPr>
        <xdr:cNvPr id="90" name="楕円 89">
          <a:extLst>
            <a:ext uri="{FF2B5EF4-FFF2-40B4-BE49-F238E27FC236}">
              <a16:creationId xmlns:a16="http://schemas.microsoft.com/office/drawing/2014/main" id="{00000000-0008-0000-0400-00005A000000}"/>
            </a:ext>
          </a:extLst>
        </xdr:cNvPr>
        <xdr:cNvSpPr/>
      </xdr:nvSpPr>
      <xdr:spPr>
        <a:xfrm>
          <a:off x="2159000" y="583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115587</xdr:rowOff>
    </xdr:from>
    <xdr:ext cx="762000" cy="259045"/>
    <xdr:sp macro="" textlink="">
      <xdr:nvSpPr>
        <xdr:cNvPr id="91" name="テキスト ボックス 90">
          <a:extLst>
            <a:ext uri="{FF2B5EF4-FFF2-40B4-BE49-F238E27FC236}">
              <a16:creationId xmlns:a16="http://schemas.microsoft.com/office/drawing/2014/main" id="{00000000-0008-0000-0400-00005B000000}"/>
            </a:ext>
          </a:extLst>
        </xdr:cNvPr>
        <xdr:cNvSpPr txBox="1"/>
      </xdr:nvSpPr>
      <xdr:spPr>
        <a:xfrm>
          <a:off x="1828800" y="560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125730</xdr:rowOff>
    </xdr:from>
    <xdr:to>
      <xdr:col>6</xdr:col>
      <xdr:colOff>171450</xdr:colOff>
      <xdr:row>34</xdr:row>
      <xdr:rowOff>55880</xdr:rowOff>
    </xdr:to>
    <xdr:sp macro="" textlink="">
      <xdr:nvSpPr>
        <xdr:cNvPr id="92" name="楕円 91">
          <a:extLst>
            <a:ext uri="{FF2B5EF4-FFF2-40B4-BE49-F238E27FC236}">
              <a16:creationId xmlns:a16="http://schemas.microsoft.com/office/drawing/2014/main" id="{00000000-0008-0000-0400-00005C000000}"/>
            </a:ext>
          </a:extLst>
        </xdr:cNvPr>
        <xdr:cNvSpPr/>
      </xdr:nvSpPr>
      <xdr:spPr>
        <a:xfrm>
          <a:off x="1270000" y="578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66057</xdr:rowOff>
    </xdr:from>
    <xdr:ext cx="762000" cy="259045"/>
    <xdr:sp macro="" textlink="">
      <xdr:nvSpPr>
        <xdr:cNvPr id="93" name="テキスト ボックス 92">
          <a:extLst>
            <a:ext uri="{FF2B5EF4-FFF2-40B4-BE49-F238E27FC236}">
              <a16:creationId xmlns:a16="http://schemas.microsoft.com/office/drawing/2014/main" id="{00000000-0008-0000-0400-00005D000000}"/>
            </a:ext>
          </a:extLst>
        </xdr:cNvPr>
        <xdr:cNvSpPr txBox="1"/>
      </xdr:nvSpPr>
      <xdr:spPr>
        <a:xfrm>
          <a:off x="939800" y="555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物件費の経常収支比率は、前年度同様</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％で、類似団体平均より低い数値となっている。</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今後、高齢者の増加が予想されるため、介護予防事業、包括支援事業等について、事業の見直しを図り、一層の経費削減に努める。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6" name="直線コネクタ 105">
          <a:extLst>
            <a:ext uri="{FF2B5EF4-FFF2-40B4-BE49-F238E27FC236}">
              <a16:creationId xmlns:a16="http://schemas.microsoft.com/office/drawing/2014/main" id="{00000000-0008-0000-0400-00006A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8" name="直線コネクタ 107">
          <a:extLst>
            <a:ext uri="{FF2B5EF4-FFF2-40B4-BE49-F238E27FC236}">
              <a16:creationId xmlns:a16="http://schemas.microsoft.com/office/drawing/2014/main" id="{00000000-0008-0000-0400-00006C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0" name="直線コネクタ 109">
          <a:extLst>
            <a:ext uri="{FF2B5EF4-FFF2-40B4-BE49-F238E27FC236}">
              <a16:creationId xmlns:a16="http://schemas.microsoft.com/office/drawing/2014/main" id="{00000000-0008-0000-0400-00006E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1" name="テキスト ボックス 110">
          <a:extLst>
            <a:ext uri="{FF2B5EF4-FFF2-40B4-BE49-F238E27FC236}">
              <a16:creationId xmlns:a16="http://schemas.microsoft.com/office/drawing/2014/main" id="{00000000-0008-0000-0400-00006F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2" name="直線コネクタ 111">
          <a:extLst>
            <a:ext uri="{FF2B5EF4-FFF2-40B4-BE49-F238E27FC236}">
              <a16:creationId xmlns:a16="http://schemas.microsoft.com/office/drawing/2014/main" id="{00000000-0008-0000-0400-000070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3" name="テキスト ボックス 112">
          <a:extLst>
            <a:ext uri="{FF2B5EF4-FFF2-40B4-BE49-F238E27FC236}">
              <a16:creationId xmlns:a16="http://schemas.microsoft.com/office/drawing/2014/main" id="{00000000-0008-0000-0400-000071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4" name="直線コネクタ 113">
          <a:extLst>
            <a:ext uri="{FF2B5EF4-FFF2-40B4-BE49-F238E27FC236}">
              <a16:creationId xmlns:a16="http://schemas.microsoft.com/office/drawing/2014/main" id="{00000000-0008-0000-0400-000072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5" name="テキスト ボックス 114">
          <a:extLst>
            <a:ext uri="{FF2B5EF4-FFF2-40B4-BE49-F238E27FC236}">
              <a16:creationId xmlns:a16="http://schemas.microsoft.com/office/drawing/2014/main" id="{00000000-0008-0000-0400-000073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6" name="直線コネクタ 115">
          <a:extLst>
            <a:ext uri="{FF2B5EF4-FFF2-40B4-BE49-F238E27FC236}">
              <a16:creationId xmlns:a16="http://schemas.microsoft.com/office/drawing/2014/main" id="{00000000-0008-0000-0400-000074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5842</xdr:rowOff>
    </xdr:from>
    <xdr:to>
      <xdr:col>82</xdr:col>
      <xdr:colOff>107950</xdr:colOff>
      <xdr:row>20</xdr:row>
      <xdr:rowOff>62992</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577592"/>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35069</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46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62992</xdr:rowOff>
    </xdr:from>
    <xdr:to>
      <xdr:col>82</xdr:col>
      <xdr:colOff>196850</xdr:colOff>
      <xdr:row>20</xdr:row>
      <xdr:rowOff>62992</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491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92219</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232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5842</xdr:rowOff>
    </xdr:from>
    <xdr:to>
      <xdr:col>82</xdr:col>
      <xdr:colOff>196850</xdr:colOff>
      <xdr:row>15</xdr:row>
      <xdr:rowOff>5842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57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74422</xdr:rowOff>
    </xdr:from>
    <xdr:to>
      <xdr:col>82</xdr:col>
      <xdr:colOff>107950</xdr:colOff>
      <xdr:row>17</xdr:row>
      <xdr:rowOff>74422</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5671800" y="29890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18559</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93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46482</xdr:rowOff>
    </xdr:from>
    <xdr:to>
      <xdr:col>82</xdr:col>
      <xdr:colOff>158750</xdr:colOff>
      <xdr:row>17</xdr:row>
      <xdr:rowOff>148082</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74422</xdr:rowOff>
    </xdr:from>
    <xdr:to>
      <xdr:col>78</xdr:col>
      <xdr:colOff>69850</xdr:colOff>
      <xdr:row>17</xdr:row>
      <xdr:rowOff>120142</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4782800" y="298907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130827</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70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74422</xdr:rowOff>
    </xdr:from>
    <xdr:to>
      <xdr:col>73</xdr:col>
      <xdr:colOff>180975</xdr:colOff>
      <xdr:row>17</xdr:row>
      <xdr:rowOff>120142</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3893800" y="298907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98823</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53848</xdr:rowOff>
    </xdr:from>
    <xdr:to>
      <xdr:col>69</xdr:col>
      <xdr:colOff>92075</xdr:colOff>
      <xdr:row>17</xdr:row>
      <xdr:rowOff>74422</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004800" y="2797048"/>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126492</xdr:rowOff>
    </xdr:from>
    <xdr:to>
      <xdr:col>69</xdr:col>
      <xdr:colOff>142875</xdr:colOff>
      <xdr:row>17</xdr:row>
      <xdr:rowOff>56642</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66819</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63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117348</xdr:rowOff>
    </xdr:from>
    <xdr:to>
      <xdr:col>65</xdr:col>
      <xdr:colOff>53975</xdr:colOff>
      <xdr:row>17</xdr:row>
      <xdr:rowOff>47498</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32275</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94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23622</xdr:rowOff>
    </xdr:from>
    <xdr:to>
      <xdr:col>82</xdr:col>
      <xdr:colOff>158750</xdr:colOff>
      <xdr:row>17</xdr:row>
      <xdr:rowOff>125222</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93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40149</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78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23622</xdr:rowOff>
    </xdr:from>
    <xdr:to>
      <xdr:col>78</xdr:col>
      <xdr:colOff>120650</xdr:colOff>
      <xdr:row>17</xdr:row>
      <xdr:rowOff>125222</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93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109999</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3024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69342</xdr:rowOff>
    </xdr:from>
    <xdr:to>
      <xdr:col>74</xdr:col>
      <xdr:colOff>31750</xdr:colOff>
      <xdr:row>17</xdr:row>
      <xdr:rowOff>170942</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98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155719</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307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23622</xdr:rowOff>
    </xdr:from>
    <xdr:to>
      <xdr:col>69</xdr:col>
      <xdr:colOff>142875</xdr:colOff>
      <xdr:row>17</xdr:row>
      <xdr:rowOff>125222</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93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109999</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302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3048</xdr:rowOff>
    </xdr:from>
    <xdr:to>
      <xdr:col>65</xdr:col>
      <xdr:colOff>53975</xdr:colOff>
      <xdr:row>16</xdr:row>
      <xdr:rowOff>104648</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74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114825</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2515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扶助費の経常収支比率は、前年度同様</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おり、類似団体平均を上回っているものの、決算総額は減少している。長期避難による健康状況の悪化により、老人福祉費や身体障害者福祉費において財政負担が大きい状況であるため、高齢者の健康向上等に取り組むなど、負担の軽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a:extLst>
            <a:ext uri="{FF2B5EF4-FFF2-40B4-BE49-F238E27FC236}">
              <a16:creationId xmlns:a16="http://schemas.microsoft.com/office/drawing/2014/main" id="{00000000-0008-0000-0400-0000B1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107950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flipV="1">
          <a:off x="4826000" y="9118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80027</xdr:rowOff>
    </xdr:from>
    <xdr:ext cx="762000" cy="259045"/>
    <xdr:sp macro="" textlink="">
      <xdr:nvSpPr>
        <xdr:cNvPr id="179" name="扶助費最小値テキスト">
          <a:extLst>
            <a:ext uri="{FF2B5EF4-FFF2-40B4-BE49-F238E27FC236}">
              <a16:creationId xmlns:a16="http://schemas.microsoft.com/office/drawing/2014/main" id="{00000000-0008-0000-0400-0000B3000000}"/>
            </a:ext>
          </a:extLst>
        </xdr:cNvPr>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107950</xdr:rowOff>
    </xdr:from>
    <xdr:to>
      <xdr:col>24</xdr:col>
      <xdr:colOff>114300</xdr:colOff>
      <xdr:row>61</xdr:row>
      <xdr:rowOff>107950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1" name="扶助費最大値テキスト">
          <a:extLst>
            <a:ext uri="{FF2B5EF4-FFF2-40B4-BE49-F238E27FC236}">
              <a16:creationId xmlns:a16="http://schemas.microsoft.com/office/drawing/2014/main" id="{00000000-0008-0000-0400-0000B5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0</xdr:rowOff>
    </xdr:from>
    <xdr:to>
      <xdr:col>24</xdr:col>
      <xdr:colOff>25400</xdr:colOff>
      <xdr:row>56</xdr:row>
      <xdr:rowOff>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3987800" y="9601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156227</xdr:rowOff>
    </xdr:from>
    <xdr:ext cx="762000" cy="259045"/>
    <xdr:sp macro="" textlink="">
      <xdr:nvSpPr>
        <xdr:cNvPr id="184" name="扶助費平均値テキスト">
          <a:extLst>
            <a:ext uri="{FF2B5EF4-FFF2-40B4-BE49-F238E27FC236}">
              <a16:creationId xmlns:a16="http://schemas.microsoft.com/office/drawing/2014/main" id="{00000000-0008-0000-0400-0000B8000000}"/>
            </a:ext>
          </a:extLst>
        </xdr:cNvPr>
        <xdr:cNvSpPr txBox="1"/>
      </xdr:nvSpPr>
      <xdr:spPr>
        <a:xfrm>
          <a:off x="4914900" y="9243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5" name="フローチャート: 判断 184">
          <a:extLst>
            <a:ext uri="{FF2B5EF4-FFF2-40B4-BE49-F238E27FC236}">
              <a16:creationId xmlns:a16="http://schemas.microsoft.com/office/drawing/2014/main" id="{00000000-0008-0000-0400-0000B9000000}"/>
            </a:ext>
          </a:extLst>
        </xdr:cNvPr>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0</xdr:rowOff>
    </xdr:from>
    <xdr:to>
      <xdr:col>19</xdr:col>
      <xdr:colOff>187325</xdr:colOff>
      <xdr:row>56</xdr:row>
      <xdr:rowOff>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098800" y="9601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80027</xdr:rowOff>
    </xdr:from>
    <xdr:ext cx="736600" cy="259045"/>
    <xdr:sp macro="" textlink="">
      <xdr:nvSpPr>
        <xdr:cNvPr id="188" name="テキスト ボックス 187">
          <a:extLst>
            <a:ext uri="{FF2B5EF4-FFF2-40B4-BE49-F238E27FC236}">
              <a16:creationId xmlns:a16="http://schemas.microsoft.com/office/drawing/2014/main" id="{00000000-0008-0000-0400-0000BC000000}"/>
            </a:ext>
          </a:extLst>
        </xdr:cNvPr>
        <xdr:cNvSpPr txBox="1"/>
      </xdr:nvSpPr>
      <xdr:spPr>
        <a:xfrm>
          <a:off x="3606800" y="916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146050</xdr:rowOff>
    </xdr:from>
    <xdr:to>
      <xdr:col>15</xdr:col>
      <xdr:colOff>98425</xdr:colOff>
      <xdr:row>56</xdr:row>
      <xdr:rowOff>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2209800" y="9575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127000</xdr:rowOff>
    </xdr:from>
    <xdr:to>
      <xdr:col>15</xdr:col>
      <xdr:colOff>149225</xdr:colOff>
      <xdr:row>55</xdr:row>
      <xdr:rowOff>57150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048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67327</xdr:rowOff>
    </xdr:from>
    <xdr:ext cx="7620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2717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107950</xdr:rowOff>
    </xdr:from>
    <xdr:to>
      <xdr:col>11</xdr:col>
      <xdr:colOff>9525</xdr:colOff>
      <xdr:row>55</xdr:row>
      <xdr:rowOff>146050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1320800" y="9537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101600</xdr:rowOff>
    </xdr:from>
    <xdr:to>
      <xdr:col>11</xdr:col>
      <xdr:colOff>60325</xdr:colOff>
      <xdr:row>55</xdr:row>
      <xdr:rowOff>31750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2159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41927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1828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158750</xdr:rowOff>
    </xdr:from>
    <xdr:to>
      <xdr:col>6</xdr:col>
      <xdr:colOff>171450</xdr:colOff>
      <xdr:row>56</xdr:row>
      <xdr:rowOff>88900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1270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73677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939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120650</xdr:rowOff>
    </xdr:from>
    <xdr:to>
      <xdr:col>24</xdr:col>
      <xdr:colOff>76200</xdr:colOff>
      <xdr:row>56</xdr:row>
      <xdr:rowOff>50800</xdr:rowOff>
    </xdr:to>
    <xdr:sp macro="" textlink="">
      <xdr:nvSpPr>
        <xdr:cNvPr id="202" name="楕円 201">
          <a:extLst>
            <a:ext uri="{FF2B5EF4-FFF2-40B4-BE49-F238E27FC236}">
              <a16:creationId xmlns:a16="http://schemas.microsoft.com/office/drawing/2014/main" id="{00000000-0008-0000-0400-0000CA000000}"/>
            </a:ext>
          </a:extLst>
        </xdr:cNvPr>
        <xdr:cNvSpPr/>
      </xdr:nvSpPr>
      <xdr:spPr>
        <a:xfrm>
          <a:off x="47752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92727</xdr:rowOff>
    </xdr:from>
    <xdr:ext cx="762000" cy="259045"/>
    <xdr:sp macro="" textlink="">
      <xdr:nvSpPr>
        <xdr:cNvPr id="203" name="扶助費該当値テキスト">
          <a:extLst>
            <a:ext uri="{FF2B5EF4-FFF2-40B4-BE49-F238E27FC236}">
              <a16:creationId xmlns:a16="http://schemas.microsoft.com/office/drawing/2014/main" id="{00000000-0008-0000-0400-0000CB000000}"/>
            </a:ext>
          </a:extLst>
        </xdr:cNvPr>
        <xdr:cNvSpPr txBox="1"/>
      </xdr:nvSpPr>
      <xdr:spPr>
        <a:xfrm>
          <a:off x="49149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120650</xdr:rowOff>
    </xdr:from>
    <xdr:to>
      <xdr:col>20</xdr:col>
      <xdr:colOff>38100</xdr:colOff>
      <xdr:row>56</xdr:row>
      <xdr:rowOff>50800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3937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35577</xdr:rowOff>
    </xdr:from>
    <xdr:ext cx="7366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606800" y="963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120650</xdr:rowOff>
    </xdr:from>
    <xdr:to>
      <xdr:col>15</xdr:col>
      <xdr:colOff>149225</xdr:colOff>
      <xdr:row>56</xdr:row>
      <xdr:rowOff>50800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048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35577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2717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95250</xdr:rowOff>
    </xdr:from>
    <xdr:to>
      <xdr:col>11</xdr:col>
      <xdr:colOff>60325</xdr:colOff>
      <xdr:row>56</xdr:row>
      <xdr:rowOff>25400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2159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828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1270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168927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939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その他の経常収支比率は、前年度比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類似団体平均を大きく上回っている。全町避難のため下水道使用料収入が見込めず、公共下水道事業特別会計へ繰出金支出をしており、震災以降同様の傾向が続いている。避難指示解除に伴う住民居住が始まるまでは、使用料収入は見込めないため、今後数年は同様の傾向が続く。</a:t>
          </a:r>
        </a:p>
      </xdr:txBody>
    </xdr:sp>
    <xdr:clientData/>
  </xdr:twoCellAnchor>
  <xdr:oneCellAnchor>
    <xdr:from>
      <xdr:col>62</xdr:col>
      <xdr:colOff>6350</xdr:colOff>
      <xdr:row>49</xdr:row>
      <xdr:rowOff>107950</xdr:rowOff>
    </xdr:from>
    <xdr:ext cx="298543" cy="225703"/>
    <xdr:sp macro="" textlink="">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a:extLst>
            <a:ext uri="{FF2B5EF4-FFF2-40B4-BE49-F238E27FC236}">
              <a16:creationId xmlns:a16="http://schemas.microsoft.com/office/drawing/2014/main" id="{00000000-0008-0000-0400-0000E0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5" name="その他グラフ枠">
          <a:extLst>
            <a:ext uri="{FF2B5EF4-FFF2-40B4-BE49-F238E27FC236}">
              <a16:creationId xmlns:a16="http://schemas.microsoft.com/office/drawing/2014/main" id="{00000000-0008-0000-0400-0000EB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65278</xdr:rowOff>
    </xdr:from>
    <xdr:to>
      <xdr:col>82</xdr:col>
      <xdr:colOff>107950</xdr:colOff>
      <xdr:row>60</xdr:row>
      <xdr:rowOff>30988</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flipV="1">
          <a:off x="16510000" y="9152128"/>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3065</xdr:rowOff>
    </xdr:from>
    <xdr:ext cx="762000" cy="259045"/>
    <xdr:sp macro="" textlink="">
      <xdr:nvSpPr>
        <xdr:cNvPr id="237" name="その他最小値テキスト">
          <a:extLst>
            <a:ext uri="{FF2B5EF4-FFF2-40B4-BE49-F238E27FC236}">
              <a16:creationId xmlns:a16="http://schemas.microsoft.com/office/drawing/2014/main" id="{00000000-0008-0000-0400-0000ED000000}"/>
            </a:ext>
          </a:extLst>
        </xdr:cNvPr>
        <xdr:cNvSpPr txBox="1"/>
      </xdr:nvSpPr>
      <xdr:spPr>
        <a:xfrm>
          <a:off x="16598900" y="1029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30988</xdr:rowOff>
    </xdr:from>
    <xdr:to>
      <xdr:col>82</xdr:col>
      <xdr:colOff>196850</xdr:colOff>
      <xdr:row>60</xdr:row>
      <xdr:rowOff>30988</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6421100" y="10317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151655</xdr:rowOff>
    </xdr:from>
    <xdr:ext cx="762000" cy="259045"/>
    <xdr:sp macro="" textlink="">
      <xdr:nvSpPr>
        <xdr:cNvPr id="239" name="その他最大値テキスト">
          <a:extLst>
            <a:ext uri="{FF2B5EF4-FFF2-40B4-BE49-F238E27FC236}">
              <a16:creationId xmlns:a16="http://schemas.microsoft.com/office/drawing/2014/main" id="{00000000-0008-0000-0400-0000EF000000}"/>
            </a:ext>
          </a:extLst>
        </xdr:cNvPr>
        <xdr:cNvSpPr txBox="1"/>
      </xdr:nvSpPr>
      <xdr:spPr>
        <a:xfrm>
          <a:off x="16598900" y="889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65278</xdr:rowOff>
    </xdr:from>
    <xdr:to>
      <xdr:col>82</xdr:col>
      <xdr:colOff>196850</xdr:colOff>
      <xdr:row>53</xdr:row>
      <xdr:rowOff>65278</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6421100" y="9152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156718</xdr:rowOff>
    </xdr:from>
    <xdr:to>
      <xdr:col>82</xdr:col>
      <xdr:colOff>107950</xdr:colOff>
      <xdr:row>59</xdr:row>
      <xdr:rowOff>161290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5671800" y="1027226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51579</xdr:rowOff>
    </xdr:from>
    <xdr:ext cx="762000" cy="259045"/>
    <xdr:sp macro="" textlink="">
      <xdr:nvSpPr>
        <xdr:cNvPr id="242" name="その他平均値テキスト">
          <a:extLst>
            <a:ext uri="{FF2B5EF4-FFF2-40B4-BE49-F238E27FC236}">
              <a16:creationId xmlns:a16="http://schemas.microsoft.com/office/drawing/2014/main" id="{00000000-0008-0000-0400-0000F2000000}"/>
            </a:ext>
          </a:extLst>
        </xdr:cNvPr>
        <xdr:cNvSpPr txBox="1"/>
      </xdr:nvSpPr>
      <xdr:spPr>
        <a:xfrm>
          <a:off x="16598900" y="9481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35052</xdr:rowOff>
    </xdr:from>
    <xdr:to>
      <xdr:col>82</xdr:col>
      <xdr:colOff>158750</xdr:colOff>
      <xdr:row>56</xdr:row>
      <xdr:rowOff>136652</xdr:rowOff>
    </xdr:to>
    <xdr:sp macro="" textlink="">
      <xdr:nvSpPr>
        <xdr:cNvPr id="243" name="フローチャート: 判断 242">
          <a:extLst>
            <a:ext uri="{FF2B5EF4-FFF2-40B4-BE49-F238E27FC236}">
              <a16:creationId xmlns:a16="http://schemas.microsoft.com/office/drawing/2014/main" id="{00000000-0008-0000-0400-0000F3000000}"/>
            </a:ext>
          </a:extLst>
        </xdr:cNvPr>
        <xdr:cNvSpPr/>
      </xdr:nvSpPr>
      <xdr:spPr>
        <a:xfrm>
          <a:off x="164592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147574</xdr:rowOff>
    </xdr:from>
    <xdr:to>
      <xdr:col>78</xdr:col>
      <xdr:colOff>69850</xdr:colOff>
      <xdr:row>59</xdr:row>
      <xdr:rowOff>161290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4782800" y="1026312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25908</xdr:rowOff>
    </xdr:from>
    <xdr:to>
      <xdr:col>78</xdr:col>
      <xdr:colOff>120650</xdr:colOff>
      <xdr:row>56</xdr:row>
      <xdr:rowOff>127508</xdr:rowOff>
    </xdr:to>
    <xdr:sp macro="" textlink="">
      <xdr:nvSpPr>
        <xdr:cNvPr id="245" name="フローチャート: 判断 244">
          <a:extLst>
            <a:ext uri="{FF2B5EF4-FFF2-40B4-BE49-F238E27FC236}">
              <a16:creationId xmlns:a16="http://schemas.microsoft.com/office/drawing/2014/main" id="{00000000-0008-0000-0400-0000F5000000}"/>
            </a:ext>
          </a:extLst>
        </xdr:cNvPr>
        <xdr:cNvSpPr/>
      </xdr:nvSpPr>
      <xdr:spPr>
        <a:xfrm>
          <a:off x="15621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137685</xdr:rowOff>
    </xdr:from>
    <xdr:ext cx="7366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5290800" y="9395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147574</xdr:rowOff>
    </xdr:from>
    <xdr:to>
      <xdr:col>73</xdr:col>
      <xdr:colOff>180975</xdr:colOff>
      <xdr:row>60</xdr:row>
      <xdr:rowOff>168148</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3893800" y="10263124"/>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119397</xdr:rowOff>
    </xdr:from>
    <xdr:ext cx="7620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4401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12700</xdr:rowOff>
    </xdr:from>
    <xdr:to>
      <xdr:col>69</xdr:col>
      <xdr:colOff>92075</xdr:colOff>
      <xdr:row>60</xdr:row>
      <xdr:rowOff>168148</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3004800" y="10299700"/>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156210</xdr:rowOff>
    </xdr:from>
    <xdr:to>
      <xdr:col>69</xdr:col>
      <xdr:colOff>142875</xdr:colOff>
      <xdr:row>56</xdr:row>
      <xdr:rowOff>86360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3843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96537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3512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2954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62247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2623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105918</xdr:rowOff>
    </xdr:from>
    <xdr:to>
      <xdr:col>82</xdr:col>
      <xdr:colOff>158750</xdr:colOff>
      <xdr:row>60</xdr:row>
      <xdr:rowOff>36068</xdr:rowOff>
    </xdr:to>
    <xdr:sp macro="" textlink="">
      <xdr:nvSpPr>
        <xdr:cNvPr id="260" name="楕円 259">
          <a:extLst>
            <a:ext uri="{FF2B5EF4-FFF2-40B4-BE49-F238E27FC236}">
              <a16:creationId xmlns:a16="http://schemas.microsoft.com/office/drawing/2014/main" id="{00000000-0008-0000-0400-000004010000}"/>
            </a:ext>
          </a:extLst>
        </xdr:cNvPr>
        <xdr:cNvSpPr/>
      </xdr:nvSpPr>
      <xdr:spPr>
        <a:xfrm>
          <a:off x="16459200" y="10221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14495</xdr:rowOff>
    </xdr:from>
    <xdr:ext cx="762000" cy="259045"/>
    <xdr:sp macro="" textlink="">
      <xdr:nvSpPr>
        <xdr:cNvPr id="261" name="その他該当値テキスト">
          <a:extLst>
            <a:ext uri="{FF2B5EF4-FFF2-40B4-BE49-F238E27FC236}">
              <a16:creationId xmlns:a16="http://schemas.microsoft.com/office/drawing/2014/main" id="{00000000-0008-0000-0400-000005010000}"/>
            </a:ext>
          </a:extLst>
        </xdr:cNvPr>
        <xdr:cNvSpPr txBox="1"/>
      </xdr:nvSpPr>
      <xdr:spPr>
        <a:xfrm>
          <a:off x="16598900" y="1013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110490</xdr:rowOff>
    </xdr:from>
    <xdr:to>
      <xdr:col>78</xdr:col>
      <xdr:colOff>120650</xdr:colOff>
      <xdr:row>60</xdr:row>
      <xdr:rowOff>40640</xdr:rowOff>
    </xdr:to>
    <xdr:sp macro="" textlink="">
      <xdr:nvSpPr>
        <xdr:cNvPr id="262" name="楕円 261">
          <a:extLst>
            <a:ext uri="{FF2B5EF4-FFF2-40B4-BE49-F238E27FC236}">
              <a16:creationId xmlns:a16="http://schemas.microsoft.com/office/drawing/2014/main" id="{00000000-0008-0000-0400-000006010000}"/>
            </a:ext>
          </a:extLst>
        </xdr:cNvPr>
        <xdr:cNvSpPr/>
      </xdr:nvSpPr>
      <xdr:spPr>
        <a:xfrm>
          <a:off x="15621000" y="1022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25417</xdr:rowOff>
    </xdr:from>
    <xdr:ext cx="7366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5290800" y="1031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96774</xdr:rowOff>
    </xdr:from>
    <xdr:to>
      <xdr:col>74</xdr:col>
      <xdr:colOff>31750</xdr:colOff>
      <xdr:row>60</xdr:row>
      <xdr:rowOff>26924</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4732000" y="10212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11701</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401800" y="1029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117348</xdr:rowOff>
    </xdr:from>
    <xdr:to>
      <xdr:col>69</xdr:col>
      <xdr:colOff>142875</xdr:colOff>
      <xdr:row>61</xdr:row>
      <xdr:rowOff>47498</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3843000" y="10404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32275</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3512800" y="10490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133350</xdr:rowOff>
    </xdr:from>
    <xdr:to>
      <xdr:col>65</xdr:col>
      <xdr:colOff>53975</xdr:colOff>
      <xdr:row>60</xdr:row>
      <xdr:rowOff>63500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2954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48277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623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補助費等の経常収支比率は、前年度比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％となっており、類似団体平均より高い数値となっている。</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震災による家屋り災に伴う税還付が多額となったことが主な要因であるが、今後は減少する見込みである。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2" name="直線コネクタ 281">
          <a:extLst>
            <a:ext uri="{FF2B5EF4-FFF2-40B4-BE49-F238E27FC236}">
              <a16:creationId xmlns:a16="http://schemas.microsoft.com/office/drawing/2014/main" id="{00000000-0008-0000-0400-00001A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4" name="直線コネクタ 283">
          <a:extLst>
            <a:ext uri="{FF2B5EF4-FFF2-40B4-BE49-F238E27FC236}">
              <a16:creationId xmlns:a16="http://schemas.microsoft.com/office/drawing/2014/main" id="{00000000-0008-0000-0400-00001C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補助費等グラフ枠">
          <a:extLst>
            <a:ext uri="{FF2B5EF4-FFF2-40B4-BE49-F238E27FC236}">
              <a16:creationId xmlns:a16="http://schemas.microsoft.com/office/drawing/2014/main" id="{00000000-0008-0000-0400-000025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101854</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flipV="1">
          <a:off x="16510000" y="5832856"/>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73931</xdr:rowOff>
    </xdr:from>
    <xdr:ext cx="762000" cy="259045"/>
    <xdr:sp macro="" textlink="">
      <xdr:nvSpPr>
        <xdr:cNvPr id="295" name="補助費等最小値テキスト">
          <a:extLst>
            <a:ext uri="{FF2B5EF4-FFF2-40B4-BE49-F238E27FC236}">
              <a16:creationId xmlns:a16="http://schemas.microsoft.com/office/drawing/2014/main" id="{00000000-0008-0000-0400-000027010000}"/>
            </a:ext>
          </a:extLst>
        </xdr:cNvPr>
        <xdr:cNvSpPr txBox="1"/>
      </xdr:nvSpPr>
      <xdr:spPr>
        <a:xfrm>
          <a:off x="16598900" y="710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101854</xdr:rowOff>
    </xdr:from>
    <xdr:to>
      <xdr:col>82</xdr:col>
      <xdr:colOff>196850</xdr:colOff>
      <xdr:row>41</xdr:row>
      <xdr:rowOff>101854</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6421100" y="7131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297" name="補助費等最大値テキスト">
          <a:extLst>
            <a:ext uri="{FF2B5EF4-FFF2-40B4-BE49-F238E27FC236}">
              <a16:creationId xmlns:a16="http://schemas.microsoft.com/office/drawing/2014/main" id="{00000000-0008-0000-0400-000029010000}"/>
            </a:ext>
          </a:extLst>
        </xdr:cNvPr>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168148</xdr:rowOff>
    </xdr:from>
    <xdr:to>
      <xdr:col>82</xdr:col>
      <xdr:colOff>107950</xdr:colOff>
      <xdr:row>38</xdr:row>
      <xdr:rowOff>90424</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5671800" y="6340348"/>
          <a:ext cx="838200" cy="2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101871</xdr:rowOff>
    </xdr:from>
    <xdr:ext cx="762000" cy="259045"/>
    <xdr:sp macro="" textlink="">
      <xdr:nvSpPr>
        <xdr:cNvPr id="300" name="補助費等平均値テキスト">
          <a:extLst>
            <a:ext uri="{FF2B5EF4-FFF2-40B4-BE49-F238E27FC236}">
              <a16:creationId xmlns:a16="http://schemas.microsoft.com/office/drawing/2014/main" id="{00000000-0008-0000-0400-00002C010000}"/>
            </a:ext>
          </a:extLst>
        </xdr:cNvPr>
        <xdr:cNvSpPr txBox="1"/>
      </xdr:nvSpPr>
      <xdr:spPr>
        <a:xfrm>
          <a:off x="16598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1" name="フローチャート: 判断 300">
          <a:extLst>
            <a:ext uri="{FF2B5EF4-FFF2-40B4-BE49-F238E27FC236}">
              <a16:creationId xmlns:a16="http://schemas.microsoft.com/office/drawing/2014/main" id="{00000000-0008-0000-0400-00002D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168148</xdr:rowOff>
    </xdr:from>
    <xdr:to>
      <xdr:col>78</xdr:col>
      <xdr:colOff>69850</xdr:colOff>
      <xdr:row>37</xdr:row>
      <xdr:rowOff>19558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4782800" y="634034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71628</xdr:rowOff>
    </xdr:from>
    <xdr:to>
      <xdr:col>78</xdr:col>
      <xdr:colOff>120650</xdr:colOff>
      <xdr:row>37</xdr:row>
      <xdr:rowOff>1778</xdr:rowOff>
    </xdr:to>
    <xdr:sp macro="" textlink="">
      <xdr:nvSpPr>
        <xdr:cNvPr id="303" name="フローチャート: 判断 302">
          <a:extLst>
            <a:ext uri="{FF2B5EF4-FFF2-40B4-BE49-F238E27FC236}">
              <a16:creationId xmlns:a16="http://schemas.microsoft.com/office/drawing/2014/main" id="{00000000-0008-0000-0400-00002F010000}"/>
            </a:ext>
          </a:extLst>
        </xdr:cNvPr>
        <xdr:cNvSpPr/>
      </xdr:nvSpPr>
      <xdr:spPr>
        <a:xfrm>
          <a:off x="15621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11955</xdr:rowOff>
    </xdr:from>
    <xdr:ext cx="736600" cy="259045"/>
    <xdr:sp macro="" textlink="">
      <xdr:nvSpPr>
        <xdr:cNvPr id="304" name="テキスト ボックス 303">
          <a:extLst>
            <a:ext uri="{FF2B5EF4-FFF2-40B4-BE49-F238E27FC236}">
              <a16:creationId xmlns:a16="http://schemas.microsoft.com/office/drawing/2014/main" id="{00000000-0008-0000-0400-000030010000}"/>
            </a:ext>
          </a:extLst>
        </xdr:cNvPr>
        <xdr:cNvSpPr txBox="1"/>
      </xdr:nvSpPr>
      <xdr:spPr>
        <a:xfrm>
          <a:off x="15290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115570</xdr:rowOff>
    </xdr:from>
    <xdr:to>
      <xdr:col>73</xdr:col>
      <xdr:colOff>180975</xdr:colOff>
      <xdr:row>37</xdr:row>
      <xdr:rowOff>19558</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3893800" y="6116320"/>
          <a:ext cx="889000" cy="24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57912</xdr:rowOff>
    </xdr:from>
    <xdr:to>
      <xdr:col>74</xdr:col>
      <xdr:colOff>31750</xdr:colOff>
      <xdr:row>36</xdr:row>
      <xdr:rowOff>159512</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169689</xdr:rowOff>
    </xdr:from>
    <xdr:ext cx="762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4401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115570</xdr:rowOff>
    </xdr:from>
    <xdr:to>
      <xdr:col>69</xdr:col>
      <xdr:colOff>92075</xdr:colOff>
      <xdr:row>36</xdr:row>
      <xdr:rowOff>30988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3004800" y="611632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76200</xdr:rowOff>
    </xdr:from>
    <xdr:to>
      <xdr:col>69</xdr:col>
      <xdr:colOff>142875</xdr:colOff>
      <xdr:row>37</xdr:row>
      <xdr:rowOff>6350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3843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162577</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3512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77995</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2623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39624</xdr:rowOff>
    </xdr:from>
    <xdr:to>
      <xdr:col>82</xdr:col>
      <xdr:colOff>158750</xdr:colOff>
      <xdr:row>38</xdr:row>
      <xdr:rowOff>141224</xdr:rowOff>
    </xdr:to>
    <xdr:sp macro="" textlink="">
      <xdr:nvSpPr>
        <xdr:cNvPr id="318" name="楕円 317">
          <a:extLst>
            <a:ext uri="{FF2B5EF4-FFF2-40B4-BE49-F238E27FC236}">
              <a16:creationId xmlns:a16="http://schemas.microsoft.com/office/drawing/2014/main" id="{00000000-0008-0000-0400-00003E010000}"/>
            </a:ext>
          </a:extLst>
        </xdr:cNvPr>
        <xdr:cNvSpPr/>
      </xdr:nvSpPr>
      <xdr:spPr>
        <a:xfrm>
          <a:off x="164592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11701</xdr:rowOff>
    </xdr:from>
    <xdr:ext cx="762000" cy="259045"/>
    <xdr:sp macro="" textlink="">
      <xdr:nvSpPr>
        <xdr:cNvPr id="319" name="補助費等該当値テキスト">
          <a:extLst>
            <a:ext uri="{FF2B5EF4-FFF2-40B4-BE49-F238E27FC236}">
              <a16:creationId xmlns:a16="http://schemas.microsoft.com/office/drawing/2014/main" id="{00000000-0008-0000-0400-00003F010000}"/>
            </a:ext>
          </a:extLst>
        </xdr:cNvPr>
        <xdr:cNvSpPr txBox="1"/>
      </xdr:nvSpPr>
      <xdr:spPr>
        <a:xfrm>
          <a:off x="165989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117348</xdr:rowOff>
    </xdr:from>
    <xdr:to>
      <xdr:col>78</xdr:col>
      <xdr:colOff>120650</xdr:colOff>
      <xdr:row>37</xdr:row>
      <xdr:rowOff>47498</xdr:rowOff>
    </xdr:to>
    <xdr:sp macro="" textlink="">
      <xdr:nvSpPr>
        <xdr:cNvPr id="320" name="楕円 319">
          <a:extLst>
            <a:ext uri="{FF2B5EF4-FFF2-40B4-BE49-F238E27FC236}">
              <a16:creationId xmlns:a16="http://schemas.microsoft.com/office/drawing/2014/main" id="{00000000-0008-0000-0400-000040010000}"/>
            </a:ext>
          </a:extLst>
        </xdr:cNvPr>
        <xdr:cNvSpPr/>
      </xdr:nvSpPr>
      <xdr:spPr>
        <a:xfrm>
          <a:off x="15621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32275</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6375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140208</xdr:rowOff>
    </xdr:from>
    <xdr:to>
      <xdr:col>74</xdr:col>
      <xdr:colOff>31750</xdr:colOff>
      <xdr:row>37</xdr:row>
      <xdr:rowOff>70358</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4732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55135</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401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64770</xdr:rowOff>
    </xdr:from>
    <xdr:to>
      <xdr:col>69</xdr:col>
      <xdr:colOff>142875</xdr:colOff>
      <xdr:row>35</xdr:row>
      <xdr:rowOff>166370</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3843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5097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151638</xdr:rowOff>
    </xdr:from>
    <xdr:to>
      <xdr:col>65</xdr:col>
      <xdr:colOff>53975</xdr:colOff>
      <xdr:row>36</xdr:row>
      <xdr:rowOff>81788</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2954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91965</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公債費に係る経常収支比率は前年度同様の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％となっており、類似団体平均を下回っている。</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年度以降は新規借入をしていないが、今後の復旧・復興事業の状況により新規借入も考慮しながら過度な負担とならない財政運営に努める。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0" name="直線コネクタ 339">
          <a:extLst>
            <a:ext uri="{FF2B5EF4-FFF2-40B4-BE49-F238E27FC236}">
              <a16:creationId xmlns:a16="http://schemas.microsoft.com/office/drawing/2014/main" id="{00000000-0008-0000-0400-000054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2" name="直線コネクタ 341">
          <a:extLst>
            <a:ext uri="{FF2B5EF4-FFF2-40B4-BE49-F238E27FC236}">
              <a16:creationId xmlns:a16="http://schemas.microsoft.com/office/drawing/2014/main" id="{00000000-0008-0000-0400-000056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3" name="公債費グラフ枠">
          <a:extLst>
            <a:ext uri="{FF2B5EF4-FFF2-40B4-BE49-F238E27FC236}">
              <a16:creationId xmlns:a16="http://schemas.microsoft.com/office/drawing/2014/main" id="{00000000-0008-0000-0400-00006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80</xdr:row>
      <xdr:rowOff>161289</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flipV="1">
          <a:off x="4826000" y="12513310"/>
          <a:ext cx="0" cy="1363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133366</xdr:rowOff>
    </xdr:from>
    <xdr:ext cx="762000" cy="259045"/>
    <xdr:sp macro="" textlink="">
      <xdr:nvSpPr>
        <xdr:cNvPr id="355" name="公債費最小値テキスト">
          <a:extLst>
            <a:ext uri="{FF2B5EF4-FFF2-40B4-BE49-F238E27FC236}">
              <a16:creationId xmlns:a16="http://schemas.microsoft.com/office/drawing/2014/main" id="{00000000-0008-0000-0400-000063010000}"/>
            </a:ext>
          </a:extLst>
        </xdr:cNvPr>
        <xdr:cNvSpPr txBox="1"/>
      </xdr:nvSpPr>
      <xdr:spPr>
        <a:xfrm>
          <a:off x="4914900" y="13849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161289</xdr:rowOff>
    </xdr:from>
    <xdr:to>
      <xdr:col>24</xdr:col>
      <xdr:colOff>114300</xdr:colOff>
      <xdr:row>80</xdr:row>
      <xdr:rowOff>161289</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4737100" y="13877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57" name="公債費最大値テキスト">
          <a:extLst>
            <a:ext uri="{FF2B5EF4-FFF2-40B4-BE49-F238E27FC236}">
              <a16:creationId xmlns:a16="http://schemas.microsoft.com/office/drawing/2014/main" id="{00000000-0008-0000-0400-000065010000}"/>
            </a:ext>
          </a:extLst>
        </xdr:cNvPr>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146050</xdr:rowOff>
    </xdr:from>
    <xdr:to>
      <xdr:col>24</xdr:col>
      <xdr:colOff>25400</xdr:colOff>
      <xdr:row>75</xdr:row>
      <xdr:rowOff>146050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3987800" y="1300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82566</xdr:rowOff>
    </xdr:from>
    <xdr:ext cx="762000" cy="259045"/>
    <xdr:sp macro="" textlink="">
      <xdr:nvSpPr>
        <xdr:cNvPr id="360" name="公債費平均値テキスト">
          <a:extLst>
            <a:ext uri="{FF2B5EF4-FFF2-40B4-BE49-F238E27FC236}">
              <a16:creationId xmlns:a16="http://schemas.microsoft.com/office/drawing/2014/main" id="{00000000-0008-0000-0400-000068010000}"/>
            </a:ext>
          </a:extLst>
        </xdr:cNvPr>
        <xdr:cNvSpPr txBox="1"/>
      </xdr:nvSpPr>
      <xdr:spPr>
        <a:xfrm>
          <a:off x="4914900" y="13112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1" name="フローチャート: 判断 360">
          <a:extLst>
            <a:ext uri="{FF2B5EF4-FFF2-40B4-BE49-F238E27FC236}">
              <a16:creationId xmlns:a16="http://schemas.microsoft.com/office/drawing/2014/main" id="{00000000-0008-0000-0400-000069010000}"/>
            </a:ext>
          </a:extLst>
        </xdr:cNvPr>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138430</xdr:rowOff>
    </xdr:from>
    <xdr:to>
      <xdr:col>19</xdr:col>
      <xdr:colOff>187325</xdr:colOff>
      <xdr:row>75</xdr:row>
      <xdr:rowOff>146050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3098800" y="129971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114300</xdr:rowOff>
    </xdr:from>
    <xdr:to>
      <xdr:col>20</xdr:col>
      <xdr:colOff>38100</xdr:colOff>
      <xdr:row>77</xdr:row>
      <xdr:rowOff>44450</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3937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29227</xdr:rowOff>
    </xdr:from>
    <xdr:ext cx="7366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3606800" y="1323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130810</xdr:rowOff>
    </xdr:from>
    <xdr:to>
      <xdr:col>15</xdr:col>
      <xdr:colOff>98425</xdr:colOff>
      <xdr:row>75</xdr:row>
      <xdr:rowOff>138430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2209800" y="129895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106680</xdr:rowOff>
    </xdr:from>
    <xdr:to>
      <xdr:col>15</xdr:col>
      <xdr:colOff>149225</xdr:colOff>
      <xdr:row>77</xdr:row>
      <xdr:rowOff>36830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048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21607</xdr:rowOff>
    </xdr:from>
    <xdr:ext cx="762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717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77470</xdr:rowOff>
    </xdr:from>
    <xdr:to>
      <xdr:col>11</xdr:col>
      <xdr:colOff>9525</xdr:colOff>
      <xdr:row>75</xdr:row>
      <xdr:rowOff>130810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1320800" y="129362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26670</xdr:rowOff>
    </xdr:from>
    <xdr:to>
      <xdr:col>11</xdr:col>
      <xdr:colOff>60325</xdr:colOff>
      <xdr:row>76</xdr:row>
      <xdr:rowOff>128270</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2159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113047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1828800" y="13143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72389</xdr:rowOff>
    </xdr:from>
    <xdr:to>
      <xdr:col>6</xdr:col>
      <xdr:colOff>171450</xdr:colOff>
      <xdr:row>77</xdr:row>
      <xdr:rowOff>2539</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12700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158766</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939800" y="13188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95250</xdr:rowOff>
    </xdr:from>
    <xdr:to>
      <xdr:col>24</xdr:col>
      <xdr:colOff>76200</xdr:colOff>
      <xdr:row>76</xdr:row>
      <xdr:rowOff>25400</xdr:rowOff>
    </xdr:to>
    <xdr:sp macro="" textlink="">
      <xdr:nvSpPr>
        <xdr:cNvPr id="378" name="楕円 377">
          <a:extLst>
            <a:ext uri="{FF2B5EF4-FFF2-40B4-BE49-F238E27FC236}">
              <a16:creationId xmlns:a16="http://schemas.microsoft.com/office/drawing/2014/main" id="{00000000-0008-0000-0400-00007A010000}"/>
            </a:ext>
          </a:extLst>
        </xdr:cNvPr>
        <xdr:cNvSpPr/>
      </xdr:nvSpPr>
      <xdr:spPr>
        <a:xfrm>
          <a:off x="47752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111777</xdr:rowOff>
    </xdr:from>
    <xdr:ext cx="762000" cy="259045"/>
    <xdr:sp macro="" textlink="">
      <xdr:nvSpPr>
        <xdr:cNvPr id="379" name="公債費該当値テキスト">
          <a:extLst>
            <a:ext uri="{FF2B5EF4-FFF2-40B4-BE49-F238E27FC236}">
              <a16:creationId xmlns:a16="http://schemas.microsoft.com/office/drawing/2014/main" id="{00000000-0008-0000-0400-00007B010000}"/>
            </a:ext>
          </a:extLst>
        </xdr:cNvPr>
        <xdr:cNvSpPr txBox="1"/>
      </xdr:nvSpPr>
      <xdr:spPr>
        <a:xfrm>
          <a:off x="49149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95250</xdr:rowOff>
    </xdr:from>
    <xdr:to>
      <xdr:col>20</xdr:col>
      <xdr:colOff>38100</xdr:colOff>
      <xdr:row>76</xdr:row>
      <xdr:rowOff>25400</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3937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35577</xdr:rowOff>
    </xdr:from>
    <xdr:ext cx="7366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606800" y="1272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87630</xdr:rowOff>
    </xdr:from>
    <xdr:to>
      <xdr:col>15</xdr:col>
      <xdr:colOff>149225</xdr:colOff>
      <xdr:row>76</xdr:row>
      <xdr:rowOff>17780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3048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27957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717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80010</xdr:rowOff>
    </xdr:from>
    <xdr:to>
      <xdr:col>11</xdr:col>
      <xdr:colOff>60325</xdr:colOff>
      <xdr:row>76</xdr:row>
      <xdr:rowOff>10161</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2159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20337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26670</xdr:rowOff>
    </xdr:from>
    <xdr:to>
      <xdr:col>6</xdr:col>
      <xdr:colOff>171450</xdr:colOff>
      <xdr:row>75</xdr:row>
      <xdr:rowOff>128270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1270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138447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265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公債費以外の経常収支比率は前年度比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％で、類似団体平均を上回っている。要因として、前年度から町民税が減少したこと、家屋り災判定が行われたことで町民税の減免による還付金が大幅に増加したこと等である。</a:t>
          </a:r>
          <a:endPar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また、震災以降、下水道事業は使用料収入が見込めず、</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繰出金に頼っている状況であり、財源を確保するためにも経常経費の削減・見直しを進める。</a:t>
          </a:r>
        </a:p>
      </xdr:txBody>
    </xdr:sp>
    <xdr:clientData/>
  </xdr:twoCellAnchor>
  <xdr:oneCellAnchor>
    <xdr:from>
      <xdr:col>62</xdr:col>
      <xdr:colOff>6350</xdr:colOff>
      <xdr:row>69</xdr:row>
      <xdr:rowOff>107950</xdr:rowOff>
    </xdr:from>
    <xdr:ext cx="298543" cy="225703"/>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0" name="直線コネクタ 399">
          <a:extLst>
            <a:ext uri="{FF2B5EF4-FFF2-40B4-BE49-F238E27FC236}">
              <a16:creationId xmlns:a16="http://schemas.microsoft.com/office/drawing/2014/main" id="{00000000-0008-0000-0400-00009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2" name="公債費以外グラフ枠">
          <a:extLst>
            <a:ext uri="{FF2B5EF4-FFF2-40B4-BE49-F238E27FC236}">
              <a16:creationId xmlns:a16="http://schemas.microsoft.com/office/drawing/2014/main" id="{00000000-0008-0000-0400-00009C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65278</xdr:rowOff>
    </xdr:from>
    <xdr:to>
      <xdr:col>82</xdr:col>
      <xdr:colOff>107950</xdr:colOff>
      <xdr:row>80</xdr:row>
      <xdr:rowOff>120142</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flipV="1">
          <a:off x="16510000" y="12581128"/>
          <a:ext cx="0" cy="12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92219</xdr:rowOff>
    </xdr:from>
    <xdr:ext cx="762000" cy="259045"/>
    <xdr:sp macro="" textlink="">
      <xdr:nvSpPr>
        <xdr:cNvPr id="414" name="公債費以外最小値テキスト">
          <a:extLst>
            <a:ext uri="{FF2B5EF4-FFF2-40B4-BE49-F238E27FC236}">
              <a16:creationId xmlns:a16="http://schemas.microsoft.com/office/drawing/2014/main" id="{00000000-0008-0000-0400-00009E010000}"/>
            </a:ext>
          </a:extLst>
        </xdr:cNvPr>
        <xdr:cNvSpPr txBox="1"/>
      </xdr:nvSpPr>
      <xdr:spPr>
        <a:xfrm>
          <a:off x="16598900" y="13808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120142</xdr:rowOff>
    </xdr:from>
    <xdr:to>
      <xdr:col>82</xdr:col>
      <xdr:colOff>196850</xdr:colOff>
      <xdr:row>80</xdr:row>
      <xdr:rowOff>120142</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6421100" y="1383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151655</xdr:rowOff>
    </xdr:from>
    <xdr:ext cx="762000" cy="259045"/>
    <xdr:sp macro="" textlink="">
      <xdr:nvSpPr>
        <xdr:cNvPr id="416" name="公債費以外最大値テキスト">
          <a:extLst>
            <a:ext uri="{FF2B5EF4-FFF2-40B4-BE49-F238E27FC236}">
              <a16:creationId xmlns:a16="http://schemas.microsoft.com/office/drawing/2014/main" id="{00000000-0008-0000-0400-0000A0010000}"/>
            </a:ext>
          </a:extLst>
        </xdr:cNvPr>
        <xdr:cNvSpPr txBox="1"/>
      </xdr:nvSpPr>
      <xdr:spPr>
        <a:xfrm>
          <a:off x="16598900" y="1232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65278</xdr:rowOff>
    </xdr:from>
    <xdr:to>
      <xdr:col>82</xdr:col>
      <xdr:colOff>196850</xdr:colOff>
      <xdr:row>73</xdr:row>
      <xdr:rowOff>65278</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6421100" y="1258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163576</xdr:rowOff>
    </xdr:from>
    <xdr:to>
      <xdr:col>82</xdr:col>
      <xdr:colOff>107950</xdr:colOff>
      <xdr:row>77</xdr:row>
      <xdr:rowOff>136144</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5671800" y="13193776"/>
          <a:ext cx="838200" cy="14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138447</xdr:rowOff>
    </xdr:from>
    <xdr:ext cx="762000" cy="259045"/>
    <xdr:sp macro="" textlink="">
      <xdr:nvSpPr>
        <xdr:cNvPr id="419" name="公債費以外平均値テキスト">
          <a:extLst>
            <a:ext uri="{FF2B5EF4-FFF2-40B4-BE49-F238E27FC236}">
              <a16:creationId xmlns:a16="http://schemas.microsoft.com/office/drawing/2014/main" id="{00000000-0008-0000-0400-0000A3010000}"/>
            </a:ext>
          </a:extLst>
        </xdr:cNvPr>
        <xdr:cNvSpPr txBox="1"/>
      </xdr:nvSpPr>
      <xdr:spPr>
        <a:xfrm>
          <a:off x="16598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20" name="フローチャート: 判断 419">
          <a:extLst>
            <a:ext uri="{FF2B5EF4-FFF2-40B4-BE49-F238E27FC236}">
              <a16:creationId xmlns:a16="http://schemas.microsoft.com/office/drawing/2014/main" id="{00000000-0008-0000-0400-0000A4010000}"/>
            </a:ext>
          </a:extLst>
        </xdr:cNvPr>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154432</xdr:rowOff>
    </xdr:from>
    <xdr:to>
      <xdr:col>78</xdr:col>
      <xdr:colOff>69850</xdr:colOff>
      <xdr:row>76</xdr:row>
      <xdr:rowOff>163576</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4782800" y="131846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83058</xdr:rowOff>
    </xdr:from>
    <xdr:to>
      <xdr:col>78</xdr:col>
      <xdr:colOff>120650</xdr:colOff>
      <xdr:row>77</xdr:row>
      <xdr:rowOff>13208</xdr:rowOff>
    </xdr:to>
    <xdr:sp macro="" textlink="">
      <xdr:nvSpPr>
        <xdr:cNvPr id="422" name="フローチャート: 判断 421">
          <a:extLst>
            <a:ext uri="{FF2B5EF4-FFF2-40B4-BE49-F238E27FC236}">
              <a16:creationId xmlns:a16="http://schemas.microsoft.com/office/drawing/2014/main" id="{00000000-0008-0000-0400-0000A6010000}"/>
            </a:ext>
          </a:extLst>
        </xdr:cNvPr>
        <xdr:cNvSpPr/>
      </xdr:nvSpPr>
      <xdr:spPr>
        <a:xfrm>
          <a:off x="15621000" y="1311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23385</xdr:rowOff>
    </xdr:from>
    <xdr:ext cx="7366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5290800" y="12882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58420</xdr:rowOff>
    </xdr:from>
    <xdr:to>
      <xdr:col>73</xdr:col>
      <xdr:colOff>180975</xdr:colOff>
      <xdr:row>76</xdr:row>
      <xdr:rowOff>154432</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3893800" y="1308862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39624</xdr:rowOff>
    </xdr:from>
    <xdr:to>
      <xdr:col>74</xdr:col>
      <xdr:colOff>31750</xdr:colOff>
      <xdr:row>76</xdr:row>
      <xdr:rowOff>141224</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47320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151401</xdr:rowOff>
    </xdr:from>
    <xdr:ext cx="762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4401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62992</xdr:rowOff>
    </xdr:from>
    <xdr:to>
      <xdr:col>69</xdr:col>
      <xdr:colOff>92075</xdr:colOff>
      <xdr:row>76</xdr:row>
      <xdr:rowOff>58420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3004800" y="12921742"/>
          <a:ext cx="889000" cy="166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44196</xdr:rowOff>
    </xdr:from>
    <xdr:to>
      <xdr:col>69</xdr:col>
      <xdr:colOff>142875</xdr:colOff>
      <xdr:row>76</xdr:row>
      <xdr:rowOff>145796</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3843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130573</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3512800" y="1316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35052</xdr:rowOff>
    </xdr:from>
    <xdr:to>
      <xdr:col>65</xdr:col>
      <xdr:colOff>53975</xdr:colOff>
      <xdr:row>77</xdr:row>
      <xdr:rowOff>136652</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2954000" y="13236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121429</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2623800" y="13323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85344</xdr:rowOff>
    </xdr:from>
    <xdr:to>
      <xdr:col>82</xdr:col>
      <xdr:colOff>158750</xdr:colOff>
      <xdr:row>78</xdr:row>
      <xdr:rowOff>15494</xdr:rowOff>
    </xdr:to>
    <xdr:sp macro="" textlink="">
      <xdr:nvSpPr>
        <xdr:cNvPr id="437" name="楕円 436">
          <a:extLst>
            <a:ext uri="{FF2B5EF4-FFF2-40B4-BE49-F238E27FC236}">
              <a16:creationId xmlns:a16="http://schemas.microsoft.com/office/drawing/2014/main" id="{00000000-0008-0000-0400-0000B5010000}"/>
            </a:ext>
          </a:extLst>
        </xdr:cNvPr>
        <xdr:cNvSpPr/>
      </xdr:nvSpPr>
      <xdr:spPr>
        <a:xfrm>
          <a:off x="16459200" y="13286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57421</xdr:rowOff>
    </xdr:from>
    <xdr:ext cx="762000" cy="259045"/>
    <xdr:sp macro="" textlink="">
      <xdr:nvSpPr>
        <xdr:cNvPr id="438" name="公債費以外該当値テキスト">
          <a:extLst>
            <a:ext uri="{FF2B5EF4-FFF2-40B4-BE49-F238E27FC236}">
              <a16:creationId xmlns:a16="http://schemas.microsoft.com/office/drawing/2014/main" id="{00000000-0008-0000-0400-0000B6010000}"/>
            </a:ext>
          </a:extLst>
        </xdr:cNvPr>
        <xdr:cNvSpPr txBox="1"/>
      </xdr:nvSpPr>
      <xdr:spPr>
        <a:xfrm>
          <a:off x="16598900" y="13259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112776</xdr:rowOff>
    </xdr:from>
    <xdr:to>
      <xdr:col>78</xdr:col>
      <xdr:colOff>120650</xdr:colOff>
      <xdr:row>77</xdr:row>
      <xdr:rowOff>42926</xdr:rowOff>
    </xdr:to>
    <xdr:sp macro="" textlink="">
      <xdr:nvSpPr>
        <xdr:cNvPr id="439" name="楕円 438">
          <a:extLst>
            <a:ext uri="{FF2B5EF4-FFF2-40B4-BE49-F238E27FC236}">
              <a16:creationId xmlns:a16="http://schemas.microsoft.com/office/drawing/2014/main" id="{00000000-0008-0000-0400-0000B7010000}"/>
            </a:ext>
          </a:extLst>
        </xdr:cNvPr>
        <xdr:cNvSpPr/>
      </xdr:nvSpPr>
      <xdr:spPr>
        <a:xfrm>
          <a:off x="15621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27703</xdr:rowOff>
    </xdr:from>
    <xdr:ext cx="7366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290800" y="13229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103632</xdr:rowOff>
    </xdr:from>
    <xdr:to>
      <xdr:col>74</xdr:col>
      <xdr:colOff>31750</xdr:colOff>
      <xdr:row>77</xdr:row>
      <xdr:rowOff>33782</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4732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18559</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401800" y="1322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7620</xdr:rowOff>
    </xdr:from>
    <xdr:to>
      <xdr:col>69</xdr:col>
      <xdr:colOff>142875</xdr:colOff>
      <xdr:row>76</xdr:row>
      <xdr:rowOff>109220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3843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119397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12192</xdr:rowOff>
    </xdr:from>
    <xdr:to>
      <xdr:col>65</xdr:col>
      <xdr:colOff>53975</xdr:colOff>
      <xdr:row>75</xdr:row>
      <xdr:rowOff>113792</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2954000" y="12870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123969</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2639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福島県双葉町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106645</xdr:rowOff>
    </xdr:from>
    <xdr:to>
      <xdr:col>29</xdr:col>
      <xdr:colOff>127000</xdr:colOff>
      <xdr:row>19</xdr:row>
      <xdr:rowOff>60948</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211670"/>
          <a:ext cx="0" cy="11544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33025</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3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60948</xdr:rowOff>
    </xdr:from>
    <xdr:to>
      <xdr:col>30</xdr:col>
      <xdr:colOff>25400</xdr:colOff>
      <xdr:row>19</xdr:row>
      <xdr:rowOff>60948</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661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21572</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9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106645</xdr:rowOff>
    </xdr:from>
    <xdr:to>
      <xdr:col>30</xdr:col>
      <xdr:colOff>25400</xdr:colOff>
      <xdr:row>12</xdr:row>
      <xdr:rowOff>106645</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2116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124788</xdr:rowOff>
    </xdr:from>
    <xdr:to>
      <xdr:col>29</xdr:col>
      <xdr:colOff>127000</xdr:colOff>
      <xdr:row>18</xdr:row>
      <xdr:rowOff>126703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258513"/>
          <a:ext cx="647700" cy="19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96629</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887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80102</xdr:rowOff>
    </xdr:from>
    <xdr:to>
      <xdr:col>29</xdr:col>
      <xdr:colOff>177800</xdr:colOff>
      <xdr:row>18</xdr:row>
      <xdr:rowOff>10252</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126703</xdr:rowOff>
    </xdr:from>
    <xdr:to>
      <xdr:col>26</xdr:col>
      <xdr:colOff>50800</xdr:colOff>
      <xdr:row>18</xdr:row>
      <xdr:rowOff>137485</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260428"/>
          <a:ext cx="698500" cy="107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84658</xdr:rowOff>
    </xdr:from>
    <xdr:to>
      <xdr:col>26</xdr:col>
      <xdr:colOff>101600</xdr:colOff>
      <xdr:row>18</xdr:row>
      <xdr:rowOff>14808</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24985</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2815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137485</xdr:rowOff>
    </xdr:from>
    <xdr:to>
      <xdr:col>22</xdr:col>
      <xdr:colOff>114300</xdr:colOff>
      <xdr:row>18</xdr:row>
      <xdr:rowOff>153653</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271210"/>
          <a:ext cx="698500" cy="161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88819</xdr:rowOff>
    </xdr:from>
    <xdr:to>
      <xdr:col>22</xdr:col>
      <xdr:colOff>165100</xdr:colOff>
      <xdr:row>18</xdr:row>
      <xdr:rowOff>18969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29146</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281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153653</xdr:rowOff>
    </xdr:from>
    <xdr:to>
      <xdr:col>18</xdr:col>
      <xdr:colOff>177800</xdr:colOff>
      <xdr:row>18</xdr:row>
      <xdr:rowOff>154893</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287378"/>
          <a:ext cx="698500" cy="12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81993</xdr:rowOff>
    </xdr:from>
    <xdr:to>
      <xdr:col>19</xdr:col>
      <xdr:colOff>38100</xdr:colOff>
      <xdr:row>18</xdr:row>
      <xdr:rowOff>12143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442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22320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2813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115868</xdr:rowOff>
    </xdr:from>
    <xdr:to>
      <xdr:col>15</xdr:col>
      <xdr:colOff>101600</xdr:colOff>
      <xdr:row>19</xdr:row>
      <xdr:rowOff>46018</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2495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30795</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3335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73988</xdr:rowOff>
    </xdr:from>
    <xdr:to>
      <xdr:col>29</xdr:col>
      <xdr:colOff>177800</xdr:colOff>
      <xdr:row>19</xdr:row>
      <xdr:rowOff>4139</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207713"/>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154015</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3116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75903</xdr:rowOff>
    </xdr:from>
    <xdr:to>
      <xdr:col>26</xdr:col>
      <xdr:colOff>101600</xdr:colOff>
      <xdr:row>19</xdr:row>
      <xdr:rowOff>6053</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2096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162280</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3296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86685</xdr:rowOff>
    </xdr:from>
    <xdr:to>
      <xdr:col>22</xdr:col>
      <xdr:colOff>165100</xdr:colOff>
      <xdr:row>19</xdr:row>
      <xdr:rowOff>16835</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2204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1612</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330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102853</xdr:rowOff>
    </xdr:from>
    <xdr:to>
      <xdr:col>19</xdr:col>
      <xdr:colOff>38100</xdr:colOff>
      <xdr:row>19</xdr:row>
      <xdr:rowOff>33003</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2365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17780</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3322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104093</xdr:rowOff>
    </xdr:from>
    <xdr:to>
      <xdr:col>15</xdr:col>
      <xdr:colOff>101600</xdr:colOff>
      <xdr:row>19</xdr:row>
      <xdr:rowOff>34243</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2378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44420</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3006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277976</xdr:rowOff>
    </xdr:from>
    <xdr:to>
      <xdr:col>29</xdr:col>
      <xdr:colOff>127000</xdr:colOff>
      <xdr:row>37</xdr:row>
      <xdr:rowOff>71738</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202526"/>
          <a:ext cx="0" cy="9939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43815</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16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71738</xdr:rowOff>
    </xdr:from>
    <xdr:to>
      <xdr:col>30</xdr:col>
      <xdr:colOff>25400</xdr:colOff>
      <xdr:row>37</xdr:row>
      <xdr:rowOff>71738</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1964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21453</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946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277976</xdr:rowOff>
    </xdr:from>
    <xdr:to>
      <xdr:col>30</xdr:col>
      <xdr:colOff>25400</xdr:colOff>
      <xdr:row>33</xdr:row>
      <xdr:rowOff>277976</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2025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273944</xdr:rowOff>
    </xdr:from>
    <xdr:to>
      <xdr:col>29</xdr:col>
      <xdr:colOff>127000</xdr:colOff>
      <xdr:row>35</xdr:row>
      <xdr:rowOff>293471</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003800" y="6884294"/>
          <a:ext cx="647700" cy="195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10838</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621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165761</xdr:rowOff>
    </xdr:from>
    <xdr:to>
      <xdr:col>29</xdr:col>
      <xdr:colOff>177800</xdr:colOff>
      <xdr:row>35</xdr:row>
      <xdr:rowOff>267361</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273944</xdr:rowOff>
    </xdr:from>
    <xdr:to>
      <xdr:col>26</xdr:col>
      <xdr:colOff>50800</xdr:colOff>
      <xdr:row>35</xdr:row>
      <xdr:rowOff>294582</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6884294"/>
          <a:ext cx="698500" cy="206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163192</xdr:rowOff>
    </xdr:from>
    <xdr:to>
      <xdr:col>26</xdr:col>
      <xdr:colOff>101600</xdr:colOff>
      <xdr:row>35</xdr:row>
      <xdr:rowOff>264792</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274969</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54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236755</xdr:rowOff>
    </xdr:from>
    <xdr:to>
      <xdr:col>22</xdr:col>
      <xdr:colOff>114300</xdr:colOff>
      <xdr:row>35</xdr:row>
      <xdr:rowOff>294582</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3606800" y="6847105"/>
          <a:ext cx="698500" cy="578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166612</xdr:rowOff>
    </xdr:from>
    <xdr:to>
      <xdr:col>22</xdr:col>
      <xdr:colOff>165100</xdr:colOff>
      <xdr:row>35</xdr:row>
      <xdr:rowOff>268212</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278389</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545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232755</xdr:rowOff>
    </xdr:from>
    <xdr:to>
      <xdr:col>18</xdr:col>
      <xdr:colOff>177800</xdr:colOff>
      <xdr:row>35</xdr:row>
      <xdr:rowOff>236755</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908300" y="6843105"/>
          <a:ext cx="698500" cy="40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206237</xdr:rowOff>
    </xdr:from>
    <xdr:to>
      <xdr:col>19</xdr:col>
      <xdr:colOff>38100</xdr:colOff>
      <xdr:row>35</xdr:row>
      <xdr:rowOff>307837</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816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292614</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902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233637</xdr:rowOff>
    </xdr:from>
    <xdr:to>
      <xdr:col>15</xdr:col>
      <xdr:colOff>101600</xdr:colOff>
      <xdr:row>35</xdr:row>
      <xdr:rowOff>335237</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8439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320014</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930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242671</xdr:rowOff>
    </xdr:from>
    <xdr:to>
      <xdr:col>29</xdr:col>
      <xdr:colOff>177800</xdr:colOff>
      <xdr:row>36</xdr:row>
      <xdr:rowOff>1371</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8530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214748</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825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223144</xdr:rowOff>
    </xdr:from>
    <xdr:to>
      <xdr:col>26</xdr:col>
      <xdr:colOff>101600</xdr:colOff>
      <xdr:row>35</xdr:row>
      <xdr:rowOff>324744</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8334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309521</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9198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243782</xdr:rowOff>
    </xdr:from>
    <xdr:to>
      <xdr:col>22</xdr:col>
      <xdr:colOff>165100</xdr:colOff>
      <xdr:row>36</xdr:row>
      <xdr:rowOff>2482</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8541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330159</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940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185955</xdr:rowOff>
    </xdr:from>
    <xdr:to>
      <xdr:col>19</xdr:col>
      <xdr:colOff>38100</xdr:colOff>
      <xdr:row>35</xdr:row>
      <xdr:rowOff>287555</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7963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297732</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565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181955</xdr:rowOff>
    </xdr:from>
    <xdr:to>
      <xdr:col>15</xdr:col>
      <xdr:colOff>101600</xdr:colOff>
      <xdr:row>35</xdr:row>
      <xdr:rowOff>283555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7923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293732</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561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福島県双葉町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6,025
5,997
51.42
21,791,892
20,710,284
751,103
2,408,708
2,024,726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43505</xdr:rowOff>
    </xdr:from>
    <xdr:to>
      <xdr:col>24</xdr:col>
      <xdr:colOff>62865</xdr:colOff>
      <xdr:row>37</xdr:row>
      <xdr:rowOff>119268</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187005"/>
          <a:ext cx="1270" cy="1275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123095</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46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119268</xdr:rowOff>
    </xdr:from>
    <xdr:to>
      <xdr:col>24</xdr:col>
      <xdr:colOff>152400</xdr:colOff>
      <xdr:row>37</xdr:row>
      <xdr:rowOff>119268</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46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161632</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496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43505</xdr:rowOff>
    </xdr:from>
    <xdr:to>
      <xdr:col>24</xdr:col>
      <xdr:colOff>152400</xdr:colOff>
      <xdr:row>30</xdr:row>
      <xdr:rowOff>43505</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18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168577</xdr:rowOff>
    </xdr:from>
    <xdr:to>
      <xdr:col>24</xdr:col>
      <xdr:colOff>63500</xdr:colOff>
      <xdr:row>37</xdr:row>
      <xdr:rowOff>1383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3797300" y="6340777"/>
          <a:ext cx="838200" cy="4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18735</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0194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167308</xdr:rowOff>
    </xdr:from>
    <xdr:to>
      <xdr:col>24</xdr:col>
      <xdr:colOff>114300</xdr:colOff>
      <xdr:row>36</xdr:row>
      <xdr:rowOff>97458</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6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168577</xdr:rowOff>
    </xdr:from>
    <xdr:to>
      <xdr:col>19</xdr:col>
      <xdr:colOff>177800</xdr:colOff>
      <xdr:row>37</xdr:row>
      <xdr:rowOff>8186</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6340777"/>
          <a:ext cx="889000" cy="11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169518</xdr:rowOff>
    </xdr:from>
    <xdr:to>
      <xdr:col>20</xdr:col>
      <xdr:colOff>38100</xdr:colOff>
      <xdr:row>36</xdr:row>
      <xdr:rowOff>99668</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116195</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5945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8186</xdr:rowOff>
    </xdr:from>
    <xdr:to>
      <xdr:col>15</xdr:col>
      <xdr:colOff>50800</xdr:colOff>
      <xdr:row>37</xdr:row>
      <xdr:rowOff>19731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019300" y="6351836"/>
          <a:ext cx="889000" cy="11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169605</xdr:rowOff>
    </xdr:from>
    <xdr:to>
      <xdr:col>15</xdr:col>
      <xdr:colOff>101600</xdr:colOff>
      <xdr:row>36</xdr:row>
      <xdr:rowOff>99755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116282</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08795" y="594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19731</xdr:rowOff>
    </xdr:from>
    <xdr:to>
      <xdr:col>10</xdr:col>
      <xdr:colOff>114300</xdr:colOff>
      <xdr:row>37</xdr:row>
      <xdr:rowOff>20195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130300" y="6363381"/>
          <a:ext cx="889000" cy="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147467</xdr:rowOff>
    </xdr:from>
    <xdr:to>
      <xdr:col>10</xdr:col>
      <xdr:colOff>165100</xdr:colOff>
      <xdr:row>36</xdr:row>
      <xdr:rowOff>77617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148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94144</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19795" y="5923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8433</xdr:rowOff>
    </xdr:from>
    <xdr:to>
      <xdr:col>6</xdr:col>
      <xdr:colOff>38100</xdr:colOff>
      <xdr:row>37</xdr:row>
      <xdr:rowOff>110033</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352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101160</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30795" y="6444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122033</xdr:rowOff>
    </xdr:from>
    <xdr:to>
      <xdr:col>24</xdr:col>
      <xdr:colOff>114300</xdr:colOff>
      <xdr:row>37</xdr:row>
      <xdr:rowOff>52183</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294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36960</xdr:rowOff>
    </xdr:from>
    <xdr:ext cx="599010"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6209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117777</xdr:rowOff>
    </xdr:from>
    <xdr:to>
      <xdr:col>20</xdr:col>
      <xdr:colOff>38100</xdr:colOff>
      <xdr:row>37</xdr:row>
      <xdr:rowOff>47927</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289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39054</xdr:rowOff>
    </xdr:from>
    <xdr:ext cx="59901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497795" y="6382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128836</xdr:rowOff>
    </xdr:from>
    <xdr:to>
      <xdr:col>15</xdr:col>
      <xdr:colOff>101600</xdr:colOff>
      <xdr:row>37</xdr:row>
      <xdr:rowOff>58986</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30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50113</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08795" y="6393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140381</xdr:rowOff>
    </xdr:from>
    <xdr:to>
      <xdr:col>10</xdr:col>
      <xdr:colOff>165100</xdr:colOff>
      <xdr:row>37</xdr:row>
      <xdr:rowOff>70531</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312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61658</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19795" y="6405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140845</xdr:rowOff>
    </xdr:from>
    <xdr:to>
      <xdr:col>6</xdr:col>
      <xdr:colOff>38100</xdr:colOff>
      <xdr:row>37</xdr:row>
      <xdr:rowOff>70995</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31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87522</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30795" y="6088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142394</xdr:rowOff>
    </xdr:from>
    <xdr:to>
      <xdr:col>24</xdr:col>
      <xdr:colOff>62865</xdr:colOff>
      <xdr:row>58</xdr:row>
      <xdr:rowOff>141924</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43444"/>
          <a:ext cx="1270" cy="154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145751</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089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141924</xdr:rowOff>
    </xdr:from>
    <xdr:to>
      <xdr:col>24</xdr:col>
      <xdr:colOff>152400</xdr:colOff>
      <xdr:row>58</xdr:row>
      <xdr:rowOff>141924</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086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89071</xdr:rowOff>
    </xdr:from>
    <xdr:ext cx="690189"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186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142394</xdr:rowOff>
    </xdr:from>
    <xdr:to>
      <xdr:col>24</xdr:col>
      <xdr:colOff>152400</xdr:colOff>
      <xdr:row>49</xdr:row>
      <xdr:rowOff>142394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4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13777</xdr:rowOff>
    </xdr:from>
    <xdr:to>
      <xdr:col>24</xdr:col>
      <xdr:colOff>63500</xdr:colOff>
      <xdr:row>57</xdr:row>
      <xdr:rowOff>22745</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786427"/>
          <a:ext cx="838200" cy="8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18392</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7910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39965</xdr:rowOff>
    </xdr:from>
    <xdr:to>
      <xdr:col>24</xdr:col>
      <xdr:colOff>114300</xdr:colOff>
      <xdr:row>57</xdr:row>
      <xdr:rowOff>141565</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22621</xdr:rowOff>
    </xdr:from>
    <xdr:to>
      <xdr:col>19</xdr:col>
      <xdr:colOff>177800</xdr:colOff>
      <xdr:row>57</xdr:row>
      <xdr:rowOff>22745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908300" y="9795271"/>
          <a:ext cx="889000" cy="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51036</xdr:rowOff>
    </xdr:from>
    <xdr:to>
      <xdr:col>20</xdr:col>
      <xdr:colOff>38100</xdr:colOff>
      <xdr:row>57</xdr:row>
      <xdr:rowOff>152636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143763</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91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22621</xdr:rowOff>
    </xdr:from>
    <xdr:to>
      <xdr:col>15</xdr:col>
      <xdr:colOff>50800</xdr:colOff>
      <xdr:row>57</xdr:row>
      <xdr:rowOff>120241</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795271"/>
          <a:ext cx="889000" cy="9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52546</xdr:rowOff>
    </xdr:from>
    <xdr:to>
      <xdr:col>15</xdr:col>
      <xdr:colOff>101600</xdr:colOff>
      <xdr:row>57</xdr:row>
      <xdr:rowOff>154146</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145273</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917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120241</xdr:rowOff>
    </xdr:from>
    <xdr:to>
      <xdr:col>10</xdr:col>
      <xdr:colOff>114300</xdr:colOff>
      <xdr:row>57</xdr:row>
      <xdr:rowOff>169441</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892891"/>
          <a:ext cx="889000" cy="49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83358</xdr:rowOff>
    </xdr:from>
    <xdr:to>
      <xdr:col>10</xdr:col>
      <xdr:colOff>165100</xdr:colOff>
      <xdr:row>57</xdr:row>
      <xdr:rowOff>13508</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684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30035</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459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43979</xdr:rowOff>
    </xdr:from>
    <xdr:to>
      <xdr:col>6</xdr:col>
      <xdr:colOff>38100</xdr:colOff>
      <xdr:row>58</xdr:row>
      <xdr:rowOff>145579</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988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136706</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10080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134427</xdr:rowOff>
    </xdr:from>
    <xdr:to>
      <xdr:col>24</xdr:col>
      <xdr:colOff>114300</xdr:colOff>
      <xdr:row>57</xdr:row>
      <xdr:rowOff>64577</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735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157304</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587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143395</xdr:rowOff>
    </xdr:from>
    <xdr:to>
      <xdr:col>20</xdr:col>
      <xdr:colOff>38100</xdr:colOff>
      <xdr:row>57</xdr:row>
      <xdr:rowOff>73545</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74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90072</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519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143271</xdr:rowOff>
    </xdr:from>
    <xdr:to>
      <xdr:col>15</xdr:col>
      <xdr:colOff>101600</xdr:colOff>
      <xdr:row>57</xdr:row>
      <xdr:rowOff>73421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74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89948</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519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69441</xdr:rowOff>
    </xdr:from>
    <xdr:to>
      <xdr:col>10</xdr:col>
      <xdr:colOff>165100</xdr:colOff>
      <xdr:row>57</xdr:row>
      <xdr:rowOff>171041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842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162168</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934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118641</xdr:rowOff>
    </xdr:from>
    <xdr:to>
      <xdr:col>6</xdr:col>
      <xdr:colOff>38100</xdr:colOff>
      <xdr:row>58</xdr:row>
      <xdr:rowOff>48791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89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65318</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9666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120223</xdr:rowOff>
    </xdr:from>
    <xdr:to>
      <xdr:col>24</xdr:col>
      <xdr:colOff>62865</xdr:colOff>
      <xdr:row>79</xdr:row>
      <xdr:rowOff>43407</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93173"/>
          <a:ext cx="1270" cy="1294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47234</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91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43407</xdr:rowOff>
    </xdr:from>
    <xdr:to>
      <xdr:col>24</xdr:col>
      <xdr:colOff>152400</xdr:colOff>
      <xdr:row>79</xdr:row>
      <xdr:rowOff>43407</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66900</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6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120223</xdr:rowOff>
    </xdr:from>
    <xdr:to>
      <xdr:col>24</xdr:col>
      <xdr:colOff>152400</xdr:colOff>
      <xdr:row>71</xdr:row>
      <xdr:rowOff>120223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9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42142</xdr:rowOff>
    </xdr:from>
    <xdr:to>
      <xdr:col>24</xdr:col>
      <xdr:colOff>63500</xdr:colOff>
      <xdr:row>79</xdr:row>
      <xdr:rowOff>43360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586692"/>
          <a:ext cx="838200" cy="1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153505</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83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130628</xdr:rowOff>
    </xdr:from>
    <xdr:to>
      <xdr:col>24</xdr:col>
      <xdr:colOff>114300</xdr:colOff>
      <xdr:row>78</xdr:row>
      <xdr:rowOff>60778</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33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42142</xdr:rowOff>
    </xdr:from>
    <xdr:to>
      <xdr:col>19</xdr:col>
      <xdr:colOff>177800</xdr:colOff>
      <xdr:row>79</xdr:row>
      <xdr:rowOff>44199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586692"/>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114336</xdr:rowOff>
    </xdr:from>
    <xdr:to>
      <xdr:col>20</xdr:col>
      <xdr:colOff>38100</xdr:colOff>
      <xdr:row>78</xdr:row>
      <xdr:rowOff>44486</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61013</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09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41935</xdr:rowOff>
    </xdr:from>
    <xdr:to>
      <xdr:col>15</xdr:col>
      <xdr:colOff>50800</xdr:colOff>
      <xdr:row>79</xdr:row>
      <xdr:rowOff>44199</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586485"/>
          <a:ext cx="889000" cy="2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143101</xdr:rowOff>
    </xdr:from>
    <xdr:to>
      <xdr:col>15</xdr:col>
      <xdr:colOff>101600</xdr:colOff>
      <xdr:row>78</xdr:row>
      <xdr:rowOff>73251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4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89778</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119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41935</xdr:rowOff>
    </xdr:from>
    <xdr:to>
      <xdr:col>10</xdr:col>
      <xdr:colOff>114300</xdr:colOff>
      <xdr:row>79</xdr:row>
      <xdr:rowOff>44450</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586485"/>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26347</xdr:rowOff>
    </xdr:from>
    <xdr:to>
      <xdr:col>10</xdr:col>
      <xdr:colOff>165100</xdr:colOff>
      <xdr:row>78</xdr:row>
      <xdr:rowOff>127947</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9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144474</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174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105916</xdr:rowOff>
    </xdr:from>
    <xdr:to>
      <xdr:col>6</xdr:col>
      <xdr:colOff>38100</xdr:colOff>
      <xdr:row>79</xdr:row>
      <xdr:rowOff>36066</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479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52593</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254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164010</xdr:rowOff>
    </xdr:from>
    <xdr:to>
      <xdr:col>24</xdr:col>
      <xdr:colOff>114300</xdr:colOff>
      <xdr:row>79</xdr:row>
      <xdr:rowOff>94160</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53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78937</xdr:rowOff>
    </xdr:from>
    <xdr:ext cx="378565"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4520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162792</xdr:rowOff>
    </xdr:from>
    <xdr:to>
      <xdr:col>20</xdr:col>
      <xdr:colOff>38100</xdr:colOff>
      <xdr:row>79</xdr:row>
      <xdr:rowOff>92942</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53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79</xdr:row>
      <xdr:rowOff>84069</xdr:rowOff>
    </xdr:from>
    <xdr:ext cx="378565"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608017" y="136286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164849</xdr:rowOff>
    </xdr:from>
    <xdr:to>
      <xdr:col>15</xdr:col>
      <xdr:colOff>101600</xdr:colOff>
      <xdr:row>79</xdr:row>
      <xdr:rowOff>94999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537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84333</xdr:colOff>
      <xdr:row>79</xdr:row>
      <xdr:rowOff>86126</xdr:rowOff>
    </xdr:from>
    <xdr:ext cx="313932"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751333" y="136306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162585</xdr:rowOff>
    </xdr:from>
    <xdr:to>
      <xdr:col>10</xdr:col>
      <xdr:colOff>165100</xdr:colOff>
      <xdr:row>79</xdr:row>
      <xdr:rowOff>92735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53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83862</xdr:rowOff>
    </xdr:from>
    <xdr:ext cx="378565"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830017" y="136284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165100</xdr:rowOff>
    </xdr:from>
    <xdr:to>
      <xdr:col>6</xdr:col>
      <xdr:colOff>38100</xdr:colOff>
      <xdr:row>79</xdr:row>
      <xdr:rowOff>95250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53150</xdr:colOff>
      <xdr:row>79</xdr:row>
      <xdr:rowOff>86377</xdr:rowOff>
    </xdr:from>
    <xdr:ext cx="249299"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005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76540</xdr:rowOff>
    </xdr:from>
    <xdr:to>
      <xdr:col>24</xdr:col>
      <xdr:colOff>62865</xdr:colOff>
      <xdr:row>98</xdr:row>
      <xdr:rowOff>112021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507040"/>
          <a:ext cx="1270" cy="1407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115848</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91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112021</xdr:rowOff>
    </xdr:from>
    <xdr:to>
      <xdr:col>24</xdr:col>
      <xdr:colOff>152400</xdr:colOff>
      <xdr:row>98</xdr:row>
      <xdr:rowOff>112021</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914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23217</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28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76540</xdr:rowOff>
    </xdr:from>
    <xdr:to>
      <xdr:col>24</xdr:col>
      <xdr:colOff>152400</xdr:colOff>
      <xdr:row>90</xdr:row>
      <xdr:rowOff>76540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507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84455</xdr:rowOff>
    </xdr:from>
    <xdr:to>
      <xdr:col>24</xdr:col>
      <xdr:colOff>63500</xdr:colOff>
      <xdr:row>97</xdr:row>
      <xdr:rowOff>22543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3797300" y="16543655"/>
          <a:ext cx="838200" cy="109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630</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288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149203</xdr:rowOff>
    </xdr:from>
    <xdr:to>
      <xdr:col>24</xdr:col>
      <xdr:colOff>114300</xdr:colOff>
      <xdr:row>96</xdr:row>
      <xdr:rowOff>79353</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4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75758</xdr:rowOff>
    </xdr:from>
    <xdr:to>
      <xdr:col>19</xdr:col>
      <xdr:colOff>177800</xdr:colOff>
      <xdr:row>96</xdr:row>
      <xdr:rowOff>84455</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2908300" y="16534958"/>
          <a:ext cx="889000" cy="8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134410</xdr:rowOff>
    </xdr:from>
    <xdr:to>
      <xdr:col>20</xdr:col>
      <xdr:colOff>38100</xdr:colOff>
      <xdr:row>96</xdr:row>
      <xdr:rowOff>64560</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81087</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19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75758</xdr:rowOff>
    </xdr:from>
    <xdr:to>
      <xdr:col>15</xdr:col>
      <xdr:colOff>50800</xdr:colOff>
      <xdr:row>96</xdr:row>
      <xdr:rowOff>129146</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534958"/>
          <a:ext cx="889000" cy="5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125161</xdr:rowOff>
    </xdr:from>
    <xdr:to>
      <xdr:col>15</xdr:col>
      <xdr:colOff>101600</xdr:colOff>
      <xdr:row>96</xdr:row>
      <xdr:rowOff>55311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71838</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18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5093</xdr:rowOff>
    </xdr:from>
    <xdr:to>
      <xdr:col>10</xdr:col>
      <xdr:colOff>114300</xdr:colOff>
      <xdr:row>96</xdr:row>
      <xdr:rowOff>129146</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a:off x="1130300" y="16464293"/>
          <a:ext cx="889000" cy="124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11319</xdr:rowOff>
    </xdr:from>
    <xdr:to>
      <xdr:col>10</xdr:col>
      <xdr:colOff>165100</xdr:colOff>
      <xdr:row>96</xdr:row>
      <xdr:rowOff>112919</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470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129446</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245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52648</xdr:rowOff>
    </xdr:from>
    <xdr:to>
      <xdr:col>6</xdr:col>
      <xdr:colOff>38100</xdr:colOff>
      <xdr:row>96</xdr:row>
      <xdr:rowOff>154248</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51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145375</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60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143193</xdr:rowOff>
    </xdr:from>
    <xdr:to>
      <xdr:col>24</xdr:col>
      <xdr:colOff>114300</xdr:colOff>
      <xdr:row>97</xdr:row>
      <xdr:rowOff>73343</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602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121620</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580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33655</xdr:rowOff>
    </xdr:from>
    <xdr:to>
      <xdr:col>20</xdr:col>
      <xdr:colOff>38100</xdr:colOff>
      <xdr:row>96</xdr:row>
      <xdr:rowOff>135255</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49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126382</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58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24958</xdr:rowOff>
    </xdr:from>
    <xdr:to>
      <xdr:col>15</xdr:col>
      <xdr:colOff>101600</xdr:colOff>
      <xdr:row>96</xdr:row>
      <xdr:rowOff>126558</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484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117685</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576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78346</xdr:rowOff>
    </xdr:from>
    <xdr:to>
      <xdr:col>10</xdr:col>
      <xdr:colOff>165100</xdr:colOff>
      <xdr:row>97</xdr:row>
      <xdr:rowOff>8496</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537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171073</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63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125743</xdr:rowOff>
    </xdr:from>
    <xdr:to>
      <xdr:col>6</xdr:col>
      <xdr:colOff>38100</xdr:colOff>
      <xdr:row>96</xdr:row>
      <xdr:rowOff>55893</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41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72420</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188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98923</xdr:rowOff>
    </xdr:from>
    <xdr:to>
      <xdr:col>54</xdr:col>
      <xdr:colOff>189865</xdr:colOff>
      <xdr:row>38</xdr:row>
      <xdr:rowOff>137099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413873"/>
          <a:ext cx="1270" cy="1238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140926</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65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137099</xdr:rowOff>
    </xdr:from>
    <xdr:to>
      <xdr:col>55</xdr:col>
      <xdr:colOff>88900</xdr:colOff>
      <xdr:row>38</xdr:row>
      <xdr:rowOff>137099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65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45600</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189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98923</xdr:rowOff>
    </xdr:from>
    <xdr:to>
      <xdr:col>55</xdr:col>
      <xdr:colOff>88900</xdr:colOff>
      <xdr:row>31</xdr:row>
      <xdr:rowOff>98923</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413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41192</xdr:rowOff>
    </xdr:from>
    <xdr:to>
      <xdr:col>55</xdr:col>
      <xdr:colOff>0</xdr:colOff>
      <xdr:row>34</xdr:row>
      <xdr:rowOff>146373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9639300" y="5870492"/>
          <a:ext cx="838200" cy="105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126582</xdr:rowOff>
    </xdr:from>
    <xdr:ext cx="599010"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2987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148155</xdr:rowOff>
    </xdr:from>
    <xdr:to>
      <xdr:col>55</xdr:col>
      <xdr:colOff>50800</xdr:colOff>
      <xdr:row>37</xdr:row>
      <xdr:rowOff>78305</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41192</xdr:rowOff>
    </xdr:from>
    <xdr:to>
      <xdr:col>50</xdr:col>
      <xdr:colOff>114300</xdr:colOff>
      <xdr:row>34</xdr:row>
      <xdr:rowOff>155580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8750300" y="5870492"/>
          <a:ext cx="889000" cy="114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134586</xdr:rowOff>
    </xdr:from>
    <xdr:to>
      <xdr:col>50</xdr:col>
      <xdr:colOff>165100</xdr:colOff>
      <xdr:row>37</xdr:row>
      <xdr:rowOff>64736</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55863</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39795" y="6399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155580</xdr:rowOff>
    </xdr:from>
    <xdr:to>
      <xdr:col>45</xdr:col>
      <xdr:colOff>177800</xdr:colOff>
      <xdr:row>38</xdr:row>
      <xdr:rowOff>57242</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5984880"/>
          <a:ext cx="889000" cy="587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162862</xdr:rowOff>
    </xdr:from>
    <xdr:to>
      <xdr:col>46</xdr:col>
      <xdr:colOff>38100</xdr:colOff>
      <xdr:row>37</xdr:row>
      <xdr:rowOff>93012</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6335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84139</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6427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157864</xdr:rowOff>
    </xdr:from>
    <xdr:to>
      <xdr:col>41</xdr:col>
      <xdr:colOff>50800</xdr:colOff>
      <xdr:row>38</xdr:row>
      <xdr:rowOff>57242</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6972300" y="6501514"/>
          <a:ext cx="889000" cy="70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9999</xdr:rowOff>
    </xdr:from>
    <xdr:to>
      <xdr:col>41</xdr:col>
      <xdr:colOff>101600</xdr:colOff>
      <xdr:row>37</xdr:row>
      <xdr:rowOff>111599</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35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128126</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61795" y="6128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162903</xdr:rowOff>
    </xdr:from>
    <xdr:to>
      <xdr:col>36</xdr:col>
      <xdr:colOff>165100</xdr:colOff>
      <xdr:row>38</xdr:row>
      <xdr:rowOff>93053</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50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84180</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05111" y="6599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95573</xdr:rowOff>
    </xdr:from>
    <xdr:to>
      <xdr:col>55</xdr:col>
      <xdr:colOff>50800</xdr:colOff>
      <xdr:row>35</xdr:row>
      <xdr:rowOff>25723</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5924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118450</xdr:rowOff>
    </xdr:from>
    <xdr:ext cx="599010"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5776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161842</xdr:rowOff>
    </xdr:from>
    <xdr:to>
      <xdr:col>50</xdr:col>
      <xdr:colOff>165100</xdr:colOff>
      <xdr:row>34</xdr:row>
      <xdr:rowOff>91992</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581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108519</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39795" y="5594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104780</xdr:rowOff>
    </xdr:from>
    <xdr:to>
      <xdr:col>46</xdr:col>
      <xdr:colOff>38100</xdr:colOff>
      <xdr:row>35</xdr:row>
      <xdr:rowOff>34930</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593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51457</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5709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6442</xdr:rowOff>
    </xdr:from>
    <xdr:to>
      <xdr:col>41</xdr:col>
      <xdr:colOff>101600</xdr:colOff>
      <xdr:row>38</xdr:row>
      <xdr:rowOff>108042</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521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99169</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661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107064</xdr:rowOff>
    </xdr:from>
    <xdr:to>
      <xdr:col>36</xdr:col>
      <xdr:colOff>165100</xdr:colOff>
      <xdr:row>38</xdr:row>
      <xdr:rowOff>37214</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45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53741</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672795" y="6225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74945</xdr:rowOff>
    </xdr:from>
    <xdr:to>
      <xdr:col>54</xdr:col>
      <xdr:colOff>189865</xdr:colOff>
      <xdr:row>58</xdr:row>
      <xdr:rowOff>123073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818895"/>
          <a:ext cx="1270" cy="1248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126900</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07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123073</xdr:rowOff>
    </xdr:from>
    <xdr:to>
      <xdr:col>55</xdr:col>
      <xdr:colOff>88900</xdr:colOff>
      <xdr:row>58</xdr:row>
      <xdr:rowOff>123073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067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21622</xdr:rowOff>
    </xdr:from>
    <xdr:ext cx="690189"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5941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74945</xdr:rowOff>
    </xdr:from>
    <xdr:to>
      <xdr:col>55</xdr:col>
      <xdr:colOff>88900</xdr:colOff>
      <xdr:row>51</xdr:row>
      <xdr:rowOff>74945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818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43987</xdr:rowOff>
    </xdr:from>
    <xdr:to>
      <xdr:col>55</xdr:col>
      <xdr:colOff>0</xdr:colOff>
      <xdr:row>58</xdr:row>
      <xdr:rowOff>215</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9639300" y="9645187"/>
          <a:ext cx="838200" cy="299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114610</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887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136183</xdr:rowOff>
    </xdr:from>
    <xdr:to>
      <xdr:col>55</xdr:col>
      <xdr:colOff>50800</xdr:colOff>
      <xdr:row>58</xdr:row>
      <xdr:rowOff>66333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908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215</xdr:rowOff>
    </xdr:from>
    <xdr:to>
      <xdr:col>50</xdr:col>
      <xdr:colOff>114300</xdr:colOff>
      <xdr:row>58</xdr:row>
      <xdr:rowOff>109412</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8750300" y="9944315"/>
          <a:ext cx="889000" cy="109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127226</xdr:rowOff>
    </xdr:from>
    <xdr:to>
      <xdr:col>50</xdr:col>
      <xdr:colOff>165100</xdr:colOff>
      <xdr:row>58</xdr:row>
      <xdr:rowOff>57376</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48503</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992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109412</xdr:rowOff>
    </xdr:from>
    <xdr:to>
      <xdr:col>45</xdr:col>
      <xdr:colOff>177800</xdr:colOff>
      <xdr:row>58</xdr:row>
      <xdr:rowOff>135550</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7861300" y="10053512"/>
          <a:ext cx="889000" cy="26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126873</xdr:rowOff>
    </xdr:from>
    <xdr:to>
      <xdr:col>46</xdr:col>
      <xdr:colOff>38100</xdr:colOff>
      <xdr:row>58</xdr:row>
      <xdr:rowOff>57023</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73550</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967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135550</xdr:rowOff>
    </xdr:from>
    <xdr:to>
      <xdr:col>41</xdr:col>
      <xdr:colOff>50800</xdr:colOff>
      <xdr:row>58</xdr:row>
      <xdr:rowOff>137237</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6972300" y="10079650"/>
          <a:ext cx="889000" cy="1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128715</xdr:rowOff>
    </xdr:from>
    <xdr:to>
      <xdr:col>41</xdr:col>
      <xdr:colOff>101600</xdr:colOff>
      <xdr:row>58</xdr:row>
      <xdr:rowOff>58865</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90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75392</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9676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34180</xdr:rowOff>
    </xdr:from>
    <xdr:to>
      <xdr:col>36</xdr:col>
      <xdr:colOff>165100</xdr:colOff>
      <xdr:row>58</xdr:row>
      <xdr:rowOff>135780</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97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152307</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9753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164637</xdr:rowOff>
    </xdr:from>
    <xdr:to>
      <xdr:col>55</xdr:col>
      <xdr:colOff>50800</xdr:colOff>
      <xdr:row>56</xdr:row>
      <xdr:rowOff>94787</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594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16064</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445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120865</xdr:rowOff>
    </xdr:from>
    <xdr:to>
      <xdr:col>50</xdr:col>
      <xdr:colOff>165100</xdr:colOff>
      <xdr:row>58</xdr:row>
      <xdr:rowOff>51015</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89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67542</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9668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58612</xdr:rowOff>
    </xdr:from>
    <xdr:to>
      <xdr:col>46</xdr:col>
      <xdr:colOff>38100</xdr:colOff>
      <xdr:row>58</xdr:row>
      <xdr:rowOff>160212</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1000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151339</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83111" y="10095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84750</xdr:rowOff>
    </xdr:from>
    <xdr:to>
      <xdr:col>41</xdr:col>
      <xdr:colOff>101600</xdr:colOff>
      <xdr:row>59</xdr:row>
      <xdr:rowOff>14900</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1002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6027</xdr:rowOff>
    </xdr:from>
    <xdr:ext cx="469744"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626428" y="10121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86437</xdr:rowOff>
    </xdr:from>
    <xdr:to>
      <xdr:col>36</xdr:col>
      <xdr:colOff>165100</xdr:colOff>
      <xdr:row>59</xdr:row>
      <xdr:rowOff>16587</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1003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7714</xdr:rowOff>
    </xdr:from>
    <xdr:ext cx="469744"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737428" y="10123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56104</xdr:rowOff>
    </xdr:from>
    <xdr:to>
      <xdr:col>54</xdr:col>
      <xdr:colOff>189865</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229054"/>
          <a:ext cx="1270" cy="1359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2781</xdr:rowOff>
    </xdr:from>
    <xdr:ext cx="690189"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20042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56104</xdr:rowOff>
    </xdr:from>
    <xdr:to>
      <xdr:col>55</xdr:col>
      <xdr:colOff>88900</xdr:colOff>
      <xdr:row>71</xdr:row>
      <xdr:rowOff>56104</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22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154059</xdr:rowOff>
    </xdr:from>
    <xdr:to>
      <xdr:col>55</xdr:col>
      <xdr:colOff>0</xdr:colOff>
      <xdr:row>78</xdr:row>
      <xdr:rowOff>30601</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9639300" y="12498459"/>
          <a:ext cx="838200" cy="905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55066</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428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76639</xdr:rowOff>
    </xdr:from>
    <xdr:to>
      <xdr:col>55</xdr:col>
      <xdr:colOff>50800</xdr:colOff>
      <xdr:row>79</xdr:row>
      <xdr:rowOff>6789</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44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30601</xdr:rowOff>
    </xdr:from>
    <xdr:to>
      <xdr:col>50</xdr:col>
      <xdr:colOff>114300</xdr:colOff>
      <xdr:row>78</xdr:row>
      <xdr:rowOff>149327</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8750300" y="13403701"/>
          <a:ext cx="889000" cy="11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65376</xdr:rowOff>
    </xdr:from>
    <xdr:to>
      <xdr:col>50</xdr:col>
      <xdr:colOff>165100</xdr:colOff>
      <xdr:row>78</xdr:row>
      <xdr:rowOff>166976</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43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158103</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531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149327</xdr:rowOff>
    </xdr:from>
    <xdr:to>
      <xdr:col>45</xdr:col>
      <xdr:colOff>177800</xdr:colOff>
      <xdr:row>79</xdr:row>
      <xdr:rowOff>32922</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7861300" y="13522427"/>
          <a:ext cx="889000" cy="55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44543</xdr:rowOff>
    </xdr:from>
    <xdr:to>
      <xdr:col>46</xdr:col>
      <xdr:colOff>38100</xdr:colOff>
      <xdr:row>78</xdr:row>
      <xdr:rowOff>146143</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162670</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19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32922</xdr:rowOff>
    </xdr:from>
    <xdr:to>
      <xdr:col>41</xdr:col>
      <xdr:colOff>50800</xdr:colOff>
      <xdr:row>79</xdr:row>
      <xdr:rowOff>37858</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6972300" y="13577472"/>
          <a:ext cx="889000" cy="4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8493</xdr:rowOff>
    </xdr:from>
    <xdr:to>
      <xdr:col>41</xdr:col>
      <xdr:colOff>101600</xdr:colOff>
      <xdr:row>78</xdr:row>
      <xdr:rowOff>110093</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38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126620</xdr:rowOff>
    </xdr:from>
    <xdr:ext cx="59901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61795" y="1315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96596</xdr:rowOff>
    </xdr:from>
    <xdr:to>
      <xdr:col>36</xdr:col>
      <xdr:colOff>165100</xdr:colOff>
      <xdr:row>79</xdr:row>
      <xdr:rowOff>26746</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46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43273</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24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103259</xdr:rowOff>
    </xdr:from>
    <xdr:to>
      <xdr:col>55</xdr:col>
      <xdr:colOff>50800</xdr:colOff>
      <xdr:row>73</xdr:row>
      <xdr:rowOff>33409</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2447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126136</xdr:rowOff>
    </xdr:from>
    <xdr:ext cx="599010"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2299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151251</xdr:rowOff>
    </xdr:from>
    <xdr:to>
      <xdr:col>50</xdr:col>
      <xdr:colOff>165100</xdr:colOff>
      <xdr:row>78</xdr:row>
      <xdr:rowOff>81401</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352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97928</xdr:rowOff>
    </xdr:from>
    <xdr:ext cx="59901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39795" y="13128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98527</xdr:rowOff>
    </xdr:from>
    <xdr:to>
      <xdr:col>46</xdr:col>
      <xdr:colOff>38100</xdr:colOff>
      <xdr:row>79</xdr:row>
      <xdr:rowOff>28677</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471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19804</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83111" y="13564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153572</xdr:rowOff>
    </xdr:from>
    <xdr:to>
      <xdr:col>41</xdr:col>
      <xdr:colOff>101600</xdr:colOff>
      <xdr:row>79</xdr:row>
      <xdr:rowOff>83722</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52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74849</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626428" y="1361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158508</xdr:rowOff>
    </xdr:from>
    <xdr:to>
      <xdr:col>36</xdr:col>
      <xdr:colOff>165100</xdr:colOff>
      <xdr:row>79</xdr:row>
      <xdr:rowOff>88658</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53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79785</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37428" y="13624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100878</xdr:rowOff>
    </xdr:from>
    <xdr:to>
      <xdr:col>54</xdr:col>
      <xdr:colOff>189865</xdr:colOff>
      <xdr:row>98</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874278"/>
          <a:ext cx="1270" cy="106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47555</xdr:rowOff>
    </xdr:from>
    <xdr:ext cx="690189"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6495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100878</xdr:rowOff>
    </xdr:from>
    <xdr:to>
      <xdr:col>55</xdr:col>
      <xdr:colOff>88900</xdr:colOff>
      <xdr:row>92</xdr:row>
      <xdr:rowOff>100878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874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131254</xdr:rowOff>
    </xdr:from>
    <xdr:to>
      <xdr:col>55</xdr:col>
      <xdr:colOff>0</xdr:colOff>
      <xdr:row>98</xdr:row>
      <xdr:rowOff>134443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6933354"/>
          <a:ext cx="838200" cy="3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48130</xdr:rowOff>
    </xdr:from>
    <xdr:ext cx="599010"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6787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25253</xdr:rowOff>
    </xdr:from>
    <xdr:to>
      <xdr:col>55</xdr:col>
      <xdr:colOff>50800</xdr:colOff>
      <xdr:row>98</xdr:row>
      <xdr:rowOff>126853</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134443</xdr:rowOff>
    </xdr:from>
    <xdr:to>
      <xdr:col>50</xdr:col>
      <xdr:colOff>114300</xdr:colOff>
      <xdr:row>98</xdr:row>
      <xdr:rowOff>139700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936543"/>
          <a:ext cx="889000" cy="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17259</xdr:rowOff>
    </xdr:from>
    <xdr:to>
      <xdr:col>50</xdr:col>
      <xdr:colOff>165100</xdr:colOff>
      <xdr:row>98</xdr:row>
      <xdr:rowOff>118859</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135386</xdr:rowOff>
    </xdr:from>
    <xdr:ext cx="59901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39795" y="1659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139700</xdr:rowOff>
    </xdr:from>
    <xdr:to>
      <xdr:col>45</xdr:col>
      <xdr:colOff>177800</xdr:colOff>
      <xdr:row>98</xdr:row>
      <xdr:rowOff>139700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7861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21895</xdr:rowOff>
    </xdr:from>
    <xdr:to>
      <xdr:col>46</xdr:col>
      <xdr:colOff>38100</xdr:colOff>
      <xdr:row>98</xdr:row>
      <xdr:rowOff>123495</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140022</xdr:rowOff>
    </xdr:from>
    <xdr:ext cx="59901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50795" y="16599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139610</xdr:rowOff>
    </xdr:from>
    <xdr:to>
      <xdr:col>41</xdr:col>
      <xdr:colOff>50800</xdr:colOff>
      <xdr:row>98</xdr:row>
      <xdr:rowOff>139700</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6972300" y="16941710"/>
          <a:ext cx="889000" cy="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29101</xdr:rowOff>
    </xdr:from>
    <xdr:to>
      <xdr:col>41</xdr:col>
      <xdr:colOff>101600</xdr:colOff>
      <xdr:row>98</xdr:row>
      <xdr:rowOff>130701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83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147228</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61795" y="16606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66511</xdr:rowOff>
    </xdr:from>
    <xdr:to>
      <xdr:col>36</xdr:col>
      <xdr:colOff>165100</xdr:colOff>
      <xdr:row>98</xdr:row>
      <xdr:rowOff>168111</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86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13188</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643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80454</xdr:rowOff>
    </xdr:from>
    <xdr:to>
      <xdr:col>55</xdr:col>
      <xdr:colOff>50800</xdr:colOff>
      <xdr:row>99</xdr:row>
      <xdr:rowOff>10604</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88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3680</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805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83643</xdr:rowOff>
    </xdr:from>
    <xdr:to>
      <xdr:col>50</xdr:col>
      <xdr:colOff>165100</xdr:colOff>
      <xdr:row>99</xdr:row>
      <xdr:rowOff>13793</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8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4920</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97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88900</xdr:rowOff>
    </xdr:from>
    <xdr:to>
      <xdr:col>46</xdr:col>
      <xdr:colOff>38100</xdr:colOff>
      <xdr:row>99</xdr:row>
      <xdr:rowOff>19050</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99</xdr:row>
      <xdr:rowOff>10177</xdr:rowOff>
    </xdr:from>
    <xdr:ext cx="249299"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625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88900</xdr:rowOff>
    </xdr:from>
    <xdr:to>
      <xdr:col>41</xdr:col>
      <xdr:colOff>101600</xdr:colOff>
      <xdr:row>99</xdr:row>
      <xdr:rowOff>19050</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99</xdr:row>
      <xdr:rowOff>10177</xdr:rowOff>
    </xdr:from>
    <xdr:ext cx="249299"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736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88810</xdr:rowOff>
    </xdr:from>
    <xdr:to>
      <xdr:col>36</xdr:col>
      <xdr:colOff>165100</xdr:colOff>
      <xdr:row>99</xdr:row>
      <xdr:rowOff>18960</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89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99</xdr:row>
      <xdr:rowOff>10087</xdr:rowOff>
    </xdr:from>
    <xdr:ext cx="378565"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83017" y="169836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98434</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413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45111</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188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98434</xdr:rowOff>
    </xdr:from>
    <xdr:to>
      <xdr:col>86</xdr:col>
      <xdr:colOff>25400</xdr:colOff>
      <xdr:row>31</xdr:row>
      <xdr:rowOff>98434</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413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66742</xdr:rowOff>
    </xdr:from>
    <xdr:to>
      <xdr:col>85</xdr:col>
      <xdr:colOff>127000</xdr:colOff>
      <xdr:row>38</xdr:row>
      <xdr:rowOff>47437</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5481300" y="6410392"/>
          <a:ext cx="838200" cy="152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70432</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585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92005</xdr:rowOff>
    </xdr:from>
    <xdr:to>
      <xdr:col>85</xdr:col>
      <xdr:colOff>177800</xdr:colOff>
      <xdr:row>39</xdr:row>
      <xdr:rowOff>22155</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60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47437</xdr:rowOff>
    </xdr:from>
    <xdr:to>
      <xdr:col>81</xdr:col>
      <xdr:colOff>50800</xdr:colOff>
      <xdr:row>38</xdr:row>
      <xdr:rowOff>78709</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4592300" y="6562537"/>
          <a:ext cx="889000" cy="3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100532</xdr:rowOff>
    </xdr:from>
    <xdr:to>
      <xdr:col>81</xdr:col>
      <xdr:colOff>101600</xdr:colOff>
      <xdr:row>39</xdr:row>
      <xdr:rowOff>30682</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21809</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70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78709</xdr:rowOff>
    </xdr:from>
    <xdr:to>
      <xdr:col>76</xdr:col>
      <xdr:colOff>114300</xdr:colOff>
      <xdr:row>38</xdr:row>
      <xdr:rowOff>119522</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6593809"/>
          <a:ext cx="889000" cy="4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94204</xdr:rowOff>
    </xdr:from>
    <xdr:to>
      <xdr:col>76</xdr:col>
      <xdr:colOff>165100</xdr:colOff>
      <xdr:row>39</xdr:row>
      <xdr:rowOff>24354</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15481</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70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39390</xdr:rowOff>
    </xdr:from>
    <xdr:to>
      <xdr:col>71</xdr:col>
      <xdr:colOff>177800</xdr:colOff>
      <xdr:row>38</xdr:row>
      <xdr:rowOff>119522</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211590"/>
          <a:ext cx="889000" cy="423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100798</xdr:rowOff>
    </xdr:from>
    <xdr:to>
      <xdr:col>72</xdr:col>
      <xdr:colOff>38100</xdr:colOff>
      <xdr:row>39</xdr:row>
      <xdr:rowOff>30948</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61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22075</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36111" y="6708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118363</xdr:rowOff>
    </xdr:from>
    <xdr:to>
      <xdr:col>67</xdr:col>
      <xdr:colOff>101600</xdr:colOff>
      <xdr:row>39</xdr:row>
      <xdr:rowOff>48513</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63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39640</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47111" y="6726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15942</xdr:rowOff>
    </xdr:from>
    <xdr:to>
      <xdr:col>85</xdr:col>
      <xdr:colOff>177800</xdr:colOff>
      <xdr:row>37</xdr:row>
      <xdr:rowOff>117542</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35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38819</xdr:rowOff>
    </xdr:from>
    <xdr:ext cx="534377"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21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168087</xdr:rowOff>
    </xdr:from>
    <xdr:to>
      <xdr:col>81</xdr:col>
      <xdr:colOff>101600</xdr:colOff>
      <xdr:row>38</xdr:row>
      <xdr:rowOff>98237</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51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114764</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14111" y="6286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27909</xdr:rowOff>
    </xdr:from>
    <xdr:to>
      <xdr:col>76</xdr:col>
      <xdr:colOff>165100</xdr:colOff>
      <xdr:row>38</xdr:row>
      <xdr:rowOff>129509</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54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146037</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25111" y="631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68722</xdr:rowOff>
    </xdr:from>
    <xdr:to>
      <xdr:col>72</xdr:col>
      <xdr:colOff>38100</xdr:colOff>
      <xdr:row>38</xdr:row>
      <xdr:rowOff>170322</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583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15399</xdr:rowOff>
    </xdr:from>
    <xdr:ext cx="534377"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36111" y="6359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160040</xdr:rowOff>
    </xdr:from>
    <xdr:to>
      <xdr:col>67</xdr:col>
      <xdr:colOff>101600</xdr:colOff>
      <xdr:row>36</xdr:row>
      <xdr:rowOff>90190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16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34</xdr:row>
      <xdr:rowOff>106717</xdr:rowOff>
    </xdr:from>
    <xdr:ext cx="59901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14795" y="5936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27686</xdr:rowOff>
    </xdr:from>
    <xdr:to>
      <xdr:col>85</xdr:col>
      <xdr:colOff>126364</xdr:colOff>
      <xdr:row>58</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flipV="1">
          <a:off x="16317595" y="8771636"/>
          <a:ext cx="1269"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145813</xdr:rowOff>
    </xdr:from>
    <xdr:ext cx="469744"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8546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27686</xdr:rowOff>
    </xdr:from>
    <xdr:to>
      <xdr:col>86</xdr:col>
      <xdr:colOff>25400</xdr:colOff>
      <xdr:row>51</xdr:row>
      <xdr:rowOff>27686</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8771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84100</xdr:rowOff>
    </xdr:from>
    <xdr:to>
      <xdr:col>81</xdr:col>
      <xdr:colOff>101600</xdr:colOff>
      <xdr:row>59</xdr:row>
      <xdr:rowOff>14250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30777</xdr:rowOff>
    </xdr:from>
    <xdr:ext cx="313932"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24333" y="98034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67183</xdr:rowOff>
    </xdr:from>
    <xdr:to>
      <xdr:col>76</xdr:col>
      <xdr:colOff>165100</xdr:colOff>
      <xdr:row>58</xdr:row>
      <xdr:rowOff>168783</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13860</xdr:rowOff>
    </xdr:from>
    <xdr:ext cx="313932"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35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13402</xdr:rowOff>
    </xdr:from>
    <xdr:to>
      <xdr:col>85</xdr:col>
      <xdr:colOff>126364</xdr:colOff>
      <xdr:row>79</xdr:row>
      <xdr:rowOff>43918</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186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47745</xdr:rowOff>
    </xdr:from>
    <xdr:ext cx="378565"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592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43918</xdr:rowOff>
    </xdr:from>
    <xdr:to>
      <xdr:col>86</xdr:col>
      <xdr:colOff>25400</xdr:colOff>
      <xdr:row>79</xdr:row>
      <xdr:rowOff>43918</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588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131529</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961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13402</xdr:rowOff>
    </xdr:from>
    <xdr:to>
      <xdr:col>86</xdr:col>
      <xdr:colOff>25400</xdr:colOff>
      <xdr:row>71</xdr:row>
      <xdr:rowOff>13402</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18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141782</xdr:rowOff>
    </xdr:from>
    <xdr:to>
      <xdr:col>85</xdr:col>
      <xdr:colOff>127000</xdr:colOff>
      <xdr:row>78</xdr:row>
      <xdr:rowOff>142504</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3514882"/>
          <a:ext cx="838200" cy="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85727</xdr:rowOff>
    </xdr:from>
    <xdr:ext cx="599010"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3115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62850</xdr:rowOff>
    </xdr:from>
    <xdr:to>
      <xdr:col>85</xdr:col>
      <xdr:colOff>177800</xdr:colOff>
      <xdr:row>77</xdr:row>
      <xdr:rowOff>164450</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142504</xdr:rowOff>
    </xdr:from>
    <xdr:to>
      <xdr:col>81</xdr:col>
      <xdr:colOff>50800</xdr:colOff>
      <xdr:row>78</xdr:row>
      <xdr:rowOff>144455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3515604"/>
          <a:ext cx="889000" cy="1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53739</xdr:rowOff>
    </xdr:from>
    <xdr:to>
      <xdr:col>81</xdr:col>
      <xdr:colOff>101600</xdr:colOff>
      <xdr:row>77</xdr:row>
      <xdr:rowOff>155339</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416</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181795" y="1303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144455</xdr:rowOff>
    </xdr:from>
    <xdr:to>
      <xdr:col>76</xdr:col>
      <xdr:colOff>114300</xdr:colOff>
      <xdr:row>78</xdr:row>
      <xdr:rowOff>145019</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703300" y="13517555"/>
          <a:ext cx="889000" cy="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58052</xdr:rowOff>
    </xdr:from>
    <xdr:to>
      <xdr:col>76</xdr:col>
      <xdr:colOff>165100</xdr:colOff>
      <xdr:row>77</xdr:row>
      <xdr:rowOff>159652</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4729</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292795" y="1303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142925</xdr:rowOff>
    </xdr:from>
    <xdr:to>
      <xdr:col>71</xdr:col>
      <xdr:colOff>177800</xdr:colOff>
      <xdr:row>78</xdr:row>
      <xdr:rowOff>145019</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2814300" y="13516025"/>
          <a:ext cx="889000" cy="2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107307</xdr:rowOff>
    </xdr:from>
    <xdr:to>
      <xdr:col>72</xdr:col>
      <xdr:colOff>38100</xdr:colOff>
      <xdr:row>78</xdr:row>
      <xdr:rowOff>37457</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30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53984</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03795" y="13084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29603</xdr:rowOff>
    </xdr:from>
    <xdr:to>
      <xdr:col>67</xdr:col>
      <xdr:colOff>101600</xdr:colOff>
      <xdr:row>78</xdr:row>
      <xdr:rowOff>131203</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40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147730</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47111" y="1317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90982</xdr:rowOff>
    </xdr:from>
    <xdr:to>
      <xdr:col>85</xdr:col>
      <xdr:colOff>177800</xdr:colOff>
      <xdr:row>79</xdr:row>
      <xdr:rowOff>21132</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46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5909</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37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91704</xdr:rowOff>
    </xdr:from>
    <xdr:to>
      <xdr:col>81</xdr:col>
      <xdr:colOff>101600</xdr:colOff>
      <xdr:row>79</xdr:row>
      <xdr:rowOff>21854</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46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12981</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3557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93655</xdr:rowOff>
    </xdr:from>
    <xdr:to>
      <xdr:col>76</xdr:col>
      <xdr:colOff>165100</xdr:colOff>
      <xdr:row>79</xdr:row>
      <xdr:rowOff>23805</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46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14932</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3559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94219</xdr:rowOff>
    </xdr:from>
    <xdr:to>
      <xdr:col>72</xdr:col>
      <xdr:colOff>38100</xdr:colOff>
      <xdr:row>79</xdr:row>
      <xdr:rowOff>24369</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46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15496</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356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92125</xdr:rowOff>
    </xdr:from>
    <xdr:to>
      <xdr:col>67</xdr:col>
      <xdr:colOff>101600</xdr:colOff>
      <xdr:row>79</xdr:row>
      <xdr:rowOff>22275</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46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13402</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355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96</xdr:row>
      <xdr:rowOff>35577</xdr:rowOff>
    </xdr:from>
    <xdr:ext cx="685572"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760428" y="1649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75808</xdr:colOff>
      <xdr:row>87</xdr:row>
      <xdr:rowOff>54627</xdr:rowOff>
    </xdr:from>
    <xdr:ext cx="74969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696308" y="14970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97</xdr:row>
      <xdr:rowOff>118983</xdr:rowOff>
    </xdr:from>
    <xdr:to>
      <xdr:col>85</xdr:col>
      <xdr:colOff>126364</xdr:colOff>
      <xdr:row>99</xdr:row>
      <xdr:rowOff>44450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6317595" y="16749633"/>
          <a:ext cx="1269" cy="268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85464</xdr:rowOff>
    </xdr:from>
    <xdr:ext cx="249299" cy="259045"/>
    <xdr:sp macro="" textlink="">
      <xdr:nvSpPr>
        <xdr:cNvPr id="681" name="積立金最小値テキスト">
          <a:extLst>
            <a:ext uri="{FF2B5EF4-FFF2-40B4-BE49-F238E27FC236}">
              <a16:creationId xmlns:a16="http://schemas.microsoft.com/office/drawing/2014/main" id="{00000000-0008-0000-0600-0000A9020000}"/>
            </a:ext>
          </a:extLst>
        </xdr:cNvPr>
        <xdr:cNvSpPr txBox="1"/>
      </xdr:nvSpPr>
      <xdr:spPr>
        <a:xfrm>
          <a:off x="16370300" y="170590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65660</xdr:rowOff>
    </xdr:from>
    <xdr:ext cx="690189" cy="259045"/>
    <xdr:sp macro="" textlink="">
      <xdr:nvSpPr>
        <xdr:cNvPr id="683" name="積立金最大値テキスト">
          <a:extLst>
            <a:ext uri="{FF2B5EF4-FFF2-40B4-BE49-F238E27FC236}">
              <a16:creationId xmlns:a16="http://schemas.microsoft.com/office/drawing/2014/main" id="{00000000-0008-0000-0600-0000AB020000}"/>
            </a:ext>
          </a:extLst>
        </xdr:cNvPr>
        <xdr:cNvSpPr txBox="1"/>
      </xdr:nvSpPr>
      <xdr:spPr>
        <a:xfrm>
          <a:off x="16370300" y="165248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118983</xdr:rowOff>
    </xdr:from>
    <xdr:to>
      <xdr:col>86</xdr:col>
      <xdr:colOff>25400</xdr:colOff>
      <xdr:row>97</xdr:row>
      <xdr:rowOff>118983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6749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82314</xdr:rowOff>
    </xdr:from>
    <xdr:to>
      <xdr:col>85</xdr:col>
      <xdr:colOff>127000</xdr:colOff>
      <xdr:row>97</xdr:row>
      <xdr:rowOff>118983</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5481300" y="16712964"/>
          <a:ext cx="838200" cy="3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129914</xdr:rowOff>
    </xdr:from>
    <xdr:ext cx="534377" cy="259045"/>
    <xdr:sp macro="" textlink="">
      <xdr:nvSpPr>
        <xdr:cNvPr id="686" name="積立金平均値テキスト">
          <a:extLst>
            <a:ext uri="{FF2B5EF4-FFF2-40B4-BE49-F238E27FC236}">
              <a16:creationId xmlns:a16="http://schemas.microsoft.com/office/drawing/2014/main" id="{00000000-0008-0000-0600-0000AE020000}"/>
            </a:ext>
          </a:extLst>
        </xdr:cNvPr>
        <xdr:cNvSpPr txBox="1"/>
      </xdr:nvSpPr>
      <xdr:spPr>
        <a:xfrm>
          <a:off x="16370300" y="169320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151487</xdr:rowOff>
    </xdr:from>
    <xdr:to>
      <xdr:col>85</xdr:col>
      <xdr:colOff>177800</xdr:colOff>
      <xdr:row>99</xdr:row>
      <xdr:rowOff>81637</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6268700" y="16953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82314</xdr:rowOff>
    </xdr:from>
    <xdr:to>
      <xdr:col>81</xdr:col>
      <xdr:colOff>50800</xdr:colOff>
      <xdr:row>98</xdr:row>
      <xdr:rowOff>104215</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4592300" y="16712964"/>
          <a:ext cx="889000" cy="193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149617</xdr:rowOff>
    </xdr:from>
    <xdr:to>
      <xdr:col>81</xdr:col>
      <xdr:colOff>101600</xdr:colOff>
      <xdr:row>99</xdr:row>
      <xdr:rowOff>79767</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5430500" y="1695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70894</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14111" y="17044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100529</xdr:rowOff>
    </xdr:from>
    <xdr:to>
      <xdr:col>76</xdr:col>
      <xdr:colOff>114300</xdr:colOff>
      <xdr:row>98</xdr:row>
      <xdr:rowOff>104215</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3703300" y="16902629"/>
          <a:ext cx="889000" cy="3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151513</xdr:rowOff>
    </xdr:from>
    <xdr:to>
      <xdr:col>76</xdr:col>
      <xdr:colOff>165100</xdr:colOff>
      <xdr:row>99</xdr:row>
      <xdr:rowOff>81663</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4541500" y="16953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72790</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25111" y="17046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134085</xdr:rowOff>
    </xdr:from>
    <xdr:to>
      <xdr:col>71</xdr:col>
      <xdr:colOff>177800</xdr:colOff>
      <xdr:row>98</xdr:row>
      <xdr:rowOff>100529</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2814300" y="15736035"/>
          <a:ext cx="889000" cy="1166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133294</xdr:rowOff>
    </xdr:from>
    <xdr:to>
      <xdr:col>72</xdr:col>
      <xdr:colOff>38100</xdr:colOff>
      <xdr:row>99</xdr:row>
      <xdr:rowOff>63444</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3652500" y="16935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99</xdr:row>
      <xdr:rowOff>54571</xdr:rowOff>
    </xdr:from>
    <xdr:ext cx="59901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03795" y="17028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145658</xdr:rowOff>
    </xdr:from>
    <xdr:to>
      <xdr:col>67</xdr:col>
      <xdr:colOff>101600</xdr:colOff>
      <xdr:row>99</xdr:row>
      <xdr:rowOff>75808</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2763500" y="1694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99</xdr:row>
      <xdr:rowOff>66935</xdr:rowOff>
    </xdr:from>
    <xdr:ext cx="59901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14795" y="17040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68183</xdr:rowOff>
    </xdr:from>
    <xdr:to>
      <xdr:col>85</xdr:col>
      <xdr:colOff>177800</xdr:colOff>
      <xdr:row>97</xdr:row>
      <xdr:rowOff>169783</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6268700" y="16698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21210</xdr:rowOff>
    </xdr:from>
    <xdr:ext cx="690189" cy="259045"/>
    <xdr:sp macro="" textlink="">
      <xdr:nvSpPr>
        <xdr:cNvPr id="705" name="積立金該当値テキスト">
          <a:extLst>
            <a:ext uri="{FF2B5EF4-FFF2-40B4-BE49-F238E27FC236}">
              <a16:creationId xmlns:a16="http://schemas.microsoft.com/office/drawing/2014/main" id="{00000000-0008-0000-0600-0000C1020000}"/>
            </a:ext>
          </a:extLst>
        </xdr:cNvPr>
        <xdr:cNvSpPr txBox="1"/>
      </xdr:nvSpPr>
      <xdr:spPr>
        <a:xfrm>
          <a:off x="16370300" y="166518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1,408,747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31514</xdr:rowOff>
    </xdr:from>
    <xdr:to>
      <xdr:col>81</xdr:col>
      <xdr:colOff>101600</xdr:colOff>
      <xdr:row>97</xdr:row>
      <xdr:rowOff>133114</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5430500" y="1666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86705</xdr:colOff>
      <xdr:row>95</xdr:row>
      <xdr:rowOff>149641</xdr:rowOff>
    </xdr:from>
    <xdr:ext cx="690189"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136205" y="164373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53415</xdr:rowOff>
    </xdr:from>
    <xdr:to>
      <xdr:col>76</xdr:col>
      <xdr:colOff>165100</xdr:colOff>
      <xdr:row>98</xdr:row>
      <xdr:rowOff>155015</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4541500" y="1685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92</xdr:rowOff>
    </xdr:from>
    <xdr:ext cx="59901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292795" y="16630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49729</xdr:rowOff>
    </xdr:from>
    <xdr:to>
      <xdr:col>72</xdr:col>
      <xdr:colOff>38100</xdr:colOff>
      <xdr:row>98</xdr:row>
      <xdr:rowOff>151329</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3652500" y="16851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167856</xdr:rowOff>
    </xdr:from>
    <xdr:ext cx="59901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403795" y="16627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83285</xdr:rowOff>
    </xdr:from>
    <xdr:to>
      <xdr:col>67</xdr:col>
      <xdr:colOff>101600</xdr:colOff>
      <xdr:row>92</xdr:row>
      <xdr:rowOff>13435</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2763500" y="1568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86705</xdr:colOff>
      <xdr:row>90</xdr:row>
      <xdr:rowOff>29962</xdr:rowOff>
    </xdr:from>
    <xdr:ext cx="690189"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469205" y="154604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6,729,474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a:extLst>
            <a:ext uri="{FF2B5EF4-FFF2-40B4-BE49-F238E27FC236}">
              <a16:creationId xmlns:a16="http://schemas.microsoft.com/office/drawing/2014/main" id="{00000000-0008-0000-06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11531</xdr:rowOff>
    </xdr:from>
    <xdr:to>
      <xdr:col>116</xdr:col>
      <xdr:colOff>62864</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2159595" y="5155031"/>
          <a:ext cx="1269" cy="1575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74293</xdr:rowOff>
    </xdr:from>
    <xdr:ext cx="249299" cy="259045"/>
    <xdr:sp macro="" textlink="">
      <xdr:nvSpPr>
        <xdr:cNvPr id="738" name="投資及び出資金最小値テキスト">
          <a:extLst>
            <a:ext uri="{FF2B5EF4-FFF2-40B4-BE49-F238E27FC236}">
              <a16:creationId xmlns:a16="http://schemas.microsoft.com/office/drawing/2014/main" id="{00000000-0008-0000-0600-0000E2020000}"/>
            </a:ext>
          </a:extLst>
        </xdr:cNvPr>
        <xdr:cNvSpPr txBox="1"/>
      </xdr:nvSpPr>
      <xdr:spPr>
        <a:xfrm>
          <a:off x="22212300" y="6760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129658</xdr:rowOff>
    </xdr:from>
    <xdr:ext cx="534377" cy="259045"/>
    <xdr:sp macro="" textlink="">
      <xdr:nvSpPr>
        <xdr:cNvPr id="740" name="投資及び出資金最大値テキスト">
          <a:extLst>
            <a:ext uri="{FF2B5EF4-FFF2-40B4-BE49-F238E27FC236}">
              <a16:creationId xmlns:a16="http://schemas.microsoft.com/office/drawing/2014/main" id="{00000000-0008-0000-0600-0000E4020000}"/>
            </a:ext>
          </a:extLst>
        </xdr:cNvPr>
        <xdr:cNvSpPr txBox="1"/>
      </xdr:nvSpPr>
      <xdr:spPr>
        <a:xfrm>
          <a:off x="22212300" y="493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11531</xdr:rowOff>
    </xdr:from>
    <xdr:to>
      <xdr:col>116</xdr:col>
      <xdr:colOff>152400</xdr:colOff>
      <xdr:row>30</xdr:row>
      <xdr:rowOff>11531</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515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121050</xdr:rowOff>
    </xdr:from>
    <xdr:to>
      <xdr:col>116</xdr:col>
      <xdr:colOff>63500</xdr:colOff>
      <xdr:row>39</xdr:row>
      <xdr:rowOff>44450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21323300" y="6636150"/>
          <a:ext cx="838200" cy="94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118743</xdr:rowOff>
    </xdr:from>
    <xdr:ext cx="469744" cy="259045"/>
    <xdr:sp macro="" textlink="">
      <xdr:nvSpPr>
        <xdr:cNvPr id="743" name="投資及び出資金平均値テキスト">
          <a:extLst>
            <a:ext uri="{FF2B5EF4-FFF2-40B4-BE49-F238E27FC236}">
              <a16:creationId xmlns:a16="http://schemas.microsoft.com/office/drawing/2014/main" id="{00000000-0008-0000-0600-0000E7020000}"/>
            </a:ext>
          </a:extLst>
        </xdr:cNvPr>
        <xdr:cNvSpPr txBox="1"/>
      </xdr:nvSpPr>
      <xdr:spPr>
        <a:xfrm>
          <a:off x="22212300" y="6633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140316</xdr:rowOff>
    </xdr:from>
    <xdr:to>
      <xdr:col>116</xdr:col>
      <xdr:colOff>114300</xdr:colOff>
      <xdr:row>39</xdr:row>
      <xdr:rowOff>70466</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21107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147174</xdr:rowOff>
    </xdr:from>
    <xdr:to>
      <xdr:col>112</xdr:col>
      <xdr:colOff>38100</xdr:colOff>
      <xdr:row>39</xdr:row>
      <xdr:rowOff>77324</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1272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93851</xdr:rowOff>
    </xdr:from>
    <xdr:ext cx="378565"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4017" y="6437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132906</xdr:rowOff>
    </xdr:from>
    <xdr:to>
      <xdr:col>107</xdr:col>
      <xdr:colOff>101600</xdr:colOff>
      <xdr:row>39</xdr:row>
      <xdr:rowOff>63056</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0383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79582</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199428" y="642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143726</xdr:rowOff>
    </xdr:from>
    <xdr:to>
      <xdr:col>102</xdr:col>
      <xdr:colOff>165100</xdr:colOff>
      <xdr:row>39</xdr:row>
      <xdr:rowOff>73876</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9494500" y="665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90403</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10428" y="6434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143955</xdr:rowOff>
    </xdr:from>
    <xdr:to>
      <xdr:col>98</xdr:col>
      <xdr:colOff>38100</xdr:colOff>
      <xdr:row>39</xdr:row>
      <xdr:rowOff>74105</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8605500" y="665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90631</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21428" y="6434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70250</xdr:rowOff>
    </xdr:from>
    <xdr:to>
      <xdr:col>116</xdr:col>
      <xdr:colOff>114300</xdr:colOff>
      <xdr:row>39</xdr:row>
      <xdr:rowOff>400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2110700" y="658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29627</xdr:rowOff>
    </xdr:from>
    <xdr:ext cx="469744" cy="259045"/>
    <xdr:sp macro="" textlink="">
      <xdr:nvSpPr>
        <xdr:cNvPr id="762" name="投資及び出資金該当値テキスト">
          <a:extLst>
            <a:ext uri="{FF2B5EF4-FFF2-40B4-BE49-F238E27FC236}">
              <a16:creationId xmlns:a16="http://schemas.microsoft.com/office/drawing/2014/main" id="{00000000-0008-0000-0600-0000FA020000}"/>
            </a:ext>
          </a:extLst>
        </xdr:cNvPr>
        <xdr:cNvSpPr txBox="1"/>
      </xdr:nvSpPr>
      <xdr:spPr>
        <a:xfrm>
          <a:off x="22212300" y="637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a:extLst>
            <a:ext uri="{FF2B5EF4-FFF2-40B4-BE49-F238E27FC236}">
              <a16:creationId xmlns:a16="http://schemas.microsoft.com/office/drawing/2014/main" id="{00000000-0008-0000-06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124764</xdr:rowOff>
    </xdr:from>
    <xdr:to>
      <xdr:col>116</xdr:col>
      <xdr:colOff>62864</xdr:colOff>
      <xdr:row>59</xdr:row>
      <xdr:rowOff>44450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2159595" y="8525814"/>
          <a:ext cx="1269" cy="1634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5" name="貸付金最小値テキスト">
          <a:extLst>
            <a:ext uri="{FF2B5EF4-FFF2-40B4-BE49-F238E27FC236}">
              <a16:creationId xmlns:a16="http://schemas.microsoft.com/office/drawing/2014/main" id="{00000000-0008-0000-0600-00001B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71441</xdr:rowOff>
    </xdr:from>
    <xdr:ext cx="534377" cy="259045"/>
    <xdr:sp macro="" textlink="">
      <xdr:nvSpPr>
        <xdr:cNvPr id="797" name="貸付金最大値テキスト">
          <a:extLst>
            <a:ext uri="{FF2B5EF4-FFF2-40B4-BE49-F238E27FC236}">
              <a16:creationId xmlns:a16="http://schemas.microsoft.com/office/drawing/2014/main" id="{00000000-0008-0000-0600-00001D030000}"/>
            </a:ext>
          </a:extLst>
        </xdr:cNvPr>
        <xdr:cNvSpPr txBox="1"/>
      </xdr:nvSpPr>
      <xdr:spPr>
        <a:xfrm>
          <a:off x="22212300" y="830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124764</xdr:rowOff>
    </xdr:from>
    <xdr:to>
      <xdr:col>116</xdr:col>
      <xdr:colOff>152400</xdr:colOff>
      <xdr:row>49</xdr:row>
      <xdr:rowOff>124764</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852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152654</xdr:rowOff>
    </xdr:from>
    <xdr:to>
      <xdr:col>116</xdr:col>
      <xdr:colOff>63500</xdr:colOff>
      <xdr:row>58</xdr:row>
      <xdr:rowOff>153245</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21323300" y="10096754"/>
          <a:ext cx="838200" cy="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40777</xdr:rowOff>
    </xdr:from>
    <xdr:ext cx="469744" cy="259045"/>
    <xdr:sp macro="" textlink="">
      <xdr:nvSpPr>
        <xdr:cNvPr id="800" name="貸付金平均値テキスト">
          <a:extLst>
            <a:ext uri="{FF2B5EF4-FFF2-40B4-BE49-F238E27FC236}">
              <a16:creationId xmlns:a16="http://schemas.microsoft.com/office/drawing/2014/main" id="{00000000-0008-0000-0600-000020030000}"/>
            </a:ext>
          </a:extLst>
        </xdr:cNvPr>
        <xdr:cNvSpPr txBox="1"/>
      </xdr:nvSpPr>
      <xdr:spPr>
        <a:xfrm>
          <a:off x="22212300" y="9813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17900</xdr:rowOff>
    </xdr:from>
    <xdr:to>
      <xdr:col>116</xdr:col>
      <xdr:colOff>114300</xdr:colOff>
      <xdr:row>58</xdr:row>
      <xdr:rowOff>119500</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21107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153245</xdr:rowOff>
    </xdr:from>
    <xdr:to>
      <xdr:col>111</xdr:col>
      <xdr:colOff>177800</xdr:colOff>
      <xdr:row>58</xdr:row>
      <xdr:rowOff>154140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20434300" y="10097345"/>
          <a:ext cx="889000" cy="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3632</xdr:rowOff>
    </xdr:from>
    <xdr:to>
      <xdr:col>112</xdr:col>
      <xdr:colOff>38100</xdr:colOff>
      <xdr:row>58</xdr:row>
      <xdr:rowOff>105232</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1272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121759</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088428" y="972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154140</xdr:rowOff>
    </xdr:from>
    <xdr:to>
      <xdr:col>107</xdr:col>
      <xdr:colOff>50800</xdr:colOff>
      <xdr:row>58</xdr:row>
      <xdr:rowOff>154845</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19545300" y="10098240"/>
          <a:ext cx="889000" cy="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2718</xdr:rowOff>
    </xdr:from>
    <xdr:to>
      <xdr:col>107</xdr:col>
      <xdr:colOff>101600</xdr:colOff>
      <xdr:row>58</xdr:row>
      <xdr:rowOff>104318</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0383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120845</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199428" y="972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154845</xdr:rowOff>
    </xdr:from>
    <xdr:to>
      <xdr:col>102</xdr:col>
      <xdr:colOff>114300</xdr:colOff>
      <xdr:row>58</xdr:row>
      <xdr:rowOff>155931</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flipV="1">
          <a:off x="18656300" y="10098945"/>
          <a:ext cx="889000" cy="1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60001</xdr:rowOff>
    </xdr:from>
    <xdr:to>
      <xdr:col>102</xdr:col>
      <xdr:colOff>165100</xdr:colOff>
      <xdr:row>58</xdr:row>
      <xdr:rowOff>161601</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9494500" y="10004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6678</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10428" y="9779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109760</xdr:rowOff>
    </xdr:from>
    <xdr:to>
      <xdr:col>98</xdr:col>
      <xdr:colOff>38100</xdr:colOff>
      <xdr:row>59</xdr:row>
      <xdr:rowOff>39910</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8605500" y="10053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31037</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21428" y="1014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101854</xdr:rowOff>
    </xdr:from>
    <xdr:to>
      <xdr:col>116</xdr:col>
      <xdr:colOff>114300</xdr:colOff>
      <xdr:row>59</xdr:row>
      <xdr:rowOff>32004</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2110700" y="1004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16781</xdr:rowOff>
    </xdr:from>
    <xdr:ext cx="469744" cy="259045"/>
    <xdr:sp macro="" textlink="">
      <xdr:nvSpPr>
        <xdr:cNvPr id="819" name="貸付金該当値テキスト">
          <a:extLst>
            <a:ext uri="{FF2B5EF4-FFF2-40B4-BE49-F238E27FC236}">
              <a16:creationId xmlns:a16="http://schemas.microsoft.com/office/drawing/2014/main" id="{00000000-0008-0000-0600-000033030000}"/>
            </a:ext>
          </a:extLst>
        </xdr:cNvPr>
        <xdr:cNvSpPr txBox="1"/>
      </xdr:nvSpPr>
      <xdr:spPr>
        <a:xfrm>
          <a:off x="22212300" y="9960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102445</xdr:rowOff>
    </xdr:from>
    <xdr:to>
      <xdr:col>112</xdr:col>
      <xdr:colOff>38100</xdr:colOff>
      <xdr:row>59</xdr:row>
      <xdr:rowOff>32595</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1272500" y="1004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23722</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1088428" y="10139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103340</xdr:rowOff>
    </xdr:from>
    <xdr:to>
      <xdr:col>107</xdr:col>
      <xdr:colOff>101600</xdr:colOff>
      <xdr:row>59</xdr:row>
      <xdr:rowOff>33490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0383500" y="1004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24617</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0199428" y="10140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104045</xdr:rowOff>
    </xdr:from>
    <xdr:to>
      <xdr:col>102</xdr:col>
      <xdr:colOff>165100</xdr:colOff>
      <xdr:row>59</xdr:row>
      <xdr:rowOff>34195</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9494500" y="1004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25322</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9310428" y="10140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105131</xdr:rowOff>
    </xdr:from>
    <xdr:to>
      <xdr:col>98</xdr:col>
      <xdr:colOff>38100</xdr:colOff>
      <xdr:row>59</xdr:row>
      <xdr:rowOff>35281</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8605500" y="10049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51808</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421428" y="9824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a:extLst>
            <a:ext uri="{FF2B5EF4-FFF2-40B4-BE49-F238E27FC236}">
              <a16:creationId xmlns:a16="http://schemas.microsoft.com/office/drawing/2014/main" id="{00000000-0008-0000-0600-000050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138900</xdr:rowOff>
    </xdr:from>
    <xdr:to>
      <xdr:col>116</xdr:col>
      <xdr:colOff>62864</xdr:colOff>
      <xdr:row>77</xdr:row>
      <xdr:rowOff>101130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2159595" y="12311850"/>
          <a:ext cx="1269" cy="990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104957</xdr:rowOff>
    </xdr:from>
    <xdr:ext cx="534377" cy="259045"/>
    <xdr:sp macro="" textlink="">
      <xdr:nvSpPr>
        <xdr:cNvPr id="850" name="繰出金最小値テキスト">
          <a:extLst>
            <a:ext uri="{FF2B5EF4-FFF2-40B4-BE49-F238E27FC236}">
              <a16:creationId xmlns:a16="http://schemas.microsoft.com/office/drawing/2014/main" id="{00000000-0008-0000-0600-000052030000}"/>
            </a:ext>
          </a:extLst>
        </xdr:cNvPr>
        <xdr:cNvSpPr txBox="1"/>
      </xdr:nvSpPr>
      <xdr:spPr>
        <a:xfrm>
          <a:off x="22212300" y="1330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101130</xdr:rowOff>
    </xdr:from>
    <xdr:to>
      <xdr:col>116</xdr:col>
      <xdr:colOff>152400</xdr:colOff>
      <xdr:row>77</xdr:row>
      <xdr:rowOff>101130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330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85577</xdr:rowOff>
    </xdr:from>
    <xdr:ext cx="599010" cy="259045"/>
    <xdr:sp macro="" textlink="">
      <xdr:nvSpPr>
        <xdr:cNvPr id="852" name="繰出金最大値テキスト">
          <a:extLst>
            <a:ext uri="{FF2B5EF4-FFF2-40B4-BE49-F238E27FC236}">
              <a16:creationId xmlns:a16="http://schemas.microsoft.com/office/drawing/2014/main" id="{00000000-0008-0000-0600-000054030000}"/>
            </a:ext>
          </a:extLst>
        </xdr:cNvPr>
        <xdr:cNvSpPr txBox="1"/>
      </xdr:nvSpPr>
      <xdr:spPr>
        <a:xfrm>
          <a:off x="22212300" y="12087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138900</xdr:rowOff>
    </xdr:from>
    <xdr:to>
      <xdr:col>116</xdr:col>
      <xdr:colOff>152400</xdr:colOff>
      <xdr:row>71</xdr:row>
      <xdr:rowOff>138900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23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46513</xdr:rowOff>
    </xdr:from>
    <xdr:to>
      <xdr:col>116</xdr:col>
      <xdr:colOff>63500</xdr:colOff>
      <xdr:row>76</xdr:row>
      <xdr:rowOff>66562</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1323300" y="13076713"/>
          <a:ext cx="838200" cy="20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133800</xdr:rowOff>
    </xdr:from>
    <xdr:ext cx="599010" cy="259045"/>
    <xdr:sp macro="" textlink="">
      <xdr:nvSpPr>
        <xdr:cNvPr id="855" name="繰出金平均値テキスト">
          <a:extLst>
            <a:ext uri="{FF2B5EF4-FFF2-40B4-BE49-F238E27FC236}">
              <a16:creationId xmlns:a16="http://schemas.microsoft.com/office/drawing/2014/main" id="{00000000-0008-0000-0600-000057030000}"/>
            </a:ext>
          </a:extLst>
        </xdr:cNvPr>
        <xdr:cNvSpPr txBox="1"/>
      </xdr:nvSpPr>
      <xdr:spPr>
        <a:xfrm>
          <a:off x="22212300" y="128211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110923</xdr:rowOff>
    </xdr:from>
    <xdr:to>
      <xdr:col>116</xdr:col>
      <xdr:colOff>114300</xdr:colOff>
      <xdr:row>76</xdr:row>
      <xdr:rowOff>41073</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21107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66562</xdr:rowOff>
    </xdr:from>
    <xdr:to>
      <xdr:col>111</xdr:col>
      <xdr:colOff>177800</xdr:colOff>
      <xdr:row>76</xdr:row>
      <xdr:rowOff>75257</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0434300" y="13096762"/>
          <a:ext cx="889000" cy="8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100266</xdr:rowOff>
    </xdr:from>
    <xdr:to>
      <xdr:col>112</xdr:col>
      <xdr:colOff>38100</xdr:colOff>
      <xdr:row>76</xdr:row>
      <xdr:rowOff>30417</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1272500" y="129590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46943</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023795" y="12734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27325</xdr:rowOff>
    </xdr:from>
    <xdr:to>
      <xdr:col>107</xdr:col>
      <xdr:colOff>50800</xdr:colOff>
      <xdr:row>76</xdr:row>
      <xdr:rowOff>75257</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9545300" y="13057525"/>
          <a:ext cx="889000" cy="47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111655</xdr:rowOff>
    </xdr:from>
    <xdr:to>
      <xdr:col>107</xdr:col>
      <xdr:colOff>101600</xdr:colOff>
      <xdr:row>76</xdr:row>
      <xdr:rowOff>41805</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03835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58332</xdr:rowOff>
    </xdr:from>
    <xdr:ext cx="59901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134795" y="12745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27325</xdr:rowOff>
    </xdr:from>
    <xdr:to>
      <xdr:col>102</xdr:col>
      <xdr:colOff>114300</xdr:colOff>
      <xdr:row>76</xdr:row>
      <xdr:rowOff>33227</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18656300" y="13057525"/>
          <a:ext cx="889000" cy="5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67732</xdr:rowOff>
    </xdr:from>
    <xdr:to>
      <xdr:col>102</xdr:col>
      <xdr:colOff>165100</xdr:colOff>
      <xdr:row>75</xdr:row>
      <xdr:rowOff>169332</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9494500" y="1292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14409</xdr:rowOff>
    </xdr:from>
    <xdr:ext cx="59901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245795" y="12701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110982</xdr:rowOff>
    </xdr:from>
    <xdr:to>
      <xdr:col>98</xdr:col>
      <xdr:colOff>38100</xdr:colOff>
      <xdr:row>77</xdr:row>
      <xdr:rowOff>41132</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8605500" y="13141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32259</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389111" y="13233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167163</xdr:rowOff>
    </xdr:from>
    <xdr:to>
      <xdr:col>116</xdr:col>
      <xdr:colOff>114300</xdr:colOff>
      <xdr:row>76</xdr:row>
      <xdr:rowOff>97313</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2110700" y="1302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145590</xdr:rowOff>
    </xdr:from>
    <xdr:ext cx="534377" cy="259045"/>
    <xdr:sp macro="" textlink="">
      <xdr:nvSpPr>
        <xdr:cNvPr id="874" name="繰出金該当値テキスト">
          <a:extLst>
            <a:ext uri="{FF2B5EF4-FFF2-40B4-BE49-F238E27FC236}">
              <a16:creationId xmlns:a16="http://schemas.microsoft.com/office/drawing/2014/main" id="{00000000-0008-0000-0600-00006A030000}"/>
            </a:ext>
          </a:extLst>
        </xdr:cNvPr>
        <xdr:cNvSpPr txBox="1"/>
      </xdr:nvSpPr>
      <xdr:spPr>
        <a:xfrm>
          <a:off x="22212300" y="13004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15762</xdr:rowOff>
    </xdr:from>
    <xdr:to>
      <xdr:col>112</xdr:col>
      <xdr:colOff>38100</xdr:colOff>
      <xdr:row>76</xdr:row>
      <xdr:rowOff>117362</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1272500" y="13045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108489</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056111" y="13138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24457</xdr:rowOff>
    </xdr:from>
    <xdr:to>
      <xdr:col>107</xdr:col>
      <xdr:colOff>101600</xdr:colOff>
      <xdr:row>76</xdr:row>
      <xdr:rowOff>126057</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0383500" y="1305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117184</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167111" y="1314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147975</xdr:rowOff>
    </xdr:from>
    <xdr:to>
      <xdr:col>102</xdr:col>
      <xdr:colOff>165100</xdr:colOff>
      <xdr:row>76</xdr:row>
      <xdr:rowOff>78125</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9494500" y="1300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69252</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278111" y="1309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153877</xdr:rowOff>
    </xdr:from>
    <xdr:to>
      <xdr:col>98</xdr:col>
      <xdr:colOff>38100</xdr:colOff>
      <xdr:row>76</xdr:row>
      <xdr:rowOff>84027</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8605500" y="13012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100554</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389111" y="1278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93</xdr:row>
      <xdr:rowOff>168927</xdr:rowOff>
    </xdr:from>
    <xdr:ext cx="531299"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7756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90</xdr:row>
      <xdr:rowOff>111777</xdr:rowOff>
    </xdr:from>
    <xdr:ext cx="531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756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40717</xdr:rowOff>
    </xdr:from>
    <xdr:to>
      <xdr:col>116</xdr:col>
      <xdr:colOff>62864</xdr:colOff>
      <xdr:row>98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flipV="1">
          <a:off x="22159595" y="15642667"/>
          <a:ext cx="1269" cy="1184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76255</xdr:rowOff>
    </xdr:from>
    <xdr:ext cx="249299" cy="259045"/>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87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158844</xdr:rowOff>
    </xdr:from>
    <xdr:ext cx="534377" cy="259045"/>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541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40717</xdr:rowOff>
    </xdr:from>
    <xdr:to>
      <xdr:col>116</xdr:col>
      <xdr:colOff>152400</xdr:colOff>
      <xdr:row>91</xdr:row>
      <xdr:rowOff>40717</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5642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165155</xdr:rowOff>
    </xdr:from>
    <xdr:ext cx="313932" cy="259045"/>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624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142278</xdr:rowOff>
    </xdr:from>
    <xdr:to>
      <xdr:col>116</xdr:col>
      <xdr:colOff>114300</xdr:colOff>
      <xdr:row>98</xdr:row>
      <xdr:rowOff>72428</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7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120705</xdr:rowOff>
    </xdr:from>
    <xdr:ext cx="249299" cy="259045"/>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751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歳出決算総額は住民１人当たり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3,437,392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448,231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％）の増となっている。普通建設事業費は前年度比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654,261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959,345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円で類似団体平均を大幅に上回っている。前年度から続いている</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中野地区復興産業拠点・常磐自動車道追加インターチェンジ整備事業に加え、双葉駅西地区復興拠点整備事業が本格的に始まったことによるもので、今後も高い水準で推移することが見込まれる。このほか、特徴的な事業とし</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て、</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補助費等は中間貯蔵施設に関する地権者支援金の減により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55,213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円減の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396,497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円となり今後も減少が見込まれる。</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災害復旧事業費は前年度比</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39,933</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円増の</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84,149</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円であるが、町内の避難指示解除を控え、町道の災害復旧工事に関する事業等の増のためであり、住民の帰還に向けて今後も増加が見込まれる。また、投資及び出資金は、まちづくり会社への出捐金が発生したため皆増となった。</a:t>
          </a:r>
          <a:endPar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福島県双葉町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6,025
5,997
51.42
21,791,892
20,710,284
751,103
2,408,708
2,024,726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145777</xdr:rowOff>
    </xdr:from>
    <xdr:to>
      <xdr:col>24</xdr:col>
      <xdr:colOff>62865</xdr:colOff>
      <xdr:row>38</xdr:row>
      <xdr:rowOff>95676</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89277"/>
          <a:ext cx="1270" cy="1321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99503</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95676</xdr:rowOff>
    </xdr:from>
    <xdr:to>
      <xdr:col>24</xdr:col>
      <xdr:colOff>152400</xdr:colOff>
      <xdr:row>38</xdr:row>
      <xdr:rowOff>95676</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1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92454</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6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75,681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145777</xdr:rowOff>
    </xdr:from>
    <xdr:to>
      <xdr:col>24</xdr:col>
      <xdr:colOff>152400</xdr:colOff>
      <xdr:row>30</xdr:row>
      <xdr:rowOff>145777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89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29972</xdr:rowOff>
    </xdr:from>
    <xdr:to>
      <xdr:col>24</xdr:col>
      <xdr:colOff>63500</xdr:colOff>
      <xdr:row>38</xdr:row>
      <xdr:rowOff>33610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545072"/>
          <a:ext cx="838200" cy="3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28129</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200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5252</xdr:rowOff>
    </xdr:from>
    <xdr:to>
      <xdr:col>24</xdr:col>
      <xdr:colOff>114300</xdr:colOff>
      <xdr:row>37</xdr:row>
      <xdr:rowOff>106852</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33610</xdr:rowOff>
    </xdr:from>
    <xdr:to>
      <xdr:col>19</xdr:col>
      <xdr:colOff>177800</xdr:colOff>
      <xdr:row>38</xdr:row>
      <xdr:rowOff>46450</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548710"/>
          <a:ext cx="889000" cy="12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2984</xdr:rowOff>
    </xdr:from>
    <xdr:to>
      <xdr:col>20</xdr:col>
      <xdr:colOff>38100</xdr:colOff>
      <xdr:row>37</xdr:row>
      <xdr:rowOff>104584</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121111</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1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23114</xdr:rowOff>
    </xdr:from>
    <xdr:to>
      <xdr:col>15</xdr:col>
      <xdr:colOff>50800</xdr:colOff>
      <xdr:row>38</xdr:row>
      <xdr:rowOff>46450</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538214"/>
          <a:ext cx="889000" cy="2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3270</xdr:rowOff>
    </xdr:from>
    <xdr:to>
      <xdr:col>15</xdr:col>
      <xdr:colOff>101600</xdr:colOff>
      <xdr:row>37</xdr:row>
      <xdr:rowOff>104870</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121397</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23114</xdr:rowOff>
    </xdr:from>
    <xdr:to>
      <xdr:col>10</xdr:col>
      <xdr:colOff>114300</xdr:colOff>
      <xdr:row>38</xdr:row>
      <xdr:rowOff>32658</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538214"/>
          <a:ext cx="889000" cy="9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113779</xdr:rowOff>
    </xdr:from>
    <xdr:to>
      <xdr:col>10</xdr:col>
      <xdr:colOff>165100</xdr:colOff>
      <xdr:row>37</xdr:row>
      <xdr:rowOff>43929</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28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60456</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061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148622</xdr:rowOff>
    </xdr:from>
    <xdr:to>
      <xdr:col>6</xdr:col>
      <xdr:colOff>38100</xdr:colOff>
      <xdr:row>38</xdr:row>
      <xdr:rowOff>78772</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49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95299</xdr:rowOff>
    </xdr:from>
    <xdr:ext cx="469744"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95428" y="6267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150622</xdr:rowOff>
    </xdr:from>
    <xdr:to>
      <xdr:col>24</xdr:col>
      <xdr:colOff>114300</xdr:colOff>
      <xdr:row>38</xdr:row>
      <xdr:rowOff>80772</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49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65549</xdr:rowOff>
    </xdr:from>
    <xdr:ext cx="469744"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409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154261</xdr:rowOff>
    </xdr:from>
    <xdr:to>
      <xdr:col>20</xdr:col>
      <xdr:colOff>38100</xdr:colOff>
      <xdr:row>38</xdr:row>
      <xdr:rowOff>84410</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49791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75537</xdr:rowOff>
    </xdr:from>
    <xdr:ext cx="469744"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62428" y="6590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167100</xdr:rowOff>
    </xdr:from>
    <xdr:to>
      <xdr:col>15</xdr:col>
      <xdr:colOff>101600</xdr:colOff>
      <xdr:row>38</xdr:row>
      <xdr:rowOff>97250</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5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88377</xdr:rowOff>
    </xdr:from>
    <xdr:ext cx="469744"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73428" y="6603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143764</xdr:rowOff>
    </xdr:from>
    <xdr:to>
      <xdr:col>10</xdr:col>
      <xdr:colOff>165100</xdr:colOff>
      <xdr:row>38</xdr:row>
      <xdr:rowOff>73914</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48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65041</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580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153308</xdr:rowOff>
    </xdr:from>
    <xdr:to>
      <xdr:col>6</xdr:col>
      <xdr:colOff>38100</xdr:colOff>
      <xdr:row>38</xdr:row>
      <xdr:rowOff>83458</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496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74585</xdr:rowOff>
    </xdr:from>
    <xdr:ext cx="469744"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95428" y="6589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12308</xdr:colOff>
      <xdr:row>47</xdr:row>
      <xdr:rowOff>54627</xdr:rowOff>
    </xdr:from>
    <xdr:ext cx="74969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2308" y="811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56</xdr:row>
      <xdr:rowOff>46072</xdr:rowOff>
    </xdr:from>
    <xdr:to>
      <xdr:col>24</xdr:col>
      <xdr:colOff>62865</xdr:colOff>
      <xdr:row>59</xdr:row>
      <xdr:rowOff>22051</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9647272"/>
          <a:ext cx="1270" cy="490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45299</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160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22051</xdr:rowOff>
    </xdr:from>
    <xdr:to>
      <xdr:col>24</xdr:col>
      <xdr:colOff>152400</xdr:colOff>
      <xdr:row>59</xdr:row>
      <xdr:rowOff>22051</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137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164199</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94224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2,691,484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56</xdr:row>
      <xdr:rowOff>46072</xdr:rowOff>
    </xdr:from>
    <xdr:to>
      <xdr:col>24</xdr:col>
      <xdr:colOff>152400</xdr:colOff>
      <xdr:row>56</xdr:row>
      <xdr:rowOff>46072</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9647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128838</xdr:rowOff>
    </xdr:from>
    <xdr:to>
      <xdr:col>24</xdr:col>
      <xdr:colOff>63500</xdr:colOff>
      <xdr:row>57</xdr:row>
      <xdr:rowOff>14079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9730038"/>
          <a:ext cx="838200" cy="5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89749</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100338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111322</xdr:rowOff>
    </xdr:from>
    <xdr:to>
      <xdr:col>24</xdr:col>
      <xdr:colOff>114300</xdr:colOff>
      <xdr:row>59</xdr:row>
      <xdr:rowOff>41472</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1005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14079</xdr:rowOff>
    </xdr:from>
    <xdr:to>
      <xdr:col>19</xdr:col>
      <xdr:colOff>177800</xdr:colOff>
      <xdr:row>58</xdr:row>
      <xdr:rowOff>73555</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9786729"/>
          <a:ext cx="889000" cy="230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111039</xdr:rowOff>
    </xdr:from>
    <xdr:to>
      <xdr:col>20</xdr:col>
      <xdr:colOff>38100</xdr:colOff>
      <xdr:row>59</xdr:row>
      <xdr:rowOff>41189</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10055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32316</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10147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72258</xdr:rowOff>
    </xdr:from>
    <xdr:to>
      <xdr:col>15</xdr:col>
      <xdr:colOff>50800</xdr:colOff>
      <xdr:row>58</xdr:row>
      <xdr:rowOff>73555</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019300" y="10016358"/>
          <a:ext cx="889000" cy="1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114245</xdr:rowOff>
    </xdr:from>
    <xdr:to>
      <xdr:col>15</xdr:col>
      <xdr:colOff>101600</xdr:colOff>
      <xdr:row>59</xdr:row>
      <xdr:rowOff>44395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1005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35522</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10151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51</xdr:row>
      <xdr:rowOff>99192</xdr:rowOff>
    </xdr:from>
    <xdr:to>
      <xdr:col>10</xdr:col>
      <xdr:colOff>114300</xdr:colOff>
      <xdr:row>58</xdr:row>
      <xdr:rowOff>72258</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8843142"/>
          <a:ext cx="889000" cy="1173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90443</xdr:rowOff>
    </xdr:from>
    <xdr:to>
      <xdr:col>10</xdr:col>
      <xdr:colOff>165100</xdr:colOff>
      <xdr:row>59</xdr:row>
      <xdr:rowOff>20593</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1003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11720</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10127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128660</xdr:rowOff>
    </xdr:from>
    <xdr:to>
      <xdr:col>6</xdr:col>
      <xdr:colOff>38100</xdr:colOff>
      <xdr:row>59</xdr:row>
      <xdr:rowOff>58810</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1007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49937</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10165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78038</xdr:rowOff>
    </xdr:from>
    <xdr:to>
      <xdr:col>24</xdr:col>
      <xdr:colOff>114300</xdr:colOff>
      <xdr:row>57</xdr:row>
      <xdr:rowOff>8188</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679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164415</xdr:rowOff>
    </xdr:from>
    <xdr:ext cx="690189"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5941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2,257,019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134729</xdr:rowOff>
    </xdr:from>
    <xdr:to>
      <xdr:col>20</xdr:col>
      <xdr:colOff>38100</xdr:colOff>
      <xdr:row>57</xdr:row>
      <xdr:rowOff>64879</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73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23205</xdr:colOff>
      <xdr:row>55</xdr:row>
      <xdr:rowOff>81406</xdr:rowOff>
    </xdr:from>
    <xdr:ext cx="690189"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52205" y="95111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22755</xdr:rowOff>
    </xdr:from>
    <xdr:to>
      <xdr:col>15</xdr:col>
      <xdr:colOff>101600</xdr:colOff>
      <xdr:row>58</xdr:row>
      <xdr:rowOff>124355</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96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140882</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9742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21458</xdr:rowOff>
    </xdr:from>
    <xdr:to>
      <xdr:col>10</xdr:col>
      <xdr:colOff>165100</xdr:colOff>
      <xdr:row>58</xdr:row>
      <xdr:rowOff>123058</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965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139585</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9740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51</xdr:row>
      <xdr:rowOff>48392</xdr:rowOff>
    </xdr:from>
    <xdr:to>
      <xdr:col>6</xdr:col>
      <xdr:colOff>38100</xdr:colOff>
      <xdr:row>51</xdr:row>
      <xdr:rowOff>149992</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879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23205</xdr:colOff>
      <xdr:row>49</xdr:row>
      <xdr:rowOff>166519</xdr:rowOff>
    </xdr:from>
    <xdr:ext cx="690189"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785205" y="85675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6,912,644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163150</xdr:rowOff>
    </xdr:from>
    <xdr:to>
      <xdr:col>24</xdr:col>
      <xdr:colOff>62865</xdr:colOff>
      <xdr:row>78</xdr:row>
      <xdr:rowOff>72335</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64650"/>
          <a:ext cx="1270" cy="1280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76162</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49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72335</xdr:rowOff>
    </xdr:from>
    <xdr:to>
      <xdr:col>24</xdr:col>
      <xdr:colOff>152400</xdr:colOff>
      <xdr:row>78</xdr:row>
      <xdr:rowOff>72335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4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109827</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39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905,639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163150</xdr:rowOff>
    </xdr:from>
    <xdr:to>
      <xdr:col>24</xdr:col>
      <xdr:colOff>152400</xdr:colOff>
      <xdr:row>70</xdr:row>
      <xdr:rowOff>163150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64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37209</xdr:rowOff>
    </xdr:from>
    <xdr:to>
      <xdr:col>24</xdr:col>
      <xdr:colOff>63500</xdr:colOff>
      <xdr:row>76</xdr:row>
      <xdr:rowOff>6987</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895959"/>
          <a:ext cx="838200" cy="14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28808</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2304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50381</xdr:rowOff>
    </xdr:from>
    <xdr:to>
      <xdr:col>24</xdr:col>
      <xdr:colOff>114300</xdr:colOff>
      <xdr:row>77</xdr:row>
      <xdr:rowOff>151981</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6987</xdr:rowOff>
    </xdr:from>
    <xdr:to>
      <xdr:col>19</xdr:col>
      <xdr:colOff>177800</xdr:colOff>
      <xdr:row>76</xdr:row>
      <xdr:rowOff>105842</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037187"/>
          <a:ext cx="889000" cy="98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32810</xdr:rowOff>
    </xdr:from>
    <xdr:to>
      <xdr:col>20</xdr:col>
      <xdr:colOff>38100</xdr:colOff>
      <xdr:row>77</xdr:row>
      <xdr:rowOff>134410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125537</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327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105842</xdr:rowOff>
    </xdr:from>
    <xdr:to>
      <xdr:col>15</xdr:col>
      <xdr:colOff>50800</xdr:colOff>
      <xdr:row>77</xdr:row>
      <xdr:rowOff>80118</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136042"/>
          <a:ext cx="889000" cy="145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38067</xdr:rowOff>
    </xdr:from>
    <xdr:to>
      <xdr:col>15</xdr:col>
      <xdr:colOff>101600</xdr:colOff>
      <xdr:row>77</xdr:row>
      <xdr:rowOff>139667</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130794</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332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80118</xdr:rowOff>
    </xdr:from>
    <xdr:to>
      <xdr:col>10</xdr:col>
      <xdr:colOff>114300</xdr:colOff>
      <xdr:row>77</xdr:row>
      <xdr:rowOff>80921</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281768"/>
          <a:ext cx="889000" cy="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132952</xdr:rowOff>
    </xdr:from>
    <xdr:to>
      <xdr:col>10</xdr:col>
      <xdr:colOff>165100</xdr:colOff>
      <xdr:row>77</xdr:row>
      <xdr:rowOff>63102</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163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79629</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938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142284</xdr:rowOff>
    </xdr:from>
    <xdr:to>
      <xdr:col>6</xdr:col>
      <xdr:colOff>38100</xdr:colOff>
      <xdr:row>78</xdr:row>
      <xdr:rowOff>72434</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43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63561</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436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157859</xdr:rowOff>
    </xdr:from>
    <xdr:to>
      <xdr:col>24</xdr:col>
      <xdr:colOff>114300</xdr:colOff>
      <xdr:row>75</xdr:row>
      <xdr:rowOff>88009</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845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9286</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696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127638</xdr:rowOff>
    </xdr:from>
    <xdr:to>
      <xdr:col>20</xdr:col>
      <xdr:colOff>38100</xdr:colOff>
      <xdr:row>76</xdr:row>
      <xdr:rowOff>57789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98638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74315</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761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55042</xdr:rowOff>
    </xdr:from>
    <xdr:to>
      <xdr:col>15</xdr:col>
      <xdr:colOff>101600</xdr:colOff>
      <xdr:row>76</xdr:row>
      <xdr:rowOff>156642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085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1718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860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29318</xdr:rowOff>
    </xdr:from>
    <xdr:to>
      <xdr:col>10</xdr:col>
      <xdr:colOff>165100</xdr:colOff>
      <xdr:row>77</xdr:row>
      <xdr:rowOff>130918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23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122045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323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30121</xdr:rowOff>
    </xdr:from>
    <xdr:to>
      <xdr:col>6</xdr:col>
      <xdr:colOff>38100</xdr:colOff>
      <xdr:row>77</xdr:row>
      <xdr:rowOff>131721</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231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148248</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006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101288</xdr:rowOff>
    </xdr:from>
    <xdr:to>
      <xdr:col>24</xdr:col>
      <xdr:colOff>62865</xdr:colOff>
      <xdr:row>98</xdr:row>
      <xdr:rowOff>72667</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31788"/>
          <a:ext cx="1270" cy="1342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76494</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87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72667</xdr:rowOff>
    </xdr:from>
    <xdr:to>
      <xdr:col>24</xdr:col>
      <xdr:colOff>152400</xdr:colOff>
      <xdr:row>98</xdr:row>
      <xdr:rowOff>72667</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874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47965</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307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616,803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101288</xdr:rowOff>
    </xdr:from>
    <xdr:to>
      <xdr:col>24</xdr:col>
      <xdr:colOff>152400</xdr:colOff>
      <xdr:row>90</xdr:row>
      <xdr:rowOff>101288</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31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15929</xdr:rowOff>
    </xdr:from>
    <xdr:to>
      <xdr:col>24</xdr:col>
      <xdr:colOff>63500</xdr:colOff>
      <xdr:row>97</xdr:row>
      <xdr:rowOff>28594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3797300" y="16303679"/>
          <a:ext cx="838200" cy="355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576</xdr:rowOff>
    </xdr:from>
    <xdr:ext cx="599010"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631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22149</xdr:rowOff>
    </xdr:from>
    <xdr:to>
      <xdr:col>24</xdr:col>
      <xdr:colOff>114300</xdr:colOff>
      <xdr:row>97</xdr:row>
      <xdr:rowOff>123749</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100306</xdr:rowOff>
    </xdr:from>
    <xdr:to>
      <xdr:col>19</xdr:col>
      <xdr:colOff>177800</xdr:colOff>
      <xdr:row>95</xdr:row>
      <xdr:rowOff>15929</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2908300" y="16216606"/>
          <a:ext cx="889000" cy="87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5747</xdr:rowOff>
    </xdr:from>
    <xdr:to>
      <xdr:col>20</xdr:col>
      <xdr:colOff>38100</xdr:colOff>
      <xdr:row>97</xdr:row>
      <xdr:rowOff>107347</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98474</xdr:rowOff>
    </xdr:from>
    <xdr:ext cx="599010"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497795" y="16729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100306</xdr:rowOff>
    </xdr:from>
    <xdr:to>
      <xdr:col>15</xdr:col>
      <xdr:colOff>50800</xdr:colOff>
      <xdr:row>98</xdr:row>
      <xdr:rowOff>37943</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216606"/>
          <a:ext cx="889000" cy="623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9953</xdr:rowOff>
    </xdr:from>
    <xdr:to>
      <xdr:col>15</xdr:col>
      <xdr:colOff>101600</xdr:colOff>
      <xdr:row>97</xdr:row>
      <xdr:rowOff>111553</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102680</xdr:rowOff>
    </xdr:from>
    <xdr:ext cx="599010"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08795" y="1673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37943</xdr:rowOff>
    </xdr:from>
    <xdr:to>
      <xdr:col>10</xdr:col>
      <xdr:colOff>114300</xdr:colOff>
      <xdr:row>98</xdr:row>
      <xdr:rowOff>64697</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840043"/>
          <a:ext cx="889000" cy="26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133497</xdr:rowOff>
    </xdr:from>
    <xdr:to>
      <xdr:col>10</xdr:col>
      <xdr:colOff>165100</xdr:colOff>
      <xdr:row>97</xdr:row>
      <xdr:rowOff>63647</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592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80174</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19795" y="16367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97507</xdr:rowOff>
    </xdr:from>
    <xdr:to>
      <xdr:col>6</xdr:col>
      <xdr:colOff>38100</xdr:colOff>
      <xdr:row>98</xdr:row>
      <xdr:rowOff>27657</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72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44184</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50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149244</xdr:rowOff>
    </xdr:from>
    <xdr:to>
      <xdr:col>24</xdr:col>
      <xdr:colOff>114300</xdr:colOff>
      <xdr:row>97</xdr:row>
      <xdr:rowOff>79394</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60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671</xdr:rowOff>
    </xdr:from>
    <xdr:ext cx="599010"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459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136579</xdr:rowOff>
    </xdr:from>
    <xdr:to>
      <xdr:col>20</xdr:col>
      <xdr:colOff>38100</xdr:colOff>
      <xdr:row>95</xdr:row>
      <xdr:rowOff>66729</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252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83256</xdr:rowOff>
    </xdr:from>
    <xdr:ext cx="59901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497795" y="16028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49506</xdr:rowOff>
    </xdr:from>
    <xdr:to>
      <xdr:col>15</xdr:col>
      <xdr:colOff>101600</xdr:colOff>
      <xdr:row>94</xdr:row>
      <xdr:rowOff>151106</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165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167633</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08795" y="15941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158593</xdr:rowOff>
    </xdr:from>
    <xdr:to>
      <xdr:col>10</xdr:col>
      <xdr:colOff>165100</xdr:colOff>
      <xdr:row>98</xdr:row>
      <xdr:rowOff>88743</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78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79870</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88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13897</xdr:rowOff>
    </xdr:from>
    <xdr:to>
      <xdr:col>6</xdr:col>
      <xdr:colOff>38100</xdr:colOff>
      <xdr:row>98</xdr:row>
      <xdr:rowOff>115497</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81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106624</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90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65568</xdr:rowOff>
    </xdr:from>
    <xdr:to>
      <xdr:col>54</xdr:col>
      <xdr:colOff>189865</xdr:colOff>
      <xdr:row>39</xdr:row>
      <xdr:rowOff>98878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209068"/>
          <a:ext cx="1270" cy="157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12245</xdr:rowOff>
    </xdr:from>
    <xdr:ext cx="534377"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498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65568</xdr:rowOff>
    </xdr:from>
    <xdr:to>
      <xdr:col>55</xdr:col>
      <xdr:colOff>88900</xdr:colOff>
      <xdr:row>30</xdr:row>
      <xdr:rowOff>65568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20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98770</xdr:rowOff>
    </xdr:from>
    <xdr:to>
      <xdr:col>55</xdr:col>
      <xdr:colOff>0</xdr:colOff>
      <xdr:row>39</xdr:row>
      <xdr:rowOff>98770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7853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13588</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52868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162161</xdr:rowOff>
    </xdr:from>
    <xdr:to>
      <xdr:col>55</xdr:col>
      <xdr:colOff>50800</xdr:colOff>
      <xdr:row>39</xdr:row>
      <xdr:rowOff>92311</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677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151457</xdr:rowOff>
    </xdr:from>
    <xdr:to>
      <xdr:col>50</xdr:col>
      <xdr:colOff>114300</xdr:colOff>
      <xdr:row>39</xdr:row>
      <xdr:rowOff>98770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323657"/>
          <a:ext cx="889000" cy="46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161726</xdr:rowOff>
    </xdr:from>
    <xdr:to>
      <xdr:col>50</xdr:col>
      <xdr:colOff>165100</xdr:colOff>
      <xdr:row>39</xdr:row>
      <xdr:rowOff>91876</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676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108402</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452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76345</xdr:rowOff>
    </xdr:from>
    <xdr:to>
      <xdr:col>45</xdr:col>
      <xdr:colOff>177800</xdr:colOff>
      <xdr:row>36</xdr:row>
      <xdr:rowOff>151457</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5905645"/>
          <a:ext cx="889000" cy="418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71483</xdr:rowOff>
    </xdr:from>
    <xdr:to>
      <xdr:col>46</xdr:col>
      <xdr:colOff>38100</xdr:colOff>
      <xdr:row>39</xdr:row>
      <xdr:rowOff>1633</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58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164210</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15428" y="6679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69487</xdr:rowOff>
    </xdr:from>
    <xdr:to>
      <xdr:col>41</xdr:col>
      <xdr:colOff>50800</xdr:colOff>
      <xdr:row>34</xdr:row>
      <xdr:rowOff>76345</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5898787"/>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31532</xdr:rowOff>
    </xdr:from>
    <xdr:to>
      <xdr:col>41</xdr:col>
      <xdr:colOff>101600</xdr:colOff>
      <xdr:row>37</xdr:row>
      <xdr:rowOff>133132</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375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124259</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26428" y="6467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112631</xdr:rowOff>
    </xdr:from>
    <xdr:to>
      <xdr:col>36</xdr:col>
      <xdr:colOff>165100</xdr:colOff>
      <xdr:row>38</xdr:row>
      <xdr:rowOff>42780</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4562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33908</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8" y="6549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47970</xdr:rowOff>
    </xdr:from>
    <xdr:to>
      <xdr:col>55</xdr:col>
      <xdr:colOff>50800</xdr:colOff>
      <xdr:row>39</xdr:row>
      <xdr:rowOff>149570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73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140588</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6556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47970</xdr:rowOff>
    </xdr:from>
    <xdr:to>
      <xdr:col>50</xdr:col>
      <xdr:colOff>165100</xdr:colOff>
      <xdr:row>39</xdr:row>
      <xdr:rowOff>149570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73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140697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8272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100657</xdr:rowOff>
    </xdr:from>
    <xdr:to>
      <xdr:col>46</xdr:col>
      <xdr:colOff>38100</xdr:colOff>
      <xdr:row>37</xdr:row>
      <xdr:rowOff>30807</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27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47334</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15428" y="6048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25545</xdr:rowOff>
    </xdr:from>
    <xdr:to>
      <xdr:col>41</xdr:col>
      <xdr:colOff>101600</xdr:colOff>
      <xdr:row>34</xdr:row>
      <xdr:rowOff>127145</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585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143672</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26428" y="5630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18687</xdr:rowOff>
    </xdr:from>
    <xdr:to>
      <xdr:col>36</xdr:col>
      <xdr:colOff>165100</xdr:colOff>
      <xdr:row>34</xdr:row>
      <xdr:rowOff>120287</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5847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136814</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37428" y="562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83557</xdr:rowOff>
    </xdr:from>
    <xdr:to>
      <xdr:col>54</xdr:col>
      <xdr:colOff>189865</xdr:colOff>
      <xdr:row>59</xdr:row>
      <xdr:rowOff>84962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56057"/>
          <a:ext cx="1270" cy="154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88789</xdr:rowOff>
    </xdr:from>
    <xdr:ext cx="534377"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20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84962</xdr:rowOff>
    </xdr:from>
    <xdr:to>
      <xdr:col>55</xdr:col>
      <xdr:colOff>88900</xdr:colOff>
      <xdr:row>59</xdr:row>
      <xdr:rowOff>84962</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200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30234</xdr:rowOff>
    </xdr:from>
    <xdr:ext cx="690189"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4312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1,431,575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83557</xdr:rowOff>
    </xdr:from>
    <xdr:to>
      <xdr:col>55</xdr:col>
      <xdr:colOff>88900</xdr:colOff>
      <xdr:row>50</xdr:row>
      <xdr:rowOff>83557</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5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84962</xdr:rowOff>
    </xdr:from>
    <xdr:to>
      <xdr:col>55</xdr:col>
      <xdr:colOff>0</xdr:colOff>
      <xdr:row>59</xdr:row>
      <xdr:rowOff>86478</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10200512"/>
          <a:ext cx="838200" cy="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65560</xdr:rowOff>
    </xdr:from>
    <xdr:ext cx="599010"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8382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42683</xdr:rowOff>
    </xdr:from>
    <xdr:to>
      <xdr:col>55</xdr:col>
      <xdr:colOff>50800</xdr:colOff>
      <xdr:row>58</xdr:row>
      <xdr:rowOff>144283</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986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86478</xdr:rowOff>
    </xdr:from>
    <xdr:to>
      <xdr:col>50</xdr:col>
      <xdr:colOff>114300</xdr:colOff>
      <xdr:row>59</xdr:row>
      <xdr:rowOff>90729</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10202028"/>
          <a:ext cx="889000" cy="4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32873</xdr:rowOff>
    </xdr:from>
    <xdr:to>
      <xdr:col>50</xdr:col>
      <xdr:colOff>165100</xdr:colOff>
      <xdr:row>58</xdr:row>
      <xdr:rowOff>134473</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97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151000</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39795" y="9752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90729</xdr:rowOff>
    </xdr:from>
    <xdr:to>
      <xdr:col>45</xdr:col>
      <xdr:colOff>177800</xdr:colOff>
      <xdr:row>59</xdr:row>
      <xdr:rowOff>93370</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10206279"/>
          <a:ext cx="889000" cy="2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34074</xdr:rowOff>
    </xdr:from>
    <xdr:to>
      <xdr:col>46</xdr:col>
      <xdr:colOff>38100</xdr:colOff>
      <xdr:row>58</xdr:row>
      <xdr:rowOff>135674</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97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152201</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50795" y="975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92508</xdr:rowOff>
    </xdr:from>
    <xdr:to>
      <xdr:col>41</xdr:col>
      <xdr:colOff>50800</xdr:colOff>
      <xdr:row>59</xdr:row>
      <xdr:rowOff>93370</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10208058"/>
          <a:ext cx="889000" cy="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111842</xdr:rowOff>
    </xdr:from>
    <xdr:to>
      <xdr:col>41</xdr:col>
      <xdr:colOff>101600</xdr:colOff>
      <xdr:row>59</xdr:row>
      <xdr:rowOff>41992</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10055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58519</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831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6276</xdr:rowOff>
    </xdr:from>
    <xdr:to>
      <xdr:col>36</xdr:col>
      <xdr:colOff>165100</xdr:colOff>
      <xdr:row>59</xdr:row>
      <xdr:rowOff>107876</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10121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124403</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897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34162</xdr:rowOff>
    </xdr:from>
    <xdr:to>
      <xdr:col>55</xdr:col>
      <xdr:colOff>50800</xdr:colOff>
      <xdr:row>59</xdr:row>
      <xdr:rowOff>135762</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1014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120539</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10064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35678</xdr:rowOff>
    </xdr:from>
    <xdr:to>
      <xdr:col>50</xdr:col>
      <xdr:colOff>165100</xdr:colOff>
      <xdr:row>59</xdr:row>
      <xdr:rowOff>137278</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1015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128405</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10243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39929</xdr:rowOff>
    </xdr:from>
    <xdr:to>
      <xdr:col>46</xdr:col>
      <xdr:colOff>38100</xdr:colOff>
      <xdr:row>59</xdr:row>
      <xdr:rowOff>141529</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10155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132656</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515428" y="10248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42570</xdr:rowOff>
    </xdr:from>
    <xdr:to>
      <xdr:col>41</xdr:col>
      <xdr:colOff>101600</xdr:colOff>
      <xdr:row>59</xdr:row>
      <xdr:rowOff>144170</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101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135297</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626428" y="1025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41708</xdr:rowOff>
    </xdr:from>
    <xdr:to>
      <xdr:col>36</xdr:col>
      <xdr:colOff>165100</xdr:colOff>
      <xdr:row>59</xdr:row>
      <xdr:rowOff>143308</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10157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134435</xdr:rowOff>
    </xdr:from>
    <xdr:ext cx="469744"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37428" y="10249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72734</xdr:rowOff>
    </xdr:from>
    <xdr:to>
      <xdr:col>54</xdr:col>
      <xdr:colOff>189865</xdr:colOff>
      <xdr:row>78</xdr:row>
      <xdr:rowOff>137913</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074234"/>
          <a:ext cx="1270" cy="1436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141740</xdr:rowOff>
    </xdr:from>
    <xdr:ext cx="378565"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14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137913</xdr:rowOff>
    </xdr:from>
    <xdr:to>
      <xdr:col>55</xdr:col>
      <xdr:colOff>88900</xdr:colOff>
      <xdr:row>78</xdr:row>
      <xdr:rowOff>137913</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11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19411</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84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629,294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72734</xdr:rowOff>
    </xdr:from>
    <xdr:to>
      <xdr:col>55</xdr:col>
      <xdr:colOff>88900</xdr:colOff>
      <xdr:row>70</xdr:row>
      <xdr:rowOff>72734</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07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97253</xdr:rowOff>
    </xdr:from>
    <xdr:to>
      <xdr:col>55</xdr:col>
      <xdr:colOff>0</xdr:colOff>
      <xdr:row>78</xdr:row>
      <xdr:rowOff>99467</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3470353"/>
          <a:ext cx="838200" cy="2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168966</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199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146089</xdr:rowOff>
    </xdr:from>
    <xdr:to>
      <xdr:col>55</xdr:col>
      <xdr:colOff>50800</xdr:colOff>
      <xdr:row>78</xdr:row>
      <xdr:rowOff>76239</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97174</xdr:rowOff>
    </xdr:from>
    <xdr:to>
      <xdr:col>50</xdr:col>
      <xdr:colOff>114300</xdr:colOff>
      <xdr:row>78</xdr:row>
      <xdr:rowOff>99467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8750300" y="13470274"/>
          <a:ext cx="889000" cy="2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153236</xdr:rowOff>
    </xdr:from>
    <xdr:to>
      <xdr:col>50</xdr:col>
      <xdr:colOff>165100</xdr:colOff>
      <xdr:row>78</xdr:row>
      <xdr:rowOff>83386</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99913</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13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97174</xdr:rowOff>
    </xdr:from>
    <xdr:to>
      <xdr:col>45</xdr:col>
      <xdr:colOff>177800</xdr:colOff>
      <xdr:row>78</xdr:row>
      <xdr:rowOff>101350</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470274"/>
          <a:ext cx="889000" cy="4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156094</xdr:rowOff>
    </xdr:from>
    <xdr:to>
      <xdr:col>46</xdr:col>
      <xdr:colOff>38100</xdr:colOff>
      <xdr:row>78</xdr:row>
      <xdr:rowOff>86244</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35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102771</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13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101350</xdr:rowOff>
    </xdr:from>
    <xdr:to>
      <xdr:col>41</xdr:col>
      <xdr:colOff>50800</xdr:colOff>
      <xdr:row>78</xdr:row>
      <xdr:rowOff>102339</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3474450"/>
          <a:ext cx="889000" cy="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125696</xdr:rowOff>
    </xdr:from>
    <xdr:to>
      <xdr:col>41</xdr:col>
      <xdr:colOff>101600</xdr:colOff>
      <xdr:row>78</xdr:row>
      <xdr:rowOff>55846</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32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72373</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102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41197</xdr:rowOff>
    </xdr:from>
    <xdr:to>
      <xdr:col>36</xdr:col>
      <xdr:colOff>165100</xdr:colOff>
      <xdr:row>78</xdr:row>
      <xdr:rowOff>142797</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414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159324</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18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46453</xdr:rowOff>
    </xdr:from>
    <xdr:to>
      <xdr:col>55</xdr:col>
      <xdr:colOff>50800</xdr:colOff>
      <xdr:row>78</xdr:row>
      <xdr:rowOff>148053</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419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132830</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334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48667</xdr:rowOff>
    </xdr:from>
    <xdr:to>
      <xdr:col>50</xdr:col>
      <xdr:colOff>165100</xdr:colOff>
      <xdr:row>78</xdr:row>
      <xdr:rowOff>150267</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42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141394</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3514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46374</xdr:rowOff>
    </xdr:from>
    <xdr:to>
      <xdr:col>46</xdr:col>
      <xdr:colOff>38100</xdr:colOff>
      <xdr:row>78</xdr:row>
      <xdr:rowOff>147974</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419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139101</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351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50550</xdr:rowOff>
    </xdr:from>
    <xdr:to>
      <xdr:col>41</xdr:col>
      <xdr:colOff>101600</xdr:colOff>
      <xdr:row>78</xdr:row>
      <xdr:rowOff>152150</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42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143277</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351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51539</xdr:rowOff>
    </xdr:from>
    <xdr:to>
      <xdr:col>36</xdr:col>
      <xdr:colOff>165100</xdr:colOff>
      <xdr:row>78</xdr:row>
      <xdr:rowOff>153139</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42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144266</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351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47799</xdr:rowOff>
    </xdr:from>
    <xdr:to>
      <xdr:col>54</xdr:col>
      <xdr:colOff>189865</xdr:colOff>
      <xdr:row>98</xdr:row>
      <xdr:rowOff>5910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649749"/>
          <a:ext cx="1270" cy="115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9737</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6811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5910</xdr:rowOff>
    </xdr:from>
    <xdr:to>
      <xdr:col>55</xdr:col>
      <xdr:colOff>88900</xdr:colOff>
      <xdr:row>98</xdr:row>
      <xdr:rowOff>5910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680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165926</xdr:rowOff>
    </xdr:from>
    <xdr:ext cx="690189"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4249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2,060,808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47799</xdr:rowOff>
    </xdr:from>
    <xdr:to>
      <xdr:col>55</xdr:col>
      <xdr:colOff>88900</xdr:colOff>
      <xdr:row>91</xdr:row>
      <xdr:rowOff>47799</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649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1124</xdr:rowOff>
    </xdr:from>
    <xdr:to>
      <xdr:col>55</xdr:col>
      <xdr:colOff>0</xdr:colOff>
      <xdr:row>97</xdr:row>
      <xdr:rowOff>97337</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9639300" y="16631774"/>
          <a:ext cx="838200" cy="96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41960</xdr:rowOff>
    </xdr:from>
    <xdr:ext cx="599010"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6726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63533</xdr:rowOff>
    </xdr:from>
    <xdr:to>
      <xdr:col>55</xdr:col>
      <xdr:colOff>50800</xdr:colOff>
      <xdr:row>97</xdr:row>
      <xdr:rowOff>165133</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69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97337</xdr:rowOff>
    </xdr:from>
    <xdr:to>
      <xdr:col>50</xdr:col>
      <xdr:colOff>114300</xdr:colOff>
      <xdr:row>97</xdr:row>
      <xdr:rowOff>141858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8750300" y="16727987"/>
          <a:ext cx="889000" cy="44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59466</xdr:rowOff>
    </xdr:from>
    <xdr:to>
      <xdr:col>50</xdr:col>
      <xdr:colOff>165100</xdr:colOff>
      <xdr:row>97</xdr:row>
      <xdr:rowOff>161066</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69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152193</xdr:rowOff>
    </xdr:from>
    <xdr:ext cx="599010"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39795" y="16782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141858</xdr:rowOff>
    </xdr:from>
    <xdr:to>
      <xdr:col>45</xdr:col>
      <xdr:colOff>177800</xdr:colOff>
      <xdr:row>97</xdr:row>
      <xdr:rowOff>163433</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7861300" y="16772508"/>
          <a:ext cx="889000" cy="21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60844</xdr:rowOff>
    </xdr:from>
    <xdr:to>
      <xdr:col>46</xdr:col>
      <xdr:colOff>38100</xdr:colOff>
      <xdr:row>97</xdr:row>
      <xdr:rowOff>162444</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69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7521</xdr:rowOff>
    </xdr:from>
    <xdr:ext cx="59901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50795" y="16466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163433</xdr:rowOff>
    </xdr:from>
    <xdr:to>
      <xdr:col>41</xdr:col>
      <xdr:colOff>50800</xdr:colOff>
      <xdr:row>97</xdr:row>
      <xdr:rowOff>164964</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6972300" y="16794083"/>
          <a:ext cx="889000" cy="1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60905</xdr:rowOff>
    </xdr:from>
    <xdr:to>
      <xdr:col>41</xdr:col>
      <xdr:colOff>101600</xdr:colOff>
      <xdr:row>97</xdr:row>
      <xdr:rowOff>162505</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69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7582</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61795" y="16466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103374</xdr:rowOff>
    </xdr:from>
    <xdr:to>
      <xdr:col>36</xdr:col>
      <xdr:colOff>165100</xdr:colOff>
      <xdr:row>98</xdr:row>
      <xdr:rowOff>33524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734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50051</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705111" y="16509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121774</xdr:rowOff>
    </xdr:from>
    <xdr:to>
      <xdr:col>55</xdr:col>
      <xdr:colOff>50800</xdr:colOff>
      <xdr:row>97</xdr:row>
      <xdr:rowOff>51924</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580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144651</xdr:rowOff>
    </xdr:from>
    <xdr:ext cx="599010"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432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46537</xdr:rowOff>
    </xdr:from>
    <xdr:to>
      <xdr:col>50</xdr:col>
      <xdr:colOff>165100</xdr:colOff>
      <xdr:row>97</xdr:row>
      <xdr:rowOff>148137</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677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164664</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39795" y="16452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91058</xdr:rowOff>
    </xdr:from>
    <xdr:to>
      <xdr:col>46</xdr:col>
      <xdr:colOff>38100</xdr:colOff>
      <xdr:row>98</xdr:row>
      <xdr:rowOff>21208</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72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12335</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6814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112633</xdr:rowOff>
    </xdr:from>
    <xdr:to>
      <xdr:col>41</xdr:col>
      <xdr:colOff>101600</xdr:colOff>
      <xdr:row>98</xdr:row>
      <xdr:rowOff>42783</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743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33910</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94111" y="1683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114164</xdr:rowOff>
    </xdr:from>
    <xdr:to>
      <xdr:col>36</xdr:col>
      <xdr:colOff>165100</xdr:colOff>
      <xdr:row>98</xdr:row>
      <xdr:rowOff>44314</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674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35441</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05111" y="1683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a:extLst>
            <a:ext uri="{FF2B5EF4-FFF2-40B4-BE49-F238E27FC236}">
              <a16:creationId xmlns:a16="http://schemas.microsoft.com/office/drawing/2014/main" id="{00000000-0008-0000-07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90309</xdr:rowOff>
    </xdr:from>
    <xdr:to>
      <xdr:col>85</xdr:col>
      <xdr:colOff>126364</xdr:colOff>
      <xdr:row>39</xdr:row>
      <xdr:rowOff>78223</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6317595" y="5233809"/>
          <a:ext cx="1269" cy="1530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82050</xdr:rowOff>
    </xdr:from>
    <xdr:ext cx="469744" cy="259045"/>
    <xdr:sp macro="" textlink="">
      <xdr:nvSpPr>
        <xdr:cNvPr id="512" name="消防費最小値テキスト">
          <a:extLst>
            <a:ext uri="{FF2B5EF4-FFF2-40B4-BE49-F238E27FC236}">
              <a16:creationId xmlns:a16="http://schemas.microsoft.com/office/drawing/2014/main" id="{00000000-0008-0000-0700-000000020000}"/>
            </a:ext>
          </a:extLst>
        </xdr:cNvPr>
        <xdr:cNvSpPr txBox="1"/>
      </xdr:nvSpPr>
      <xdr:spPr>
        <a:xfrm>
          <a:off x="16370300" y="676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78223</xdr:rowOff>
    </xdr:from>
    <xdr:to>
      <xdr:col>86</xdr:col>
      <xdr:colOff>25400</xdr:colOff>
      <xdr:row>39</xdr:row>
      <xdr:rowOff>78223</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676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36986</xdr:rowOff>
    </xdr:from>
    <xdr:ext cx="599010" cy="259045"/>
    <xdr:sp macro="" textlink="">
      <xdr:nvSpPr>
        <xdr:cNvPr id="514" name="消防費最大値テキスト">
          <a:extLst>
            <a:ext uri="{FF2B5EF4-FFF2-40B4-BE49-F238E27FC236}">
              <a16:creationId xmlns:a16="http://schemas.microsoft.com/office/drawing/2014/main" id="{00000000-0008-0000-0700-000002020000}"/>
            </a:ext>
          </a:extLst>
        </xdr:cNvPr>
        <xdr:cNvSpPr txBox="1"/>
      </xdr:nvSpPr>
      <xdr:spPr>
        <a:xfrm>
          <a:off x="16370300" y="5009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475,124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90309</xdr:rowOff>
    </xdr:from>
    <xdr:to>
      <xdr:col>86</xdr:col>
      <xdr:colOff>25400</xdr:colOff>
      <xdr:row>30</xdr:row>
      <xdr:rowOff>90309</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5233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152260</xdr:rowOff>
    </xdr:from>
    <xdr:to>
      <xdr:col>85</xdr:col>
      <xdr:colOff>127000</xdr:colOff>
      <xdr:row>38</xdr:row>
      <xdr:rowOff>169552</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5481300" y="6667360"/>
          <a:ext cx="838200" cy="17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64545</xdr:rowOff>
    </xdr:from>
    <xdr:ext cx="534377" cy="259045"/>
    <xdr:sp macro="" textlink="">
      <xdr:nvSpPr>
        <xdr:cNvPr id="517" name="消防費平均値テキスト">
          <a:extLst>
            <a:ext uri="{FF2B5EF4-FFF2-40B4-BE49-F238E27FC236}">
              <a16:creationId xmlns:a16="http://schemas.microsoft.com/office/drawing/2014/main" id="{00000000-0008-0000-0700-000005020000}"/>
            </a:ext>
          </a:extLst>
        </xdr:cNvPr>
        <xdr:cNvSpPr txBox="1"/>
      </xdr:nvSpPr>
      <xdr:spPr>
        <a:xfrm>
          <a:off x="16370300" y="64081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41668</xdr:rowOff>
    </xdr:from>
    <xdr:to>
      <xdr:col>85</xdr:col>
      <xdr:colOff>177800</xdr:colOff>
      <xdr:row>38</xdr:row>
      <xdr:rowOff>143268</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6268700" y="65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152260</xdr:rowOff>
    </xdr:from>
    <xdr:to>
      <xdr:col>81</xdr:col>
      <xdr:colOff>50800</xdr:colOff>
      <xdr:row>38</xdr:row>
      <xdr:rowOff>161538</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4592300" y="6667360"/>
          <a:ext cx="889000" cy="9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58114</xdr:rowOff>
    </xdr:from>
    <xdr:to>
      <xdr:col>81</xdr:col>
      <xdr:colOff>101600</xdr:colOff>
      <xdr:row>38</xdr:row>
      <xdr:rowOff>159714</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5430500" y="657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4791</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5214111" y="634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161538</xdr:rowOff>
    </xdr:from>
    <xdr:to>
      <xdr:col>76</xdr:col>
      <xdr:colOff>114300</xdr:colOff>
      <xdr:row>39</xdr:row>
      <xdr:rowOff>15613</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3703300" y="6676638"/>
          <a:ext cx="889000" cy="25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53333</xdr:rowOff>
    </xdr:from>
    <xdr:to>
      <xdr:col>76</xdr:col>
      <xdr:colOff>165100</xdr:colOff>
      <xdr:row>38</xdr:row>
      <xdr:rowOff>154933</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4541500" y="6568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325111" y="6343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15613</xdr:rowOff>
    </xdr:from>
    <xdr:to>
      <xdr:col>71</xdr:col>
      <xdr:colOff>177800</xdr:colOff>
      <xdr:row>39</xdr:row>
      <xdr:rowOff>17030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2814300" y="6702163"/>
          <a:ext cx="889000" cy="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1741</xdr:rowOff>
    </xdr:from>
    <xdr:to>
      <xdr:col>72</xdr:col>
      <xdr:colOff>38100</xdr:colOff>
      <xdr:row>38</xdr:row>
      <xdr:rowOff>103341</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3652500" y="651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119868</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436111" y="6292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109372</xdr:rowOff>
    </xdr:from>
    <xdr:to>
      <xdr:col>67</xdr:col>
      <xdr:colOff>101600</xdr:colOff>
      <xdr:row>39</xdr:row>
      <xdr:rowOff>39522</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2763500" y="662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56050</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547111" y="639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118752</xdr:rowOff>
    </xdr:from>
    <xdr:to>
      <xdr:col>85</xdr:col>
      <xdr:colOff>177800</xdr:colOff>
      <xdr:row>39</xdr:row>
      <xdr:rowOff>48902</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6268700" y="663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33679</xdr:rowOff>
    </xdr:from>
    <xdr:ext cx="534377" cy="259045"/>
    <xdr:sp macro="" textlink="">
      <xdr:nvSpPr>
        <xdr:cNvPr id="536" name="消防費該当値テキスト">
          <a:extLst>
            <a:ext uri="{FF2B5EF4-FFF2-40B4-BE49-F238E27FC236}">
              <a16:creationId xmlns:a16="http://schemas.microsoft.com/office/drawing/2014/main" id="{00000000-0008-0000-0700-000018020000}"/>
            </a:ext>
          </a:extLst>
        </xdr:cNvPr>
        <xdr:cNvSpPr txBox="1"/>
      </xdr:nvSpPr>
      <xdr:spPr>
        <a:xfrm>
          <a:off x="16370300" y="654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101460</xdr:rowOff>
    </xdr:from>
    <xdr:to>
      <xdr:col>81</xdr:col>
      <xdr:colOff>101600</xdr:colOff>
      <xdr:row>39</xdr:row>
      <xdr:rowOff>31610</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5430500" y="661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22737</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14111" y="6709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110738</xdr:rowOff>
    </xdr:from>
    <xdr:to>
      <xdr:col>76</xdr:col>
      <xdr:colOff>165100</xdr:colOff>
      <xdr:row>39</xdr:row>
      <xdr:rowOff>40888</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4541500" y="662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32015</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325111" y="6718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136263</xdr:rowOff>
    </xdr:from>
    <xdr:to>
      <xdr:col>72</xdr:col>
      <xdr:colOff>38100</xdr:colOff>
      <xdr:row>39</xdr:row>
      <xdr:rowOff>66413</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3652500" y="665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57540</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436111" y="6744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137680</xdr:rowOff>
    </xdr:from>
    <xdr:to>
      <xdr:col>67</xdr:col>
      <xdr:colOff>101600</xdr:colOff>
      <xdr:row>39</xdr:row>
      <xdr:rowOff>67830</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2763500" y="665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58957</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547111" y="6745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a:extLst>
            <a:ext uri="{FF2B5EF4-FFF2-40B4-BE49-F238E27FC236}">
              <a16:creationId xmlns:a16="http://schemas.microsoft.com/office/drawing/2014/main" id="{00000000-0008-0000-07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130766</xdr:rowOff>
    </xdr:from>
    <xdr:to>
      <xdr:col>85</xdr:col>
      <xdr:colOff>126364</xdr:colOff>
      <xdr:row>58</xdr:row>
      <xdr:rowOff>73593</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flipV="1">
          <a:off x="16317595" y="8703266"/>
          <a:ext cx="1269" cy="1314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77420</xdr:rowOff>
    </xdr:from>
    <xdr:ext cx="534377" cy="259045"/>
    <xdr:sp macro="" textlink="">
      <xdr:nvSpPr>
        <xdr:cNvPr id="567" name="教育費最小値テキスト">
          <a:extLst>
            <a:ext uri="{FF2B5EF4-FFF2-40B4-BE49-F238E27FC236}">
              <a16:creationId xmlns:a16="http://schemas.microsoft.com/office/drawing/2014/main" id="{00000000-0008-0000-0700-000037020000}"/>
            </a:ext>
          </a:extLst>
        </xdr:cNvPr>
        <xdr:cNvSpPr txBox="1"/>
      </xdr:nvSpPr>
      <xdr:spPr>
        <a:xfrm>
          <a:off x="16370300" y="1002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73593</xdr:rowOff>
    </xdr:from>
    <xdr:to>
      <xdr:col>86</xdr:col>
      <xdr:colOff>25400</xdr:colOff>
      <xdr:row>58</xdr:row>
      <xdr:rowOff>73593</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10017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77443</xdr:rowOff>
    </xdr:from>
    <xdr:ext cx="599010" cy="259045"/>
    <xdr:sp macro="" textlink="">
      <xdr:nvSpPr>
        <xdr:cNvPr id="569" name="教育費最大値テキスト">
          <a:extLst>
            <a:ext uri="{FF2B5EF4-FFF2-40B4-BE49-F238E27FC236}">
              <a16:creationId xmlns:a16="http://schemas.microsoft.com/office/drawing/2014/main" id="{00000000-0008-0000-0700-000039020000}"/>
            </a:ext>
          </a:extLst>
        </xdr:cNvPr>
        <xdr:cNvSpPr txBox="1"/>
      </xdr:nvSpPr>
      <xdr:spPr>
        <a:xfrm>
          <a:off x="16370300" y="8478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603,908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130766</xdr:rowOff>
    </xdr:from>
    <xdr:to>
      <xdr:col>86</xdr:col>
      <xdr:colOff>25400</xdr:colOff>
      <xdr:row>50</xdr:row>
      <xdr:rowOff>130766</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8703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28283</xdr:rowOff>
    </xdr:from>
    <xdr:to>
      <xdr:col>85</xdr:col>
      <xdr:colOff>127000</xdr:colOff>
      <xdr:row>58</xdr:row>
      <xdr:rowOff>30580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5481300" y="9972383"/>
          <a:ext cx="838200" cy="2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3340</xdr:rowOff>
    </xdr:from>
    <xdr:ext cx="599010" cy="259045"/>
    <xdr:sp macro="" textlink="">
      <xdr:nvSpPr>
        <xdr:cNvPr id="572" name="教育費平均値テキスト">
          <a:extLst>
            <a:ext uri="{FF2B5EF4-FFF2-40B4-BE49-F238E27FC236}">
              <a16:creationId xmlns:a16="http://schemas.microsoft.com/office/drawing/2014/main" id="{00000000-0008-0000-0700-00003C020000}"/>
            </a:ext>
          </a:extLst>
        </xdr:cNvPr>
        <xdr:cNvSpPr txBox="1"/>
      </xdr:nvSpPr>
      <xdr:spPr>
        <a:xfrm>
          <a:off x="16370300" y="96045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151913</xdr:rowOff>
    </xdr:from>
    <xdr:to>
      <xdr:col>85</xdr:col>
      <xdr:colOff>177800</xdr:colOff>
      <xdr:row>57</xdr:row>
      <xdr:rowOff>82063</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62687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30580</xdr:rowOff>
    </xdr:from>
    <xdr:to>
      <xdr:col>81</xdr:col>
      <xdr:colOff>50800</xdr:colOff>
      <xdr:row>58</xdr:row>
      <xdr:rowOff>42445</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4592300" y="9974680"/>
          <a:ext cx="889000" cy="11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134670</xdr:rowOff>
    </xdr:from>
    <xdr:to>
      <xdr:col>81</xdr:col>
      <xdr:colOff>101600</xdr:colOff>
      <xdr:row>57</xdr:row>
      <xdr:rowOff>64820</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5430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81347</xdr:rowOff>
    </xdr:from>
    <xdr:ext cx="599010"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5181795" y="951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42445</xdr:rowOff>
    </xdr:from>
    <xdr:to>
      <xdr:col>76</xdr:col>
      <xdr:colOff>114300</xdr:colOff>
      <xdr:row>58</xdr:row>
      <xdr:rowOff>56099</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3703300" y="9986545"/>
          <a:ext cx="889000" cy="13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146608</xdr:rowOff>
    </xdr:from>
    <xdr:to>
      <xdr:col>76</xdr:col>
      <xdr:colOff>165100</xdr:colOff>
      <xdr:row>57</xdr:row>
      <xdr:rowOff>76758</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4541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93285</xdr:rowOff>
    </xdr:from>
    <xdr:ext cx="59901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4292795" y="9523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56099</xdr:rowOff>
    </xdr:from>
    <xdr:to>
      <xdr:col>71</xdr:col>
      <xdr:colOff>177800</xdr:colOff>
      <xdr:row>58</xdr:row>
      <xdr:rowOff>67256</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2814300" y="10000199"/>
          <a:ext cx="889000" cy="11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114265</xdr:rowOff>
    </xdr:from>
    <xdr:to>
      <xdr:col>72</xdr:col>
      <xdr:colOff>38100</xdr:colOff>
      <xdr:row>57</xdr:row>
      <xdr:rowOff>44415</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3652500" y="971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60942</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403795" y="9490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89639</xdr:rowOff>
    </xdr:from>
    <xdr:to>
      <xdr:col>67</xdr:col>
      <xdr:colOff>101600</xdr:colOff>
      <xdr:row>58</xdr:row>
      <xdr:rowOff>19789</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2763500" y="986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36316</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547111" y="963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148933</xdr:rowOff>
    </xdr:from>
    <xdr:to>
      <xdr:col>85</xdr:col>
      <xdr:colOff>177800</xdr:colOff>
      <xdr:row>58</xdr:row>
      <xdr:rowOff>79083</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6268700" y="9921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63860</xdr:rowOff>
    </xdr:from>
    <xdr:ext cx="534377" cy="259045"/>
    <xdr:sp macro="" textlink="">
      <xdr:nvSpPr>
        <xdr:cNvPr id="591" name="教育費該当値テキスト">
          <a:extLst>
            <a:ext uri="{FF2B5EF4-FFF2-40B4-BE49-F238E27FC236}">
              <a16:creationId xmlns:a16="http://schemas.microsoft.com/office/drawing/2014/main" id="{00000000-0008-0000-0700-00004F020000}"/>
            </a:ext>
          </a:extLst>
        </xdr:cNvPr>
        <xdr:cNvSpPr txBox="1"/>
      </xdr:nvSpPr>
      <xdr:spPr>
        <a:xfrm>
          <a:off x="16370300" y="983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151230</xdr:rowOff>
    </xdr:from>
    <xdr:to>
      <xdr:col>81</xdr:col>
      <xdr:colOff>101600</xdr:colOff>
      <xdr:row>58</xdr:row>
      <xdr:rowOff>81380</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5430500" y="992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72507</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14111" y="1001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163095</xdr:rowOff>
    </xdr:from>
    <xdr:to>
      <xdr:col>76</xdr:col>
      <xdr:colOff>165100</xdr:colOff>
      <xdr:row>58</xdr:row>
      <xdr:rowOff>93245</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4541500" y="993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84372</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325111" y="10028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5299</xdr:rowOff>
    </xdr:from>
    <xdr:to>
      <xdr:col>72</xdr:col>
      <xdr:colOff>38100</xdr:colOff>
      <xdr:row>58</xdr:row>
      <xdr:rowOff>106899</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3652500" y="9949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98026</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436111" y="1004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16456</xdr:rowOff>
    </xdr:from>
    <xdr:to>
      <xdr:col>67</xdr:col>
      <xdr:colOff>101600</xdr:colOff>
      <xdr:row>58</xdr:row>
      <xdr:rowOff>118056</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2763500" y="996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109183</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547111" y="1005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98434</xdr:rowOff>
    </xdr:from>
    <xdr:to>
      <xdr:col>85</xdr:col>
      <xdr:colOff>126364</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6317595" y="12271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4" name="災害復旧費最小値テキスト">
          <a:extLst>
            <a:ext uri="{FF2B5EF4-FFF2-40B4-BE49-F238E27FC236}">
              <a16:creationId xmlns:a16="http://schemas.microsoft.com/office/drawing/2014/main" id="{00000000-0008-0000-0700-000070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45111</xdr:rowOff>
    </xdr:from>
    <xdr:ext cx="599010" cy="259045"/>
    <xdr:sp macro="" textlink="">
      <xdr:nvSpPr>
        <xdr:cNvPr id="626" name="災害復旧費最大値テキスト">
          <a:extLst>
            <a:ext uri="{FF2B5EF4-FFF2-40B4-BE49-F238E27FC236}">
              <a16:creationId xmlns:a16="http://schemas.microsoft.com/office/drawing/2014/main" id="{00000000-0008-0000-0700-000072020000}"/>
            </a:ext>
          </a:extLst>
        </xdr:cNvPr>
        <xdr:cNvSpPr txBox="1"/>
      </xdr:nvSpPr>
      <xdr:spPr>
        <a:xfrm>
          <a:off x="16370300" y="12046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345,831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98434</xdr:rowOff>
    </xdr:from>
    <xdr:to>
      <xdr:col>86</xdr:col>
      <xdr:colOff>25400</xdr:colOff>
      <xdr:row>71</xdr:row>
      <xdr:rowOff>98434</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2271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66742</xdr:rowOff>
    </xdr:from>
    <xdr:to>
      <xdr:col>85</xdr:col>
      <xdr:colOff>127000</xdr:colOff>
      <xdr:row>78</xdr:row>
      <xdr:rowOff>47437</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5481300" y="13268392"/>
          <a:ext cx="838200" cy="152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70432</xdr:rowOff>
    </xdr:from>
    <xdr:ext cx="534377" cy="259045"/>
    <xdr:sp macro="" textlink="">
      <xdr:nvSpPr>
        <xdr:cNvPr id="629" name="災害復旧費平均値テキスト">
          <a:extLst>
            <a:ext uri="{FF2B5EF4-FFF2-40B4-BE49-F238E27FC236}">
              <a16:creationId xmlns:a16="http://schemas.microsoft.com/office/drawing/2014/main" id="{00000000-0008-0000-0700-000075020000}"/>
            </a:ext>
          </a:extLst>
        </xdr:cNvPr>
        <xdr:cNvSpPr txBox="1"/>
      </xdr:nvSpPr>
      <xdr:spPr>
        <a:xfrm>
          <a:off x="16370300" y="13443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92005</xdr:rowOff>
    </xdr:from>
    <xdr:to>
      <xdr:col>85</xdr:col>
      <xdr:colOff>177800</xdr:colOff>
      <xdr:row>79</xdr:row>
      <xdr:rowOff>22155</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6268700" y="1346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47437</xdr:rowOff>
    </xdr:from>
    <xdr:to>
      <xdr:col>81</xdr:col>
      <xdr:colOff>50800</xdr:colOff>
      <xdr:row>78</xdr:row>
      <xdr:rowOff>78710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4592300" y="13420537"/>
          <a:ext cx="889000" cy="31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100532</xdr:rowOff>
    </xdr:from>
    <xdr:to>
      <xdr:col>81</xdr:col>
      <xdr:colOff>101600</xdr:colOff>
      <xdr:row>79</xdr:row>
      <xdr:rowOff>30682</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54305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21809</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5214111" y="1356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78710</xdr:rowOff>
    </xdr:from>
    <xdr:to>
      <xdr:col>76</xdr:col>
      <xdr:colOff>114300</xdr:colOff>
      <xdr:row>78</xdr:row>
      <xdr:rowOff>119523</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3703300" y="13451810"/>
          <a:ext cx="889000" cy="4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94204</xdr:rowOff>
    </xdr:from>
    <xdr:to>
      <xdr:col>76</xdr:col>
      <xdr:colOff>165100</xdr:colOff>
      <xdr:row>79</xdr:row>
      <xdr:rowOff>24354</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4541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15481</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25111" y="13560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39390</xdr:rowOff>
    </xdr:from>
    <xdr:to>
      <xdr:col>71</xdr:col>
      <xdr:colOff>177800</xdr:colOff>
      <xdr:row>78</xdr:row>
      <xdr:rowOff>119523</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814300" y="13069590"/>
          <a:ext cx="889000" cy="423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100791</xdr:rowOff>
    </xdr:from>
    <xdr:to>
      <xdr:col>72</xdr:col>
      <xdr:colOff>38100</xdr:colOff>
      <xdr:row>79</xdr:row>
      <xdr:rowOff>30941</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3652500" y="13473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22068</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436111" y="13566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118244</xdr:rowOff>
    </xdr:from>
    <xdr:to>
      <xdr:col>67</xdr:col>
      <xdr:colOff>101600</xdr:colOff>
      <xdr:row>79</xdr:row>
      <xdr:rowOff>48394</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2763500" y="13491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39521</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547111" y="1358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15942</xdr:rowOff>
    </xdr:from>
    <xdr:to>
      <xdr:col>85</xdr:col>
      <xdr:colOff>177800</xdr:colOff>
      <xdr:row>77</xdr:row>
      <xdr:rowOff>117542</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6268700" y="1321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38819</xdr:rowOff>
    </xdr:from>
    <xdr:ext cx="534377" cy="259045"/>
    <xdr:sp macro="" textlink="">
      <xdr:nvSpPr>
        <xdr:cNvPr id="648" name="災害復旧費該当値テキスト">
          <a:extLst>
            <a:ext uri="{FF2B5EF4-FFF2-40B4-BE49-F238E27FC236}">
              <a16:creationId xmlns:a16="http://schemas.microsoft.com/office/drawing/2014/main" id="{00000000-0008-0000-0700-000088020000}"/>
            </a:ext>
          </a:extLst>
        </xdr:cNvPr>
        <xdr:cNvSpPr txBox="1"/>
      </xdr:nvSpPr>
      <xdr:spPr>
        <a:xfrm>
          <a:off x="16370300" y="13069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168087</xdr:rowOff>
    </xdr:from>
    <xdr:to>
      <xdr:col>81</xdr:col>
      <xdr:colOff>101600</xdr:colOff>
      <xdr:row>78</xdr:row>
      <xdr:rowOff>98237</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5430500" y="13369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114764</xdr:rowOff>
    </xdr:from>
    <xdr:ext cx="534377"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14111" y="1314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27910</xdr:rowOff>
    </xdr:from>
    <xdr:to>
      <xdr:col>76</xdr:col>
      <xdr:colOff>165100</xdr:colOff>
      <xdr:row>78</xdr:row>
      <xdr:rowOff>129510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4541500" y="1340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146037</xdr:rowOff>
    </xdr:from>
    <xdr:ext cx="534377"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325111" y="13176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68723</xdr:rowOff>
    </xdr:from>
    <xdr:to>
      <xdr:col>72</xdr:col>
      <xdr:colOff>38100</xdr:colOff>
      <xdr:row>78</xdr:row>
      <xdr:rowOff>170323</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3652500" y="13441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15400</xdr:rowOff>
    </xdr:from>
    <xdr:ext cx="534377"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436111" y="13217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160040</xdr:rowOff>
    </xdr:from>
    <xdr:to>
      <xdr:col>67</xdr:col>
      <xdr:colOff>101600</xdr:colOff>
      <xdr:row>76</xdr:row>
      <xdr:rowOff>90190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2763500" y="1301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106718</xdr:rowOff>
    </xdr:from>
    <xdr:ext cx="59901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514795" y="12794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a:extLst>
            <a:ext uri="{FF2B5EF4-FFF2-40B4-BE49-F238E27FC236}">
              <a16:creationId xmlns:a16="http://schemas.microsoft.com/office/drawing/2014/main" id="{00000000-0008-0000-07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13402</xdr:rowOff>
    </xdr:from>
    <xdr:to>
      <xdr:col>85</xdr:col>
      <xdr:colOff>126364</xdr:colOff>
      <xdr:row>99</xdr:row>
      <xdr:rowOff>43918</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flipV="1">
          <a:off x="16317595" y="15615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47745</xdr:rowOff>
    </xdr:from>
    <xdr:ext cx="378565" cy="259045"/>
    <xdr:sp macro="" textlink="">
      <xdr:nvSpPr>
        <xdr:cNvPr id="681" name="公債費最小値テキスト">
          <a:extLst>
            <a:ext uri="{FF2B5EF4-FFF2-40B4-BE49-F238E27FC236}">
              <a16:creationId xmlns:a16="http://schemas.microsoft.com/office/drawing/2014/main" id="{00000000-0008-0000-0700-0000A9020000}"/>
            </a:ext>
          </a:extLst>
        </xdr:cNvPr>
        <xdr:cNvSpPr txBox="1"/>
      </xdr:nvSpPr>
      <xdr:spPr>
        <a:xfrm>
          <a:off x="16370300" y="17021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43918</xdr:rowOff>
    </xdr:from>
    <xdr:to>
      <xdr:col>86</xdr:col>
      <xdr:colOff>25400</xdr:colOff>
      <xdr:row>99</xdr:row>
      <xdr:rowOff>43918</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7017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131529</xdr:rowOff>
    </xdr:from>
    <xdr:ext cx="599010" cy="259045"/>
    <xdr:sp macro="" textlink="">
      <xdr:nvSpPr>
        <xdr:cNvPr id="683" name="公債費最大値テキスト">
          <a:extLst>
            <a:ext uri="{FF2B5EF4-FFF2-40B4-BE49-F238E27FC236}">
              <a16:creationId xmlns:a16="http://schemas.microsoft.com/office/drawing/2014/main" id="{00000000-0008-0000-0700-0000AB020000}"/>
            </a:ext>
          </a:extLst>
        </xdr:cNvPr>
        <xdr:cNvSpPr txBox="1"/>
      </xdr:nvSpPr>
      <xdr:spPr>
        <a:xfrm>
          <a:off x="16370300" y="15390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736,298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13402</xdr:rowOff>
    </xdr:from>
    <xdr:to>
      <xdr:col>86</xdr:col>
      <xdr:colOff>25400</xdr:colOff>
      <xdr:row>91</xdr:row>
      <xdr:rowOff>13402</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5615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141782</xdr:rowOff>
    </xdr:from>
    <xdr:to>
      <xdr:col>85</xdr:col>
      <xdr:colOff>127000</xdr:colOff>
      <xdr:row>98</xdr:row>
      <xdr:rowOff>142504</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5481300" y="16943882"/>
          <a:ext cx="838200" cy="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85726</xdr:rowOff>
    </xdr:from>
    <xdr:ext cx="599010" cy="259045"/>
    <xdr:sp macro="" textlink="">
      <xdr:nvSpPr>
        <xdr:cNvPr id="686" name="公債費平均値テキスト">
          <a:extLst>
            <a:ext uri="{FF2B5EF4-FFF2-40B4-BE49-F238E27FC236}">
              <a16:creationId xmlns:a16="http://schemas.microsoft.com/office/drawing/2014/main" id="{00000000-0008-0000-0700-0000AE020000}"/>
            </a:ext>
          </a:extLst>
        </xdr:cNvPr>
        <xdr:cNvSpPr txBox="1"/>
      </xdr:nvSpPr>
      <xdr:spPr>
        <a:xfrm>
          <a:off x="16370300" y="165449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62849</xdr:rowOff>
    </xdr:from>
    <xdr:to>
      <xdr:col>85</xdr:col>
      <xdr:colOff>177800</xdr:colOff>
      <xdr:row>97</xdr:row>
      <xdr:rowOff>164449</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62687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142504</xdr:rowOff>
    </xdr:from>
    <xdr:to>
      <xdr:col>81</xdr:col>
      <xdr:colOff>50800</xdr:colOff>
      <xdr:row>98</xdr:row>
      <xdr:rowOff>144455</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4592300" y="16944604"/>
          <a:ext cx="889000" cy="1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53711</xdr:rowOff>
    </xdr:from>
    <xdr:to>
      <xdr:col>81</xdr:col>
      <xdr:colOff>101600</xdr:colOff>
      <xdr:row>97</xdr:row>
      <xdr:rowOff>155311</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5430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388</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5181795" y="1645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144455</xdr:rowOff>
    </xdr:from>
    <xdr:to>
      <xdr:col>76</xdr:col>
      <xdr:colOff>114300</xdr:colOff>
      <xdr:row>98</xdr:row>
      <xdr:rowOff>145019</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3703300" y="16946555"/>
          <a:ext cx="889000" cy="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58032</xdr:rowOff>
    </xdr:from>
    <xdr:to>
      <xdr:col>76</xdr:col>
      <xdr:colOff>165100</xdr:colOff>
      <xdr:row>97</xdr:row>
      <xdr:rowOff>159632</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4541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4709</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4292795" y="1646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142925</xdr:rowOff>
    </xdr:from>
    <xdr:to>
      <xdr:col>71</xdr:col>
      <xdr:colOff>177800</xdr:colOff>
      <xdr:row>98</xdr:row>
      <xdr:rowOff>145019</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2814300" y="16945025"/>
          <a:ext cx="889000" cy="2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107307</xdr:rowOff>
    </xdr:from>
    <xdr:to>
      <xdr:col>72</xdr:col>
      <xdr:colOff>38100</xdr:colOff>
      <xdr:row>98</xdr:row>
      <xdr:rowOff>37457</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3652500" y="1673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53984</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3403795" y="16513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29496</xdr:rowOff>
    </xdr:from>
    <xdr:to>
      <xdr:col>67</xdr:col>
      <xdr:colOff>101600</xdr:colOff>
      <xdr:row>98</xdr:row>
      <xdr:rowOff>131096</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2763500" y="1683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147623</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2547111" y="1660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90982</xdr:rowOff>
    </xdr:from>
    <xdr:to>
      <xdr:col>85</xdr:col>
      <xdr:colOff>177800</xdr:colOff>
      <xdr:row>99</xdr:row>
      <xdr:rowOff>21132</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6268700" y="16893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5909</xdr:rowOff>
    </xdr:from>
    <xdr:ext cx="534377" cy="259045"/>
    <xdr:sp macro="" textlink="">
      <xdr:nvSpPr>
        <xdr:cNvPr id="705" name="公債費該当値テキスト">
          <a:extLst>
            <a:ext uri="{FF2B5EF4-FFF2-40B4-BE49-F238E27FC236}">
              <a16:creationId xmlns:a16="http://schemas.microsoft.com/office/drawing/2014/main" id="{00000000-0008-0000-0700-0000C1020000}"/>
            </a:ext>
          </a:extLst>
        </xdr:cNvPr>
        <xdr:cNvSpPr txBox="1"/>
      </xdr:nvSpPr>
      <xdr:spPr>
        <a:xfrm>
          <a:off x="16370300" y="16808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91704</xdr:rowOff>
    </xdr:from>
    <xdr:to>
      <xdr:col>81</xdr:col>
      <xdr:colOff>101600</xdr:colOff>
      <xdr:row>99</xdr:row>
      <xdr:rowOff>21854</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5430500" y="16893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12981</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14111" y="16986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93655</xdr:rowOff>
    </xdr:from>
    <xdr:to>
      <xdr:col>76</xdr:col>
      <xdr:colOff>165100</xdr:colOff>
      <xdr:row>99</xdr:row>
      <xdr:rowOff>23805</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4541500" y="1689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14932</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325111" y="16988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94219</xdr:rowOff>
    </xdr:from>
    <xdr:to>
      <xdr:col>72</xdr:col>
      <xdr:colOff>38100</xdr:colOff>
      <xdr:row>99</xdr:row>
      <xdr:rowOff>24369</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3652500" y="16896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15496</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436111" y="16989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92125</xdr:rowOff>
    </xdr:from>
    <xdr:to>
      <xdr:col>67</xdr:col>
      <xdr:colOff>101600</xdr:colOff>
      <xdr:row>99</xdr:row>
      <xdr:rowOff>22275</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2763500" y="1689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13402</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547111" y="1698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34270</xdr:rowOff>
    </xdr:from>
    <xdr:to>
      <xdr:col>116</xdr:col>
      <xdr:colOff>62864</xdr:colOff>
      <xdr:row>38</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flipV="1">
          <a:off x="22159595" y="5177770"/>
          <a:ext cx="1269" cy="147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10258</xdr:rowOff>
    </xdr:from>
    <xdr:ext cx="249299" cy="259045"/>
    <xdr:sp macro="" textlink="">
      <xdr:nvSpPr>
        <xdr:cNvPr id="736" name="諸支出金最小値テキスト">
          <a:extLst>
            <a:ext uri="{FF2B5EF4-FFF2-40B4-BE49-F238E27FC236}">
              <a16:creationId xmlns:a16="http://schemas.microsoft.com/office/drawing/2014/main" id="{00000000-0008-0000-0700-0000E0020000}"/>
            </a:ext>
          </a:extLst>
        </xdr:cNvPr>
        <xdr:cNvSpPr txBox="1"/>
      </xdr:nvSpPr>
      <xdr:spPr>
        <a:xfrm>
          <a:off x="22212300" y="6696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152397</xdr:rowOff>
    </xdr:from>
    <xdr:ext cx="534377" cy="259045"/>
    <xdr:sp macro="" textlink="">
      <xdr:nvSpPr>
        <xdr:cNvPr id="738" name="諸支出金最大値テキスト">
          <a:extLst>
            <a:ext uri="{FF2B5EF4-FFF2-40B4-BE49-F238E27FC236}">
              <a16:creationId xmlns:a16="http://schemas.microsoft.com/office/drawing/2014/main" id="{00000000-0008-0000-0700-0000E2020000}"/>
            </a:ext>
          </a:extLst>
        </xdr:cNvPr>
        <xdr:cNvSpPr txBox="1"/>
      </xdr:nvSpPr>
      <xdr:spPr>
        <a:xfrm>
          <a:off x="22212300" y="495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32,306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34270</xdr:rowOff>
    </xdr:from>
    <xdr:to>
      <xdr:col>116</xdr:col>
      <xdr:colOff>152400</xdr:colOff>
      <xdr:row>30</xdr:row>
      <xdr:rowOff>34270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5177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70754</xdr:rowOff>
    </xdr:from>
    <xdr:to>
      <xdr:col>116</xdr:col>
      <xdr:colOff>63500</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1323300" y="6071504"/>
          <a:ext cx="838200" cy="583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54708</xdr:rowOff>
    </xdr:from>
    <xdr:ext cx="378565" cy="259045"/>
    <xdr:sp macro="" textlink="">
      <xdr:nvSpPr>
        <xdr:cNvPr id="741" name="諸支出金平均値テキスト">
          <a:extLst>
            <a:ext uri="{FF2B5EF4-FFF2-40B4-BE49-F238E27FC236}">
              <a16:creationId xmlns:a16="http://schemas.microsoft.com/office/drawing/2014/main" id="{00000000-0008-0000-0700-0000E5020000}"/>
            </a:ext>
          </a:extLst>
        </xdr:cNvPr>
        <xdr:cNvSpPr txBox="1"/>
      </xdr:nvSpPr>
      <xdr:spPr>
        <a:xfrm>
          <a:off x="22212300" y="65698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76281</xdr:rowOff>
    </xdr:from>
    <xdr:to>
      <xdr:col>116</xdr:col>
      <xdr:colOff>114300</xdr:colOff>
      <xdr:row>39</xdr:row>
      <xdr:rowOff>6431</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21107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69241</xdr:rowOff>
    </xdr:from>
    <xdr:to>
      <xdr:col>112</xdr:col>
      <xdr:colOff>38100</xdr:colOff>
      <xdr:row>38</xdr:row>
      <xdr:rowOff>170841</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1272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15917</xdr:rowOff>
    </xdr:from>
    <xdr:ext cx="378565"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1134017" y="63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60599</xdr:rowOff>
    </xdr:from>
    <xdr:to>
      <xdr:col>107</xdr:col>
      <xdr:colOff>101600</xdr:colOff>
      <xdr:row>38</xdr:row>
      <xdr:rowOff>162199</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0383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7276</xdr:rowOff>
    </xdr:from>
    <xdr:ext cx="378565"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0245017" y="6350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26218</xdr:rowOff>
    </xdr:from>
    <xdr:to>
      <xdr:col>102</xdr:col>
      <xdr:colOff>165100</xdr:colOff>
      <xdr:row>38</xdr:row>
      <xdr:rowOff>127818</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9494500" y="654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144345</xdr:rowOff>
    </xdr:from>
    <xdr:ext cx="469744"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310428" y="6316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57765</xdr:rowOff>
    </xdr:from>
    <xdr:to>
      <xdr:col>98</xdr:col>
      <xdr:colOff>38100</xdr:colOff>
      <xdr:row>38</xdr:row>
      <xdr:rowOff>159365</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8605500" y="657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4442</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8467017" y="6348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19954</xdr:rowOff>
    </xdr:from>
    <xdr:to>
      <xdr:col>116</xdr:col>
      <xdr:colOff>114300</xdr:colOff>
      <xdr:row>35</xdr:row>
      <xdr:rowOff>121554</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2110700" y="602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42831</xdr:rowOff>
    </xdr:from>
    <xdr:ext cx="534377" cy="259045"/>
    <xdr:sp macro="" textlink="">
      <xdr:nvSpPr>
        <xdr:cNvPr id="760" name="諸支出金該当値テキスト">
          <a:extLst>
            <a:ext uri="{FF2B5EF4-FFF2-40B4-BE49-F238E27FC236}">
              <a16:creationId xmlns:a16="http://schemas.microsoft.com/office/drawing/2014/main" id="{00000000-0008-0000-0700-0000F8020000}"/>
            </a:ext>
          </a:extLst>
        </xdr:cNvPr>
        <xdr:cNvSpPr txBox="1"/>
      </xdr:nvSpPr>
      <xdr:spPr>
        <a:xfrm>
          <a:off x="22212300" y="5872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40716</xdr:rowOff>
    </xdr:from>
    <xdr:to>
      <xdr:col>116</xdr:col>
      <xdr:colOff>62864</xdr:colOff>
      <xdr:row>58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flipV="1">
          <a:off x="22159595" y="8784666"/>
          <a:ext cx="1269" cy="1184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76255</xdr:rowOff>
    </xdr:from>
    <xdr:ext cx="249299" cy="259045"/>
    <xdr:sp macro="" textlink="">
      <xdr:nvSpPr>
        <xdr:cNvPr id="789" name="前年度繰上充用金最小値テキスト">
          <a:extLst>
            <a:ext uri="{FF2B5EF4-FFF2-40B4-BE49-F238E27FC236}">
              <a16:creationId xmlns:a16="http://schemas.microsoft.com/office/drawing/2014/main" id="{00000000-0008-0000-0700-000015030000}"/>
            </a:ext>
          </a:extLst>
        </xdr:cNvPr>
        <xdr:cNvSpPr txBox="1"/>
      </xdr:nvSpPr>
      <xdr:spPr>
        <a:xfrm>
          <a:off x="22212300" y="10020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158843</xdr:rowOff>
    </xdr:from>
    <xdr:ext cx="534377" cy="259045"/>
    <xdr:sp macro="" textlink="">
      <xdr:nvSpPr>
        <xdr:cNvPr id="791" name="前年度繰上充用金最大値テキスト">
          <a:extLst>
            <a:ext uri="{FF2B5EF4-FFF2-40B4-BE49-F238E27FC236}">
              <a16:creationId xmlns:a16="http://schemas.microsoft.com/office/drawing/2014/main" id="{00000000-0008-0000-0700-000017030000}"/>
            </a:ext>
          </a:extLst>
        </xdr:cNvPr>
        <xdr:cNvSpPr txBox="1"/>
      </xdr:nvSpPr>
      <xdr:spPr>
        <a:xfrm>
          <a:off x="22212300" y="855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20,732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40716</xdr:rowOff>
    </xdr:from>
    <xdr:to>
      <xdr:col>116</xdr:col>
      <xdr:colOff>152400</xdr:colOff>
      <xdr:row>51</xdr:row>
      <xdr:rowOff>40716</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878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165155</xdr:rowOff>
    </xdr:from>
    <xdr:ext cx="313932" cy="259045"/>
    <xdr:sp macro="" textlink="">
      <xdr:nvSpPr>
        <xdr:cNvPr id="794" name="前年度繰上充用金平均値テキスト">
          <a:extLst>
            <a:ext uri="{FF2B5EF4-FFF2-40B4-BE49-F238E27FC236}">
              <a16:creationId xmlns:a16="http://schemas.microsoft.com/office/drawing/2014/main" id="{00000000-0008-0000-0700-00001A030000}"/>
            </a:ext>
          </a:extLst>
        </xdr:cNvPr>
        <xdr:cNvSpPr txBox="1"/>
      </xdr:nvSpPr>
      <xdr:spPr>
        <a:xfrm>
          <a:off x="22212300" y="9766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142278</xdr:rowOff>
    </xdr:from>
    <xdr:to>
      <xdr:col>116</xdr:col>
      <xdr:colOff>114300</xdr:colOff>
      <xdr:row>58</xdr:row>
      <xdr:rowOff>72428</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2110700" y="9914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120705</xdr:rowOff>
    </xdr:from>
    <xdr:ext cx="249299" cy="259045"/>
    <xdr:sp macro="" textlink="">
      <xdr:nvSpPr>
        <xdr:cNvPr id="813" name="前年度繰上充用金該当値テキスト">
          <a:extLst>
            <a:ext uri="{FF2B5EF4-FFF2-40B4-BE49-F238E27FC236}">
              <a16:creationId xmlns:a16="http://schemas.microsoft.com/office/drawing/2014/main" id="{00000000-0008-0000-0700-00002D030000}"/>
            </a:ext>
          </a:extLst>
        </xdr:cNvPr>
        <xdr:cNvSpPr txBox="1"/>
      </xdr:nvSpPr>
      <xdr:spPr>
        <a:xfrm>
          <a:off x="22212300" y="9893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歳出決算総額は住民１人当たり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3,437,392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448,231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％）の増となっている。</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総務費は福島再生加速化交付金基金への積立のほか、中野地区復興産業拠点や双葉駅西地区復興拠点の整備事業費の本格化により</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297,593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2,257,019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今後も高い水準で推移することが見込まれる。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民生費は避難住民の生活支援策として、中間貯蔵施設整備等影響緩和補助金（生活サポート補助金）や町内の防犯防災事業等によるものであり、今後も避難指示解除に向けた事業費が見込まれる。衛生費は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155,540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円減の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123,603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円となっており、これは前年に続いて</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中間貯蔵施設に係る地権者支援金が減となったことによるもので今後も減少する見込みである。農林水産業費は町内での営農が困難なことから類似団体平均を大きく下回っているが、避難指示解除等による町内での営農再開に向け、今後は事業費が増加することが見込まれる。土木費は常磐自動車道追加インターチェンジの整備費の増、町道等のインフラ整備による影響で、前年度比</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168,352</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円増の</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342,478</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円となっており、今後も町内のインフラ整備の増加に伴い事業費も増加する見込みである。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福島県双葉町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実質単年度収支は、共同墓地造成工事、家屋被害認定調査業務により財政調整基金の取崩しをしたものの、実質収支の増により前年度比で黒字となっている。</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財政調整基金残高の標準財政規模に対する比率は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134.45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％と高い水準にあるが、今後の復旧復興事業及び公共施設の維持管理に係る基金の取崩しが見込まれる。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福島県双葉町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連結実施赤字比率について、赤字となっている会計はない。</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一般会計は復旧復興に係る事業の増加により、基金からの繰入金が増加している。今後も財源の確保に努めながら、黒字を維持する。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075469_&#21452;&#33865;&#30010;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row>
        <row r="53">
          <cell r="CF53">
            <v>64.599999999999994</v>
          </cell>
          <cell r="CN53">
            <v>66.3</v>
          </cell>
        </row>
        <row r="55">
          <cell r="AN55" t="str">
            <v>類似団体内平均値</v>
          </cell>
          <cell r="CF55">
            <v>0</v>
          </cell>
          <cell r="CN55">
            <v>0</v>
          </cell>
        </row>
        <row r="57">
          <cell r="CF57">
            <v>56.3</v>
          </cell>
          <cell r="CN57">
            <v>57.6</v>
          </cell>
        </row>
        <row r="72">
          <cell r="BP72" t="str">
            <v>H26</v>
          </cell>
          <cell r="BX72" t="str">
            <v>H27</v>
          </cell>
          <cell r="CF72" t="str">
            <v>H28</v>
          </cell>
          <cell r="CN72" t="str">
            <v>H29</v>
          </cell>
          <cell r="CV72" t="str">
            <v>H30</v>
          </cell>
        </row>
        <row r="73">
          <cell r="AN73" t="str">
            <v>当該団体値</v>
          </cell>
        </row>
        <row r="75">
          <cell r="BP75">
            <v>14.8</v>
          </cell>
          <cell r="BX75">
            <v>12.6</v>
          </cell>
          <cell r="CF75">
            <v>9.8000000000000007</v>
          </cell>
          <cell r="CN75">
            <v>8.8000000000000007</v>
          </cell>
          <cell r="CV75">
            <v>7.7</v>
          </cell>
        </row>
        <row r="77">
          <cell r="AN77" t="str">
            <v>類似団体内平均値</v>
          </cell>
          <cell r="BP77">
            <v>17.899999999999999</v>
          </cell>
          <cell r="BX77">
            <v>0</v>
          </cell>
          <cell r="CF77">
            <v>0</v>
          </cell>
          <cell r="CN77">
            <v>0</v>
          </cell>
          <cell r="CV77">
            <v>0</v>
          </cell>
        </row>
        <row r="79">
          <cell r="BP79">
            <v>9.5</v>
          </cell>
          <cell r="BX79">
            <v>6.4</v>
          </cell>
          <cell r="CF79">
            <v>7.4</v>
          </cell>
          <cell r="CN79">
            <v>7.1</v>
          </cell>
          <cell r="CV79">
            <v>7.1</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opLeftCell="AQ1" workbookViewId="0">
      <selection activeCell="AY27" sqref="AY27:BM27"/>
    </sheetView>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00" t="s">
        <v>79</v>
      </c>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c r="BY1" s="400"/>
      <c r="BZ1" s="400"/>
      <c r="CA1" s="400"/>
      <c r="CB1" s="400"/>
      <c r="CC1" s="400"/>
      <c r="CD1" s="400"/>
      <c r="CE1" s="400"/>
      <c r="CF1" s="400"/>
      <c r="CG1" s="400"/>
      <c r="CH1" s="400"/>
      <c r="CI1" s="400"/>
      <c r="CJ1" s="400"/>
      <c r="CK1" s="400"/>
      <c r="CL1" s="400"/>
      <c r="CM1" s="400"/>
      <c r="CN1" s="400"/>
      <c r="CO1" s="400"/>
      <c r="CP1" s="400"/>
      <c r="CQ1" s="400"/>
      <c r="CR1" s="400"/>
      <c r="CS1" s="400"/>
      <c r="CT1" s="400"/>
      <c r="CU1" s="400"/>
      <c r="CV1" s="400"/>
      <c r="CW1" s="400"/>
      <c r="CX1" s="400"/>
      <c r="CY1" s="400"/>
      <c r="CZ1" s="400"/>
      <c r="DA1" s="400"/>
      <c r="DB1" s="400"/>
      <c r="DC1" s="400"/>
      <c r="DD1" s="400"/>
      <c r="DE1" s="400"/>
      <c r="DF1" s="400"/>
      <c r="DG1" s="400"/>
      <c r="DH1" s="400"/>
      <c r="DI1" s="400"/>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01" t="s">
        <v>81</v>
      </c>
      <c r="C3" s="402"/>
      <c r="D3" s="402"/>
      <c r="E3" s="403"/>
      <c r="F3" s="403"/>
      <c r="G3" s="403"/>
      <c r="H3" s="403"/>
      <c r="I3" s="403"/>
      <c r="J3" s="403"/>
      <c r="K3" s="403"/>
      <c r="L3" s="403" t="s">
        <v>82</v>
      </c>
      <c r="M3" s="403"/>
      <c r="N3" s="403"/>
      <c r="O3" s="403"/>
      <c r="P3" s="403"/>
      <c r="Q3" s="403"/>
      <c r="R3" s="410"/>
      <c r="S3" s="410"/>
      <c r="T3" s="410"/>
      <c r="U3" s="410"/>
      <c r="V3" s="411"/>
      <c r="W3" s="385" t="s">
        <v>83</v>
      </c>
      <c r="X3" s="386"/>
      <c r="Y3" s="386"/>
      <c r="Z3" s="386"/>
      <c r="AA3" s="386"/>
      <c r="AB3" s="402"/>
      <c r="AC3" s="410" t="s">
        <v>84</v>
      </c>
      <c r="AD3" s="386"/>
      <c r="AE3" s="386"/>
      <c r="AF3" s="386"/>
      <c r="AG3" s="386"/>
      <c r="AH3" s="386"/>
      <c r="AI3" s="386"/>
      <c r="AJ3" s="386"/>
      <c r="AK3" s="386"/>
      <c r="AL3" s="387"/>
      <c r="AM3" s="385" t="s">
        <v>85</v>
      </c>
      <c r="AN3" s="386"/>
      <c r="AO3" s="386"/>
      <c r="AP3" s="386"/>
      <c r="AQ3" s="386"/>
      <c r="AR3" s="386"/>
      <c r="AS3" s="386"/>
      <c r="AT3" s="386"/>
      <c r="AU3" s="386"/>
      <c r="AV3" s="386"/>
      <c r="AW3" s="386"/>
      <c r="AX3" s="387"/>
      <c r="AY3" s="422" t="s">
        <v>1</v>
      </c>
      <c r="AZ3" s="423"/>
      <c r="BA3" s="423"/>
      <c r="BB3" s="423"/>
      <c r="BC3" s="423"/>
      <c r="BD3" s="423"/>
      <c r="BE3" s="423"/>
      <c r="BF3" s="423"/>
      <c r="BG3" s="423"/>
      <c r="BH3" s="423"/>
      <c r="BI3" s="423"/>
      <c r="BJ3" s="423"/>
      <c r="BK3" s="423"/>
      <c r="BL3" s="423"/>
      <c r="BM3" s="424"/>
      <c r="BN3" s="385" t="s">
        <v>86</v>
      </c>
      <c r="BO3" s="386"/>
      <c r="BP3" s="386"/>
      <c r="BQ3" s="386"/>
      <c r="BR3" s="386"/>
      <c r="BS3" s="386"/>
      <c r="BT3" s="386"/>
      <c r="BU3" s="387"/>
      <c r="BV3" s="385" t="s">
        <v>87</v>
      </c>
      <c r="BW3" s="386"/>
      <c r="BX3" s="386"/>
      <c r="BY3" s="386"/>
      <c r="BZ3" s="386"/>
      <c r="CA3" s="386"/>
      <c r="CB3" s="386"/>
      <c r="CC3" s="387"/>
      <c r="CD3" s="422" t="s">
        <v>1</v>
      </c>
      <c r="CE3" s="423"/>
      <c r="CF3" s="423"/>
      <c r="CG3" s="423"/>
      <c r="CH3" s="423"/>
      <c r="CI3" s="423"/>
      <c r="CJ3" s="423"/>
      <c r="CK3" s="423"/>
      <c r="CL3" s="423"/>
      <c r="CM3" s="423"/>
      <c r="CN3" s="423"/>
      <c r="CO3" s="423"/>
      <c r="CP3" s="423"/>
      <c r="CQ3" s="423"/>
      <c r="CR3" s="423"/>
      <c r="CS3" s="424"/>
      <c r="CT3" s="385" t="s">
        <v>88</v>
      </c>
      <c r="CU3" s="386"/>
      <c r="CV3" s="386"/>
      <c r="CW3" s="386"/>
      <c r="CX3" s="386"/>
      <c r="CY3" s="386"/>
      <c r="CZ3" s="386"/>
      <c r="DA3" s="387"/>
      <c r="DB3" s="385" t="s">
        <v>89</v>
      </c>
      <c r="DC3" s="386"/>
      <c r="DD3" s="386"/>
      <c r="DE3" s="386"/>
      <c r="DF3" s="386"/>
      <c r="DG3" s="386"/>
      <c r="DH3" s="386"/>
      <c r="DI3" s="387"/>
      <c r="DJ3" s="185"/>
      <c r="DK3" s="185"/>
      <c r="DL3" s="185"/>
      <c r="DM3" s="185"/>
      <c r="DN3" s="185"/>
      <c r="DO3" s="185"/>
    </row>
    <row r="4" spans="1:119" ht="18.75" customHeight="1" x14ac:dyDescent="0.15">
      <c r="A4" s="186"/>
      <c r="B4" s="404"/>
      <c r="C4" s="405"/>
      <c r="D4" s="405"/>
      <c r="E4" s="406"/>
      <c r="F4" s="406"/>
      <c r="G4" s="406"/>
      <c r="H4" s="406"/>
      <c r="I4" s="406"/>
      <c r="J4" s="406"/>
      <c r="K4" s="406"/>
      <c r="L4" s="406"/>
      <c r="M4" s="406"/>
      <c r="N4" s="406"/>
      <c r="O4" s="406"/>
      <c r="P4" s="406"/>
      <c r="Q4" s="406"/>
      <c r="R4" s="412"/>
      <c r="S4" s="412"/>
      <c r="T4" s="412"/>
      <c r="U4" s="412"/>
      <c r="V4" s="413"/>
      <c r="W4" s="416"/>
      <c r="X4" s="417"/>
      <c r="Y4" s="417"/>
      <c r="Z4" s="417"/>
      <c r="AA4" s="417"/>
      <c r="AB4" s="405"/>
      <c r="AC4" s="412"/>
      <c r="AD4" s="417"/>
      <c r="AE4" s="417"/>
      <c r="AF4" s="417"/>
      <c r="AG4" s="417"/>
      <c r="AH4" s="417"/>
      <c r="AI4" s="417"/>
      <c r="AJ4" s="417"/>
      <c r="AK4" s="417"/>
      <c r="AL4" s="420"/>
      <c r="AM4" s="418"/>
      <c r="AN4" s="419"/>
      <c r="AO4" s="419"/>
      <c r="AP4" s="419"/>
      <c r="AQ4" s="419"/>
      <c r="AR4" s="419"/>
      <c r="AS4" s="419"/>
      <c r="AT4" s="419"/>
      <c r="AU4" s="419"/>
      <c r="AV4" s="419"/>
      <c r="AW4" s="419"/>
      <c r="AX4" s="421"/>
      <c r="AY4" s="388" t="s">
        <v>90</v>
      </c>
      <c r="AZ4" s="389"/>
      <c r="BA4" s="389"/>
      <c r="BB4" s="389"/>
      <c r="BC4" s="389"/>
      <c r="BD4" s="389"/>
      <c r="BE4" s="389"/>
      <c r="BF4" s="389"/>
      <c r="BG4" s="389"/>
      <c r="BH4" s="389"/>
      <c r="BI4" s="389"/>
      <c r="BJ4" s="389"/>
      <c r="BK4" s="389"/>
      <c r="BL4" s="389"/>
      <c r="BM4" s="390"/>
      <c r="BN4" s="391">
        <v>21791892</v>
      </c>
      <c r="BO4" s="392"/>
      <c r="BP4" s="392"/>
      <c r="BQ4" s="392"/>
      <c r="BR4" s="392"/>
      <c r="BS4" s="392"/>
      <c r="BT4" s="392"/>
      <c r="BU4" s="393"/>
      <c r="BV4" s="391">
        <v>18918025</v>
      </c>
      <c r="BW4" s="392"/>
      <c r="BX4" s="392"/>
      <c r="BY4" s="392"/>
      <c r="BZ4" s="392"/>
      <c r="CA4" s="392"/>
      <c r="CB4" s="392"/>
      <c r="CC4" s="393"/>
      <c r="CD4" s="394" t="s">
        <v>91</v>
      </c>
      <c r="CE4" s="395"/>
      <c r="CF4" s="395"/>
      <c r="CG4" s="395"/>
      <c r="CH4" s="395"/>
      <c r="CI4" s="395"/>
      <c r="CJ4" s="395"/>
      <c r="CK4" s="395"/>
      <c r="CL4" s="395"/>
      <c r="CM4" s="395"/>
      <c r="CN4" s="395"/>
      <c r="CO4" s="395"/>
      <c r="CP4" s="395"/>
      <c r="CQ4" s="395"/>
      <c r="CR4" s="395"/>
      <c r="CS4" s="396"/>
      <c r="CT4" s="397">
        <v>31.2</v>
      </c>
      <c r="CU4" s="398"/>
      <c r="CV4" s="398"/>
      <c r="CW4" s="398"/>
      <c r="CX4" s="398"/>
      <c r="CY4" s="398"/>
      <c r="CZ4" s="398"/>
      <c r="DA4" s="399"/>
      <c r="DB4" s="397">
        <v>20.100000000000001</v>
      </c>
      <c r="DC4" s="398"/>
      <c r="DD4" s="398"/>
      <c r="DE4" s="398"/>
      <c r="DF4" s="398"/>
      <c r="DG4" s="398"/>
      <c r="DH4" s="398"/>
      <c r="DI4" s="399"/>
      <c r="DJ4" s="185"/>
      <c r="DK4" s="185"/>
      <c r="DL4" s="185"/>
      <c r="DM4" s="185"/>
      <c r="DN4" s="185"/>
      <c r="DO4" s="185"/>
    </row>
    <row r="5" spans="1:119" ht="18.75" customHeight="1" x14ac:dyDescent="0.15">
      <c r="A5" s="186"/>
      <c r="B5" s="407"/>
      <c r="C5" s="408"/>
      <c r="D5" s="408"/>
      <c r="E5" s="409"/>
      <c r="F5" s="409"/>
      <c r="G5" s="409"/>
      <c r="H5" s="409"/>
      <c r="I5" s="409"/>
      <c r="J5" s="409"/>
      <c r="K5" s="409"/>
      <c r="L5" s="409"/>
      <c r="M5" s="409"/>
      <c r="N5" s="409"/>
      <c r="O5" s="409"/>
      <c r="P5" s="409"/>
      <c r="Q5" s="409"/>
      <c r="R5" s="414"/>
      <c r="S5" s="414"/>
      <c r="T5" s="414"/>
      <c r="U5" s="414"/>
      <c r="V5" s="415"/>
      <c r="W5" s="418"/>
      <c r="X5" s="419"/>
      <c r="Y5" s="419"/>
      <c r="Z5" s="419"/>
      <c r="AA5" s="419"/>
      <c r="AB5" s="408"/>
      <c r="AC5" s="414"/>
      <c r="AD5" s="419"/>
      <c r="AE5" s="419"/>
      <c r="AF5" s="419"/>
      <c r="AG5" s="419"/>
      <c r="AH5" s="419"/>
      <c r="AI5" s="419"/>
      <c r="AJ5" s="419"/>
      <c r="AK5" s="419"/>
      <c r="AL5" s="421"/>
      <c r="AM5" s="457" t="s">
        <v>92</v>
      </c>
      <c r="AN5" s="458"/>
      <c r="AO5" s="458"/>
      <c r="AP5" s="458"/>
      <c r="AQ5" s="458"/>
      <c r="AR5" s="458"/>
      <c r="AS5" s="458"/>
      <c r="AT5" s="459"/>
      <c r="AU5" s="460" t="s">
        <v>93</v>
      </c>
      <c r="AV5" s="461"/>
      <c r="AW5" s="461"/>
      <c r="AX5" s="461"/>
      <c r="AY5" s="462" t="s">
        <v>94</v>
      </c>
      <c r="AZ5" s="463"/>
      <c r="BA5" s="463"/>
      <c r="BB5" s="463"/>
      <c r="BC5" s="463"/>
      <c r="BD5" s="463"/>
      <c r="BE5" s="463"/>
      <c r="BF5" s="463"/>
      <c r="BG5" s="463"/>
      <c r="BH5" s="463"/>
      <c r="BI5" s="463"/>
      <c r="BJ5" s="463"/>
      <c r="BK5" s="463"/>
      <c r="BL5" s="463"/>
      <c r="BM5" s="464"/>
      <c r="BN5" s="428">
        <v>20710284</v>
      </c>
      <c r="BO5" s="429"/>
      <c r="BP5" s="429"/>
      <c r="BQ5" s="429"/>
      <c r="BR5" s="429"/>
      <c r="BS5" s="429"/>
      <c r="BT5" s="429"/>
      <c r="BU5" s="430"/>
      <c r="BV5" s="428">
        <v>18177094</v>
      </c>
      <c r="BW5" s="429"/>
      <c r="BX5" s="429"/>
      <c r="BY5" s="429"/>
      <c r="BZ5" s="429"/>
      <c r="CA5" s="429"/>
      <c r="CB5" s="429"/>
      <c r="CC5" s="430"/>
      <c r="CD5" s="431" t="s">
        <v>95</v>
      </c>
      <c r="CE5" s="432"/>
      <c r="CF5" s="432"/>
      <c r="CG5" s="432"/>
      <c r="CH5" s="432"/>
      <c r="CI5" s="432"/>
      <c r="CJ5" s="432"/>
      <c r="CK5" s="432"/>
      <c r="CL5" s="432"/>
      <c r="CM5" s="432"/>
      <c r="CN5" s="432"/>
      <c r="CO5" s="432"/>
      <c r="CP5" s="432"/>
      <c r="CQ5" s="432"/>
      <c r="CR5" s="432"/>
      <c r="CS5" s="433"/>
      <c r="CT5" s="425">
        <v>85.9</v>
      </c>
      <c r="CU5" s="426"/>
      <c r="CV5" s="426"/>
      <c r="CW5" s="426"/>
      <c r="CX5" s="426"/>
      <c r="CY5" s="426"/>
      <c r="CZ5" s="426"/>
      <c r="DA5" s="427"/>
      <c r="DB5" s="425">
        <v>79.599999999999994</v>
      </c>
      <c r="DC5" s="426"/>
      <c r="DD5" s="426"/>
      <c r="DE5" s="426"/>
      <c r="DF5" s="426"/>
      <c r="DG5" s="426"/>
      <c r="DH5" s="426"/>
      <c r="DI5" s="427"/>
      <c r="DJ5" s="185"/>
      <c r="DK5" s="185"/>
      <c r="DL5" s="185"/>
      <c r="DM5" s="185"/>
      <c r="DN5" s="185"/>
      <c r="DO5" s="185"/>
    </row>
    <row r="6" spans="1:119" ht="18.75" customHeight="1" x14ac:dyDescent="0.15">
      <c r="A6" s="186"/>
      <c r="B6" s="434" t="s">
        <v>96</v>
      </c>
      <c r="C6" s="435"/>
      <c r="D6" s="435"/>
      <c r="E6" s="436"/>
      <c r="F6" s="436"/>
      <c r="G6" s="436"/>
      <c r="H6" s="436"/>
      <c r="I6" s="436"/>
      <c r="J6" s="436"/>
      <c r="K6" s="436"/>
      <c r="L6" s="436" t="s">
        <v>97</v>
      </c>
      <c r="M6" s="436"/>
      <c r="N6" s="436"/>
      <c r="O6" s="436"/>
      <c r="P6" s="436"/>
      <c r="Q6" s="436"/>
      <c r="R6" s="440"/>
      <c r="S6" s="440"/>
      <c r="T6" s="440"/>
      <c r="U6" s="440"/>
      <c r="V6" s="441"/>
      <c r="W6" s="444" t="s">
        <v>98</v>
      </c>
      <c r="X6" s="445"/>
      <c r="Y6" s="445"/>
      <c r="Z6" s="445"/>
      <c r="AA6" s="445"/>
      <c r="AB6" s="435"/>
      <c r="AC6" s="448" t="s">
        <v>99</v>
      </c>
      <c r="AD6" s="449"/>
      <c r="AE6" s="449"/>
      <c r="AF6" s="449"/>
      <c r="AG6" s="449"/>
      <c r="AH6" s="449"/>
      <c r="AI6" s="449"/>
      <c r="AJ6" s="449"/>
      <c r="AK6" s="449"/>
      <c r="AL6" s="450"/>
      <c r="AM6" s="457" t="s">
        <v>100</v>
      </c>
      <c r="AN6" s="458"/>
      <c r="AO6" s="458"/>
      <c r="AP6" s="458"/>
      <c r="AQ6" s="458"/>
      <c r="AR6" s="458"/>
      <c r="AS6" s="458"/>
      <c r="AT6" s="459"/>
      <c r="AU6" s="460" t="s">
        <v>93</v>
      </c>
      <c r="AV6" s="461"/>
      <c r="AW6" s="461"/>
      <c r="AX6" s="461"/>
      <c r="AY6" s="462" t="s">
        <v>101</v>
      </c>
      <c r="AZ6" s="463"/>
      <c r="BA6" s="463"/>
      <c r="BB6" s="463"/>
      <c r="BC6" s="463"/>
      <c r="BD6" s="463"/>
      <c r="BE6" s="463"/>
      <c r="BF6" s="463"/>
      <c r="BG6" s="463"/>
      <c r="BH6" s="463"/>
      <c r="BI6" s="463"/>
      <c r="BJ6" s="463"/>
      <c r="BK6" s="463"/>
      <c r="BL6" s="463"/>
      <c r="BM6" s="464"/>
      <c r="BN6" s="428">
        <v>1081608</v>
      </c>
      <c r="BO6" s="429"/>
      <c r="BP6" s="429"/>
      <c r="BQ6" s="429"/>
      <c r="BR6" s="429"/>
      <c r="BS6" s="429"/>
      <c r="BT6" s="429"/>
      <c r="BU6" s="430"/>
      <c r="BV6" s="428">
        <v>740931</v>
      </c>
      <c r="BW6" s="429"/>
      <c r="BX6" s="429"/>
      <c r="BY6" s="429"/>
      <c r="BZ6" s="429"/>
      <c r="CA6" s="429"/>
      <c r="CB6" s="429"/>
      <c r="CC6" s="430"/>
      <c r="CD6" s="431" t="s">
        <v>102</v>
      </c>
      <c r="CE6" s="432"/>
      <c r="CF6" s="432"/>
      <c r="CG6" s="432"/>
      <c r="CH6" s="432"/>
      <c r="CI6" s="432"/>
      <c r="CJ6" s="432"/>
      <c r="CK6" s="432"/>
      <c r="CL6" s="432"/>
      <c r="CM6" s="432"/>
      <c r="CN6" s="432"/>
      <c r="CO6" s="432"/>
      <c r="CP6" s="432"/>
      <c r="CQ6" s="432"/>
      <c r="CR6" s="432"/>
      <c r="CS6" s="433"/>
      <c r="CT6" s="465">
        <v>85.9</v>
      </c>
      <c r="CU6" s="466"/>
      <c r="CV6" s="466"/>
      <c r="CW6" s="466"/>
      <c r="CX6" s="466"/>
      <c r="CY6" s="466"/>
      <c r="CZ6" s="466"/>
      <c r="DA6" s="467"/>
      <c r="DB6" s="465">
        <v>79.599999999999994</v>
      </c>
      <c r="DC6" s="466"/>
      <c r="DD6" s="466"/>
      <c r="DE6" s="466"/>
      <c r="DF6" s="466"/>
      <c r="DG6" s="466"/>
      <c r="DH6" s="466"/>
      <c r="DI6" s="467"/>
      <c r="DJ6" s="185"/>
      <c r="DK6" s="185"/>
      <c r="DL6" s="185"/>
      <c r="DM6" s="185"/>
      <c r="DN6" s="185"/>
      <c r="DO6" s="185"/>
    </row>
    <row r="7" spans="1:119" ht="18.75" customHeight="1" x14ac:dyDescent="0.15">
      <c r="A7" s="186"/>
      <c r="B7" s="404"/>
      <c r="C7" s="405"/>
      <c r="D7" s="405"/>
      <c r="E7" s="406"/>
      <c r="F7" s="406"/>
      <c r="G7" s="406"/>
      <c r="H7" s="406"/>
      <c r="I7" s="406"/>
      <c r="J7" s="406"/>
      <c r="K7" s="406"/>
      <c r="L7" s="406"/>
      <c r="M7" s="406"/>
      <c r="N7" s="406"/>
      <c r="O7" s="406"/>
      <c r="P7" s="406"/>
      <c r="Q7" s="406"/>
      <c r="R7" s="412"/>
      <c r="S7" s="412"/>
      <c r="T7" s="412"/>
      <c r="U7" s="412"/>
      <c r="V7" s="413"/>
      <c r="W7" s="416"/>
      <c r="X7" s="417"/>
      <c r="Y7" s="417"/>
      <c r="Z7" s="417"/>
      <c r="AA7" s="417"/>
      <c r="AB7" s="405"/>
      <c r="AC7" s="451"/>
      <c r="AD7" s="452"/>
      <c r="AE7" s="452"/>
      <c r="AF7" s="452"/>
      <c r="AG7" s="452"/>
      <c r="AH7" s="452"/>
      <c r="AI7" s="452"/>
      <c r="AJ7" s="452"/>
      <c r="AK7" s="452"/>
      <c r="AL7" s="453"/>
      <c r="AM7" s="457" t="s">
        <v>103</v>
      </c>
      <c r="AN7" s="458"/>
      <c r="AO7" s="458"/>
      <c r="AP7" s="458"/>
      <c r="AQ7" s="458"/>
      <c r="AR7" s="458"/>
      <c r="AS7" s="458"/>
      <c r="AT7" s="459"/>
      <c r="AU7" s="460" t="s">
        <v>104</v>
      </c>
      <c r="AV7" s="461"/>
      <c r="AW7" s="461"/>
      <c r="AX7" s="461"/>
      <c r="AY7" s="462" t="s">
        <v>105</v>
      </c>
      <c r="AZ7" s="463"/>
      <c r="BA7" s="463"/>
      <c r="BB7" s="463"/>
      <c r="BC7" s="463"/>
      <c r="BD7" s="463"/>
      <c r="BE7" s="463"/>
      <c r="BF7" s="463"/>
      <c r="BG7" s="463"/>
      <c r="BH7" s="463"/>
      <c r="BI7" s="463"/>
      <c r="BJ7" s="463"/>
      <c r="BK7" s="463"/>
      <c r="BL7" s="463"/>
      <c r="BM7" s="464"/>
      <c r="BN7" s="428">
        <v>330505</v>
      </c>
      <c r="BO7" s="429"/>
      <c r="BP7" s="429"/>
      <c r="BQ7" s="429"/>
      <c r="BR7" s="429"/>
      <c r="BS7" s="429"/>
      <c r="BT7" s="429"/>
      <c r="BU7" s="430"/>
      <c r="BV7" s="428">
        <v>245519</v>
      </c>
      <c r="BW7" s="429"/>
      <c r="BX7" s="429"/>
      <c r="BY7" s="429"/>
      <c r="BZ7" s="429"/>
      <c r="CA7" s="429"/>
      <c r="CB7" s="429"/>
      <c r="CC7" s="430"/>
      <c r="CD7" s="431" t="s">
        <v>106</v>
      </c>
      <c r="CE7" s="432"/>
      <c r="CF7" s="432"/>
      <c r="CG7" s="432"/>
      <c r="CH7" s="432"/>
      <c r="CI7" s="432"/>
      <c r="CJ7" s="432"/>
      <c r="CK7" s="432"/>
      <c r="CL7" s="432"/>
      <c r="CM7" s="432"/>
      <c r="CN7" s="432"/>
      <c r="CO7" s="432"/>
      <c r="CP7" s="432"/>
      <c r="CQ7" s="432"/>
      <c r="CR7" s="432"/>
      <c r="CS7" s="433"/>
      <c r="CT7" s="428">
        <v>2408708</v>
      </c>
      <c r="CU7" s="429"/>
      <c r="CV7" s="429"/>
      <c r="CW7" s="429"/>
      <c r="CX7" s="429"/>
      <c r="CY7" s="429"/>
      <c r="CZ7" s="429"/>
      <c r="DA7" s="430"/>
      <c r="DB7" s="428">
        <v>2460422</v>
      </c>
      <c r="DC7" s="429"/>
      <c r="DD7" s="429"/>
      <c r="DE7" s="429"/>
      <c r="DF7" s="429"/>
      <c r="DG7" s="429"/>
      <c r="DH7" s="429"/>
      <c r="DI7" s="430"/>
      <c r="DJ7" s="185"/>
      <c r="DK7" s="185"/>
      <c r="DL7" s="185"/>
      <c r="DM7" s="185"/>
      <c r="DN7" s="185"/>
      <c r="DO7" s="185"/>
    </row>
    <row r="8" spans="1:119" ht="18.75" customHeight="1" thickBot="1" x14ac:dyDescent="0.2">
      <c r="A8" s="186"/>
      <c r="B8" s="437"/>
      <c r="C8" s="438"/>
      <c r="D8" s="438"/>
      <c r="E8" s="439"/>
      <c r="F8" s="439"/>
      <c r="G8" s="439"/>
      <c r="H8" s="439"/>
      <c r="I8" s="439"/>
      <c r="J8" s="439"/>
      <c r="K8" s="439"/>
      <c r="L8" s="439"/>
      <c r="M8" s="439"/>
      <c r="N8" s="439"/>
      <c r="O8" s="439"/>
      <c r="P8" s="439"/>
      <c r="Q8" s="439"/>
      <c r="R8" s="442"/>
      <c r="S8" s="442"/>
      <c r="T8" s="442"/>
      <c r="U8" s="442"/>
      <c r="V8" s="443"/>
      <c r="W8" s="446"/>
      <c r="X8" s="447"/>
      <c r="Y8" s="447"/>
      <c r="Z8" s="447"/>
      <c r="AA8" s="447"/>
      <c r="AB8" s="438"/>
      <c r="AC8" s="454"/>
      <c r="AD8" s="455"/>
      <c r="AE8" s="455"/>
      <c r="AF8" s="455"/>
      <c r="AG8" s="455"/>
      <c r="AH8" s="455"/>
      <c r="AI8" s="455"/>
      <c r="AJ8" s="455"/>
      <c r="AK8" s="455"/>
      <c r="AL8" s="456"/>
      <c r="AM8" s="457" t="s">
        <v>107</v>
      </c>
      <c r="AN8" s="458"/>
      <c r="AO8" s="458"/>
      <c r="AP8" s="458"/>
      <c r="AQ8" s="458"/>
      <c r="AR8" s="458"/>
      <c r="AS8" s="458"/>
      <c r="AT8" s="459"/>
      <c r="AU8" s="460" t="s">
        <v>108</v>
      </c>
      <c r="AV8" s="461"/>
      <c r="AW8" s="461"/>
      <c r="AX8" s="461"/>
      <c r="AY8" s="462" t="s">
        <v>109</v>
      </c>
      <c r="AZ8" s="463"/>
      <c r="BA8" s="463"/>
      <c r="BB8" s="463"/>
      <c r="BC8" s="463"/>
      <c r="BD8" s="463"/>
      <c r="BE8" s="463"/>
      <c r="BF8" s="463"/>
      <c r="BG8" s="463"/>
      <c r="BH8" s="463"/>
      <c r="BI8" s="463"/>
      <c r="BJ8" s="463"/>
      <c r="BK8" s="463"/>
      <c r="BL8" s="463"/>
      <c r="BM8" s="464"/>
      <c r="BN8" s="428">
        <v>751103</v>
      </c>
      <c r="BO8" s="429"/>
      <c r="BP8" s="429"/>
      <c r="BQ8" s="429"/>
      <c r="BR8" s="429"/>
      <c r="BS8" s="429"/>
      <c r="BT8" s="429"/>
      <c r="BU8" s="430"/>
      <c r="BV8" s="428">
        <v>495412</v>
      </c>
      <c r="BW8" s="429"/>
      <c r="BX8" s="429"/>
      <c r="BY8" s="429"/>
      <c r="BZ8" s="429"/>
      <c r="CA8" s="429"/>
      <c r="CB8" s="429"/>
      <c r="CC8" s="430"/>
      <c r="CD8" s="431" t="s">
        <v>110</v>
      </c>
      <c r="CE8" s="432"/>
      <c r="CF8" s="432"/>
      <c r="CG8" s="432"/>
      <c r="CH8" s="432"/>
      <c r="CI8" s="432"/>
      <c r="CJ8" s="432"/>
      <c r="CK8" s="432"/>
      <c r="CL8" s="432"/>
      <c r="CM8" s="432"/>
      <c r="CN8" s="432"/>
      <c r="CO8" s="432"/>
      <c r="CP8" s="432"/>
      <c r="CQ8" s="432"/>
      <c r="CR8" s="432"/>
      <c r="CS8" s="433"/>
      <c r="CT8" s="468">
        <v>0.71</v>
      </c>
      <c r="CU8" s="469"/>
      <c r="CV8" s="469"/>
      <c r="CW8" s="469"/>
      <c r="CX8" s="469"/>
      <c r="CY8" s="469"/>
      <c r="CZ8" s="469"/>
      <c r="DA8" s="470"/>
      <c r="DB8" s="468">
        <v>0.7</v>
      </c>
      <c r="DC8" s="469"/>
      <c r="DD8" s="469"/>
      <c r="DE8" s="469"/>
      <c r="DF8" s="469"/>
      <c r="DG8" s="469"/>
      <c r="DH8" s="469"/>
      <c r="DI8" s="470"/>
      <c r="DJ8" s="185"/>
      <c r="DK8" s="185"/>
      <c r="DL8" s="185"/>
      <c r="DM8" s="185"/>
      <c r="DN8" s="185"/>
      <c r="DO8" s="185"/>
    </row>
    <row r="9" spans="1:119" ht="18.75" customHeight="1" thickBot="1" x14ac:dyDescent="0.2">
      <c r="A9" s="186"/>
      <c r="B9" s="422" t="s">
        <v>111</v>
      </c>
      <c r="C9" s="423"/>
      <c r="D9" s="423"/>
      <c r="E9" s="423"/>
      <c r="F9" s="423"/>
      <c r="G9" s="423"/>
      <c r="H9" s="423"/>
      <c r="I9" s="423"/>
      <c r="J9" s="423"/>
      <c r="K9" s="471"/>
      <c r="L9" s="472" t="s">
        <v>112</v>
      </c>
      <c r="M9" s="473"/>
      <c r="N9" s="473"/>
      <c r="O9" s="473"/>
      <c r="P9" s="473"/>
      <c r="Q9" s="474"/>
      <c r="R9" s="475">
        <v>0</v>
      </c>
      <c r="S9" s="476"/>
      <c r="T9" s="476"/>
      <c r="U9" s="476"/>
      <c r="V9" s="477"/>
      <c r="W9" s="385" t="s">
        <v>113</v>
      </c>
      <c r="X9" s="386"/>
      <c r="Y9" s="386"/>
      <c r="Z9" s="386"/>
      <c r="AA9" s="386"/>
      <c r="AB9" s="386"/>
      <c r="AC9" s="386"/>
      <c r="AD9" s="386"/>
      <c r="AE9" s="386"/>
      <c r="AF9" s="386"/>
      <c r="AG9" s="386"/>
      <c r="AH9" s="386"/>
      <c r="AI9" s="386"/>
      <c r="AJ9" s="386"/>
      <c r="AK9" s="386"/>
      <c r="AL9" s="387"/>
      <c r="AM9" s="457" t="s">
        <v>114</v>
      </c>
      <c r="AN9" s="458"/>
      <c r="AO9" s="458"/>
      <c r="AP9" s="458"/>
      <c r="AQ9" s="458"/>
      <c r="AR9" s="458"/>
      <c r="AS9" s="458"/>
      <c r="AT9" s="459"/>
      <c r="AU9" s="460" t="s">
        <v>115</v>
      </c>
      <c r="AV9" s="461"/>
      <c r="AW9" s="461"/>
      <c r="AX9" s="461"/>
      <c r="AY9" s="462" t="s">
        <v>116</v>
      </c>
      <c r="AZ9" s="463"/>
      <c r="BA9" s="463"/>
      <c r="BB9" s="463"/>
      <c r="BC9" s="463"/>
      <c r="BD9" s="463"/>
      <c r="BE9" s="463"/>
      <c r="BF9" s="463"/>
      <c r="BG9" s="463"/>
      <c r="BH9" s="463"/>
      <c r="BI9" s="463"/>
      <c r="BJ9" s="463"/>
      <c r="BK9" s="463"/>
      <c r="BL9" s="463"/>
      <c r="BM9" s="464"/>
      <c r="BN9" s="428">
        <v>255691</v>
      </c>
      <c r="BO9" s="429"/>
      <c r="BP9" s="429"/>
      <c r="BQ9" s="429"/>
      <c r="BR9" s="429"/>
      <c r="BS9" s="429"/>
      <c r="BT9" s="429"/>
      <c r="BU9" s="430"/>
      <c r="BV9" s="428">
        <v>-89651</v>
      </c>
      <c r="BW9" s="429"/>
      <c r="BX9" s="429"/>
      <c r="BY9" s="429"/>
      <c r="BZ9" s="429"/>
      <c r="CA9" s="429"/>
      <c r="CB9" s="429"/>
      <c r="CC9" s="430"/>
      <c r="CD9" s="431" t="s">
        <v>117</v>
      </c>
      <c r="CE9" s="432"/>
      <c r="CF9" s="432"/>
      <c r="CG9" s="432"/>
      <c r="CH9" s="432"/>
      <c r="CI9" s="432"/>
      <c r="CJ9" s="432"/>
      <c r="CK9" s="432"/>
      <c r="CL9" s="432"/>
      <c r="CM9" s="432"/>
      <c r="CN9" s="432"/>
      <c r="CO9" s="432"/>
      <c r="CP9" s="432"/>
      <c r="CQ9" s="432"/>
      <c r="CR9" s="432"/>
      <c r="CS9" s="433"/>
      <c r="CT9" s="425">
        <v>3.8</v>
      </c>
      <c r="CU9" s="426"/>
      <c r="CV9" s="426"/>
      <c r="CW9" s="426"/>
      <c r="CX9" s="426"/>
      <c r="CY9" s="426"/>
      <c r="CZ9" s="426"/>
      <c r="DA9" s="427"/>
      <c r="DB9" s="425">
        <v>4.2</v>
      </c>
      <c r="DC9" s="426"/>
      <c r="DD9" s="426"/>
      <c r="DE9" s="426"/>
      <c r="DF9" s="426"/>
      <c r="DG9" s="426"/>
      <c r="DH9" s="426"/>
      <c r="DI9" s="427"/>
      <c r="DJ9" s="185"/>
      <c r="DK9" s="185"/>
      <c r="DL9" s="185"/>
      <c r="DM9" s="185"/>
      <c r="DN9" s="185"/>
      <c r="DO9" s="185"/>
    </row>
    <row r="10" spans="1:119" ht="18.75" customHeight="1" thickBot="1" x14ac:dyDescent="0.2">
      <c r="A10" s="186"/>
      <c r="B10" s="422"/>
      <c r="C10" s="423"/>
      <c r="D10" s="423"/>
      <c r="E10" s="423"/>
      <c r="F10" s="423"/>
      <c r="G10" s="423"/>
      <c r="H10" s="423"/>
      <c r="I10" s="423"/>
      <c r="J10" s="423"/>
      <c r="K10" s="471"/>
      <c r="L10" s="478" t="s">
        <v>118</v>
      </c>
      <c r="M10" s="458"/>
      <c r="N10" s="458"/>
      <c r="O10" s="458"/>
      <c r="P10" s="458"/>
      <c r="Q10" s="459"/>
      <c r="R10" s="479">
        <v>6932</v>
      </c>
      <c r="S10" s="480"/>
      <c r="T10" s="480"/>
      <c r="U10" s="480"/>
      <c r="V10" s="481"/>
      <c r="W10" s="416"/>
      <c r="X10" s="417"/>
      <c r="Y10" s="417"/>
      <c r="Z10" s="417"/>
      <c r="AA10" s="417"/>
      <c r="AB10" s="417"/>
      <c r="AC10" s="417"/>
      <c r="AD10" s="417"/>
      <c r="AE10" s="417"/>
      <c r="AF10" s="417"/>
      <c r="AG10" s="417"/>
      <c r="AH10" s="417"/>
      <c r="AI10" s="417"/>
      <c r="AJ10" s="417"/>
      <c r="AK10" s="417"/>
      <c r="AL10" s="420"/>
      <c r="AM10" s="457" t="s">
        <v>119</v>
      </c>
      <c r="AN10" s="458"/>
      <c r="AO10" s="458"/>
      <c r="AP10" s="458"/>
      <c r="AQ10" s="458"/>
      <c r="AR10" s="458"/>
      <c r="AS10" s="458"/>
      <c r="AT10" s="459"/>
      <c r="AU10" s="460" t="s">
        <v>108</v>
      </c>
      <c r="AV10" s="461"/>
      <c r="AW10" s="461"/>
      <c r="AX10" s="461"/>
      <c r="AY10" s="462" t="s">
        <v>120</v>
      </c>
      <c r="AZ10" s="463"/>
      <c r="BA10" s="463"/>
      <c r="BB10" s="463"/>
      <c r="BC10" s="463"/>
      <c r="BD10" s="463"/>
      <c r="BE10" s="463"/>
      <c r="BF10" s="463"/>
      <c r="BG10" s="463"/>
      <c r="BH10" s="463"/>
      <c r="BI10" s="463"/>
      <c r="BJ10" s="463"/>
      <c r="BK10" s="463"/>
      <c r="BL10" s="463"/>
      <c r="BM10" s="464"/>
      <c r="BN10" s="428">
        <v>249537</v>
      </c>
      <c r="BO10" s="429"/>
      <c r="BP10" s="429"/>
      <c r="BQ10" s="429"/>
      <c r="BR10" s="429"/>
      <c r="BS10" s="429"/>
      <c r="BT10" s="429"/>
      <c r="BU10" s="430"/>
      <c r="BV10" s="428">
        <v>603232</v>
      </c>
      <c r="BW10" s="429"/>
      <c r="BX10" s="429"/>
      <c r="BY10" s="429"/>
      <c r="BZ10" s="429"/>
      <c r="CA10" s="429"/>
      <c r="CB10" s="429"/>
      <c r="CC10" s="430"/>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22"/>
      <c r="C11" s="423"/>
      <c r="D11" s="423"/>
      <c r="E11" s="423"/>
      <c r="F11" s="423"/>
      <c r="G11" s="423"/>
      <c r="H11" s="423"/>
      <c r="I11" s="423"/>
      <c r="J11" s="423"/>
      <c r="K11" s="471"/>
      <c r="L11" s="482" t="s">
        <v>122</v>
      </c>
      <c r="M11" s="483"/>
      <c r="N11" s="483"/>
      <c r="O11" s="483"/>
      <c r="P11" s="483"/>
      <c r="Q11" s="484"/>
      <c r="R11" s="485" t="s">
        <v>123</v>
      </c>
      <c r="S11" s="486"/>
      <c r="T11" s="486"/>
      <c r="U11" s="486"/>
      <c r="V11" s="487"/>
      <c r="W11" s="416"/>
      <c r="X11" s="417"/>
      <c r="Y11" s="417"/>
      <c r="Z11" s="417"/>
      <c r="AA11" s="417"/>
      <c r="AB11" s="417"/>
      <c r="AC11" s="417"/>
      <c r="AD11" s="417"/>
      <c r="AE11" s="417"/>
      <c r="AF11" s="417"/>
      <c r="AG11" s="417"/>
      <c r="AH11" s="417"/>
      <c r="AI11" s="417"/>
      <c r="AJ11" s="417"/>
      <c r="AK11" s="417"/>
      <c r="AL11" s="420"/>
      <c r="AM11" s="457" t="s">
        <v>124</v>
      </c>
      <c r="AN11" s="458"/>
      <c r="AO11" s="458"/>
      <c r="AP11" s="458"/>
      <c r="AQ11" s="458"/>
      <c r="AR11" s="458"/>
      <c r="AS11" s="458"/>
      <c r="AT11" s="459"/>
      <c r="AU11" s="460" t="s">
        <v>125</v>
      </c>
      <c r="AV11" s="461"/>
      <c r="AW11" s="461"/>
      <c r="AX11" s="461"/>
      <c r="AY11" s="462" t="s">
        <v>126</v>
      </c>
      <c r="AZ11" s="463"/>
      <c r="BA11" s="463"/>
      <c r="BB11" s="463"/>
      <c r="BC11" s="463"/>
      <c r="BD11" s="463"/>
      <c r="BE11" s="463"/>
      <c r="BF11" s="463"/>
      <c r="BG11" s="463"/>
      <c r="BH11" s="463"/>
      <c r="BI11" s="463"/>
      <c r="BJ11" s="463"/>
      <c r="BK11" s="463"/>
      <c r="BL11" s="463"/>
      <c r="BM11" s="464"/>
      <c r="BN11" s="428">
        <v>0</v>
      </c>
      <c r="BO11" s="429"/>
      <c r="BP11" s="429"/>
      <c r="BQ11" s="429"/>
      <c r="BR11" s="429"/>
      <c r="BS11" s="429"/>
      <c r="BT11" s="429"/>
      <c r="BU11" s="430"/>
      <c r="BV11" s="428">
        <v>0</v>
      </c>
      <c r="BW11" s="429"/>
      <c r="BX11" s="429"/>
      <c r="BY11" s="429"/>
      <c r="BZ11" s="429"/>
      <c r="CA11" s="429"/>
      <c r="CB11" s="429"/>
      <c r="CC11" s="430"/>
      <c r="CD11" s="431" t="s">
        <v>127</v>
      </c>
      <c r="CE11" s="432"/>
      <c r="CF11" s="432"/>
      <c r="CG11" s="432"/>
      <c r="CH11" s="432"/>
      <c r="CI11" s="432"/>
      <c r="CJ11" s="432"/>
      <c r="CK11" s="432"/>
      <c r="CL11" s="432"/>
      <c r="CM11" s="432"/>
      <c r="CN11" s="432"/>
      <c r="CO11" s="432"/>
      <c r="CP11" s="432"/>
      <c r="CQ11" s="432"/>
      <c r="CR11" s="432"/>
      <c r="CS11" s="433"/>
      <c r="CT11" s="468" t="s">
        <v>128</v>
      </c>
      <c r="CU11" s="469"/>
      <c r="CV11" s="469"/>
      <c r="CW11" s="469"/>
      <c r="CX11" s="469"/>
      <c r="CY11" s="469"/>
      <c r="CZ11" s="469"/>
      <c r="DA11" s="470"/>
      <c r="DB11" s="468" t="s">
        <v>129</v>
      </c>
      <c r="DC11" s="469"/>
      <c r="DD11" s="469"/>
      <c r="DE11" s="469"/>
      <c r="DF11" s="469"/>
      <c r="DG11" s="469"/>
      <c r="DH11" s="469"/>
      <c r="DI11" s="470"/>
      <c r="DJ11" s="185"/>
      <c r="DK11" s="185"/>
      <c r="DL11" s="185"/>
      <c r="DM11" s="185"/>
      <c r="DN11" s="185"/>
      <c r="DO11" s="185"/>
    </row>
    <row r="12" spans="1:119" ht="18.75" customHeight="1" x14ac:dyDescent="0.15">
      <c r="A12" s="186"/>
      <c r="B12" s="488" t="s">
        <v>130</v>
      </c>
      <c r="C12" s="489"/>
      <c r="D12" s="489"/>
      <c r="E12" s="489"/>
      <c r="F12" s="489"/>
      <c r="G12" s="489"/>
      <c r="H12" s="489"/>
      <c r="I12" s="489"/>
      <c r="J12" s="489"/>
      <c r="K12" s="490"/>
      <c r="L12" s="497" t="s">
        <v>131</v>
      </c>
      <c r="M12" s="498"/>
      <c r="N12" s="498"/>
      <c r="O12" s="498"/>
      <c r="P12" s="498"/>
      <c r="Q12" s="499"/>
      <c r="R12" s="500">
        <v>6025</v>
      </c>
      <c r="S12" s="501"/>
      <c r="T12" s="501"/>
      <c r="U12" s="501"/>
      <c r="V12" s="502"/>
      <c r="W12" s="503" t="s">
        <v>1</v>
      </c>
      <c r="X12" s="461"/>
      <c r="Y12" s="461"/>
      <c r="Z12" s="461"/>
      <c r="AA12" s="461"/>
      <c r="AB12" s="504"/>
      <c r="AC12" s="460" t="s">
        <v>132</v>
      </c>
      <c r="AD12" s="461"/>
      <c r="AE12" s="461"/>
      <c r="AF12" s="461"/>
      <c r="AG12" s="504"/>
      <c r="AH12" s="460" t="s">
        <v>133</v>
      </c>
      <c r="AI12" s="461"/>
      <c r="AJ12" s="461"/>
      <c r="AK12" s="461"/>
      <c r="AL12" s="505"/>
      <c r="AM12" s="457" t="s">
        <v>134</v>
      </c>
      <c r="AN12" s="458"/>
      <c r="AO12" s="458"/>
      <c r="AP12" s="458"/>
      <c r="AQ12" s="458"/>
      <c r="AR12" s="458"/>
      <c r="AS12" s="458"/>
      <c r="AT12" s="459"/>
      <c r="AU12" s="460" t="s">
        <v>135</v>
      </c>
      <c r="AV12" s="461"/>
      <c r="AW12" s="461"/>
      <c r="AX12" s="461"/>
      <c r="AY12" s="462" t="s">
        <v>136</v>
      </c>
      <c r="AZ12" s="463"/>
      <c r="BA12" s="463"/>
      <c r="BB12" s="463"/>
      <c r="BC12" s="463"/>
      <c r="BD12" s="463"/>
      <c r="BE12" s="463"/>
      <c r="BF12" s="463"/>
      <c r="BG12" s="463"/>
      <c r="BH12" s="463"/>
      <c r="BI12" s="463"/>
      <c r="BJ12" s="463"/>
      <c r="BK12" s="463"/>
      <c r="BL12" s="463"/>
      <c r="BM12" s="464"/>
      <c r="BN12" s="428">
        <v>283000</v>
      </c>
      <c r="BO12" s="429"/>
      <c r="BP12" s="429"/>
      <c r="BQ12" s="429"/>
      <c r="BR12" s="429"/>
      <c r="BS12" s="429"/>
      <c r="BT12" s="429"/>
      <c r="BU12" s="430"/>
      <c r="BV12" s="428">
        <v>697330</v>
      </c>
      <c r="BW12" s="429"/>
      <c r="BX12" s="429"/>
      <c r="BY12" s="429"/>
      <c r="BZ12" s="429"/>
      <c r="CA12" s="429"/>
      <c r="CB12" s="429"/>
      <c r="CC12" s="430"/>
      <c r="CD12" s="431" t="s">
        <v>137</v>
      </c>
      <c r="CE12" s="432"/>
      <c r="CF12" s="432"/>
      <c r="CG12" s="432"/>
      <c r="CH12" s="432"/>
      <c r="CI12" s="432"/>
      <c r="CJ12" s="432"/>
      <c r="CK12" s="432"/>
      <c r="CL12" s="432"/>
      <c r="CM12" s="432"/>
      <c r="CN12" s="432"/>
      <c r="CO12" s="432"/>
      <c r="CP12" s="432"/>
      <c r="CQ12" s="432"/>
      <c r="CR12" s="432"/>
      <c r="CS12" s="433"/>
      <c r="CT12" s="468" t="s">
        <v>138</v>
      </c>
      <c r="CU12" s="469"/>
      <c r="CV12" s="469"/>
      <c r="CW12" s="469"/>
      <c r="CX12" s="469"/>
      <c r="CY12" s="469"/>
      <c r="CZ12" s="469"/>
      <c r="DA12" s="470"/>
      <c r="DB12" s="468" t="s">
        <v>128</v>
      </c>
      <c r="DC12" s="469"/>
      <c r="DD12" s="469"/>
      <c r="DE12" s="469"/>
      <c r="DF12" s="469"/>
      <c r="DG12" s="469"/>
      <c r="DH12" s="469"/>
      <c r="DI12" s="470"/>
      <c r="DJ12" s="185"/>
      <c r="DK12" s="185"/>
      <c r="DL12" s="185"/>
      <c r="DM12" s="185"/>
      <c r="DN12" s="185"/>
      <c r="DO12" s="185"/>
    </row>
    <row r="13" spans="1:119" ht="18.75" customHeight="1" x14ac:dyDescent="0.15">
      <c r="A13" s="186"/>
      <c r="B13" s="491"/>
      <c r="C13" s="492"/>
      <c r="D13" s="492"/>
      <c r="E13" s="492"/>
      <c r="F13" s="492"/>
      <c r="G13" s="492"/>
      <c r="H13" s="492"/>
      <c r="I13" s="492"/>
      <c r="J13" s="492"/>
      <c r="K13" s="493"/>
      <c r="L13" s="196"/>
      <c r="M13" s="516" t="s">
        <v>139</v>
      </c>
      <c r="N13" s="517"/>
      <c r="O13" s="517"/>
      <c r="P13" s="517"/>
      <c r="Q13" s="518"/>
      <c r="R13" s="509">
        <v>5997</v>
      </c>
      <c r="S13" s="510"/>
      <c r="T13" s="510"/>
      <c r="U13" s="510"/>
      <c r="V13" s="511"/>
      <c r="W13" s="444" t="s">
        <v>140</v>
      </c>
      <c r="X13" s="445"/>
      <c r="Y13" s="445"/>
      <c r="Z13" s="445"/>
      <c r="AA13" s="445"/>
      <c r="AB13" s="435"/>
      <c r="AC13" s="479" t="s">
        <v>128</v>
      </c>
      <c r="AD13" s="480"/>
      <c r="AE13" s="480"/>
      <c r="AF13" s="480"/>
      <c r="AG13" s="519"/>
      <c r="AH13" s="479">
        <v>263</v>
      </c>
      <c r="AI13" s="480"/>
      <c r="AJ13" s="480"/>
      <c r="AK13" s="480"/>
      <c r="AL13" s="481"/>
      <c r="AM13" s="457" t="s">
        <v>141</v>
      </c>
      <c r="AN13" s="458"/>
      <c r="AO13" s="458"/>
      <c r="AP13" s="458"/>
      <c r="AQ13" s="458"/>
      <c r="AR13" s="458"/>
      <c r="AS13" s="458"/>
      <c r="AT13" s="459"/>
      <c r="AU13" s="460" t="s">
        <v>142</v>
      </c>
      <c r="AV13" s="461"/>
      <c r="AW13" s="461"/>
      <c r="AX13" s="461"/>
      <c r="AY13" s="462" t="s">
        <v>143</v>
      </c>
      <c r="AZ13" s="463"/>
      <c r="BA13" s="463"/>
      <c r="BB13" s="463"/>
      <c r="BC13" s="463"/>
      <c r="BD13" s="463"/>
      <c r="BE13" s="463"/>
      <c r="BF13" s="463"/>
      <c r="BG13" s="463"/>
      <c r="BH13" s="463"/>
      <c r="BI13" s="463"/>
      <c r="BJ13" s="463"/>
      <c r="BK13" s="463"/>
      <c r="BL13" s="463"/>
      <c r="BM13" s="464"/>
      <c r="BN13" s="428">
        <v>222228</v>
      </c>
      <c r="BO13" s="429"/>
      <c r="BP13" s="429"/>
      <c r="BQ13" s="429"/>
      <c r="BR13" s="429"/>
      <c r="BS13" s="429"/>
      <c r="BT13" s="429"/>
      <c r="BU13" s="430"/>
      <c r="BV13" s="428">
        <v>-183749</v>
      </c>
      <c r="BW13" s="429"/>
      <c r="BX13" s="429"/>
      <c r="BY13" s="429"/>
      <c r="BZ13" s="429"/>
      <c r="CA13" s="429"/>
      <c r="CB13" s="429"/>
      <c r="CC13" s="430"/>
      <c r="CD13" s="431" t="s">
        <v>144</v>
      </c>
      <c r="CE13" s="432"/>
      <c r="CF13" s="432"/>
      <c r="CG13" s="432"/>
      <c r="CH13" s="432"/>
      <c r="CI13" s="432"/>
      <c r="CJ13" s="432"/>
      <c r="CK13" s="432"/>
      <c r="CL13" s="432"/>
      <c r="CM13" s="432"/>
      <c r="CN13" s="432"/>
      <c r="CO13" s="432"/>
      <c r="CP13" s="432"/>
      <c r="CQ13" s="432"/>
      <c r="CR13" s="432"/>
      <c r="CS13" s="433"/>
      <c r="CT13" s="425">
        <v>7.7</v>
      </c>
      <c r="CU13" s="426"/>
      <c r="CV13" s="426"/>
      <c r="CW13" s="426"/>
      <c r="CX13" s="426"/>
      <c r="CY13" s="426"/>
      <c r="CZ13" s="426"/>
      <c r="DA13" s="427"/>
      <c r="DB13" s="425">
        <v>8.8000000000000007</v>
      </c>
      <c r="DC13" s="426"/>
      <c r="DD13" s="426"/>
      <c r="DE13" s="426"/>
      <c r="DF13" s="426"/>
      <c r="DG13" s="426"/>
      <c r="DH13" s="426"/>
      <c r="DI13" s="427"/>
      <c r="DJ13" s="185"/>
      <c r="DK13" s="185"/>
      <c r="DL13" s="185"/>
      <c r="DM13" s="185"/>
      <c r="DN13" s="185"/>
      <c r="DO13" s="185"/>
    </row>
    <row r="14" spans="1:119" ht="18.75" customHeight="1" thickBot="1" x14ac:dyDescent="0.2">
      <c r="A14" s="186"/>
      <c r="B14" s="491"/>
      <c r="C14" s="492"/>
      <c r="D14" s="492"/>
      <c r="E14" s="492"/>
      <c r="F14" s="492"/>
      <c r="G14" s="492"/>
      <c r="H14" s="492"/>
      <c r="I14" s="492"/>
      <c r="J14" s="492"/>
      <c r="K14" s="493"/>
      <c r="L14" s="506" t="s">
        <v>145</v>
      </c>
      <c r="M14" s="507"/>
      <c r="N14" s="507"/>
      <c r="O14" s="507"/>
      <c r="P14" s="507"/>
      <c r="Q14" s="508"/>
      <c r="R14" s="509">
        <v>6081</v>
      </c>
      <c r="S14" s="510"/>
      <c r="T14" s="510"/>
      <c r="U14" s="510"/>
      <c r="V14" s="511"/>
      <c r="W14" s="418"/>
      <c r="X14" s="419"/>
      <c r="Y14" s="419"/>
      <c r="Z14" s="419"/>
      <c r="AA14" s="419"/>
      <c r="AB14" s="408"/>
      <c r="AC14" s="512" t="s">
        <v>146</v>
      </c>
      <c r="AD14" s="513"/>
      <c r="AE14" s="513"/>
      <c r="AF14" s="513"/>
      <c r="AG14" s="514"/>
      <c r="AH14" s="512">
        <v>7.9</v>
      </c>
      <c r="AI14" s="513"/>
      <c r="AJ14" s="513"/>
      <c r="AK14" s="513"/>
      <c r="AL14" s="515"/>
      <c r="AM14" s="457"/>
      <c r="AN14" s="458"/>
      <c r="AO14" s="458"/>
      <c r="AP14" s="458"/>
      <c r="AQ14" s="458"/>
      <c r="AR14" s="458"/>
      <c r="AS14" s="458"/>
      <c r="AT14" s="459"/>
      <c r="AU14" s="460"/>
      <c r="AV14" s="461"/>
      <c r="AW14" s="461"/>
      <c r="AX14" s="461"/>
      <c r="AY14" s="462"/>
      <c r="AZ14" s="463"/>
      <c r="BA14" s="463"/>
      <c r="BB14" s="463"/>
      <c r="BC14" s="463"/>
      <c r="BD14" s="463"/>
      <c r="BE14" s="463"/>
      <c r="BF14" s="463"/>
      <c r="BG14" s="463"/>
      <c r="BH14" s="463"/>
      <c r="BI14" s="463"/>
      <c r="BJ14" s="463"/>
      <c r="BK14" s="463"/>
      <c r="BL14" s="463"/>
      <c r="BM14" s="464"/>
      <c r="BN14" s="428"/>
      <c r="BO14" s="429"/>
      <c r="BP14" s="429"/>
      <c r="BQ14" s="429"/>
      <c r="BR14" s="429"/>
      <c r="BS14" s="429"/>
      <c r="BT14" s="429"/>
      <c r="BU14" s="430"/>
      <c r="BV14" s="428"/>
      <c r="BW14" s="429"/>
      <c r="BX14" s="429"/>
      <c r="BY14" s="429"/>
      <c r="BZ14" s="429"/>
      <c r="CA14" s="429"/>
      <c r="CB14" s="429"/>
      <c r="CC14" s="430"/>
      <c r="CD14" s="520" t="s">
        <v>147</v>
      </c>
      <c r="CE14" s="521"/>
      <c r="CF14" s="521"/>
      <c r="CG14" s="521"/>
      <c r="CH14" s="521"/>
      <c r="CI14" s="521"/>
      <c r="CJ14" s="521"/>
      <c r="CK14" s="521"/>
      <c r="CL14" s="521"/>
      <c r="CM14" s="521"/>
      <c r="CN14" s="521"/>
      <c r="CO14" s="521"/>
      <c r="CP14" s="521"/>
      <c r="CQ14" s="521"/>
      <c r="CR14" s="521"/>
      <c r="CS14" s="522"/>
      <c r="CT14" s="523" t="s">
        <v>128</v>
      </c>
      <c r="CU14" s="524"/>
      <c r="CV14" s="524"/>
      <c r="CW14" s="524"/>
      <c r="CX14" s="524"/>
      <c r="CY14" s="524"/>
      <c r="CZ14" s="524"/>
      <c r="DA14" s="525"/>
      <c r="DB14" s="523" t="s">
        <v>128</v>
      </c>
      <c r="DC14" s="524"/>
      <c r="DD14" s="524"/>
      <c r="DE14" s="524"/>
      <c r="DF14" s="524"/>
      <c r="DG14" s="524"/>
      <c r="DH14" s="524"/>
      <c r="DI14" s="525"/>
      <c r="DJ14" s="185"/>
      <c r="DK14" s="185"/>
      <c r="DL14" s="185"/>
      <c r="DM14" s="185"/>
      <c r="DN14" s="185"/>
      <c r="DO14" s="185"/>
    </row>
    <row r="15" spans="1:119" ht="18.75" customHeight="1" x14ac:dyDescent="0.15">
      <c r="A15" s="186"/>
      <c r="B15" s="491"/>
      <c r="C15" s="492"/>
      <c r="D15" s="492"/>
      <c r="E15" s="492"/>
      <c r="F15" s="492"/>
      <c r="G15" s="492"/>
      <c r="H15" s="492"/>
      <c r="I15" s="492"/>
      <c r="J15" s="492"/>
      <c r="K15" s="493"/>
      <c r="L15" s="196"/>
      <c r="M15" s="516" t="s">
        <v>139</v>
      </c>
      <c r="N15" s="517"/>
      <c r="O15" s="517"/>
      <c r="P15" s="517"/>
      <c r="Q15" s="518"/>
      <c r="R15" s="509">
        <v>6054</v>
      </c>
      <c r="S15" s="510"/>
      <c r="T15" s="510"/>
      <c r="U15" s="510"/>
      <c r="V15" s="511"/>
      <c r="W15" s="444" t="s">
        <v>148</v>
      </c>
      <c r="X15" s="445"/>
      <c r="Y15" s="445"/>
      <c r="Z15" s="445"/>
      <c r="AA15" s="445"/>
      <c r="AB15" s="435"/>
      <c r="AC15" s="479" t="s">
        <v>129</v>
      </c>
      <c r="AD15" s="480"/>
      <c r="AE15" s="480"/>
      <c r="AF15" s="480"/>
      <c r="AG15" s="519"/>
      <c r="AH15" s="479">
        <v>912</v>
      </c>
      <c r="AI15" s="480"/>
      <c r="AJ15" s="480"/>
      <c r="AK15" s="480"/>
      <c r="AL15" s="481"/>
      <c r="AM15" s="457"/>
      <c r="AN15" s="458"/>
      <c r="AO15" s="458"/>
      <c r="AP15" s="458"/>
      <c r="AQ15" s="458"/>
      <c r="AR15" s="458"/>
      <c r="AS15" s="458"/>
      <c r="AT15" s="459"/>
      <c r="AU15" s="460"/>
      <c r="AV15" s="461"/>
      <c r="AW15" s="461"/>
      <c r="AX15" s="461"/>
      <c r="AY15" s="388" t="s">
        <v>149</v>
      </c>
      <c r="AZ15" s="389"/>
      <c r="BA15" s="389"/>
      <c r="BB15" s="389"/>
      <c r="BC15" s="389"/>
      <c r="BD15" s="389"/>
      <c r="BE15" s="389"/>
      <c r="BF15" s="389"/>
      <c r="BG15" s="389"/>
      <c r="BH15" s="389"/>
      <c r="BI15" s="389"/>
      <c r="BJ15" s="389"/>
      <c r="BK15" s="389"/>
      <c r="BL15" s="389"/>
      <c r="BM15" s="390"/>
      <c r="BN15" s="391">
        <v>1313141</v>
      </c>
      <c r="BO15" s="392"/>
      <c r="BP15" s="392"/>
      <c r="BQ15" s="392"/>
      <c r="BR15" s="392"/>
      <c r="BS15" s="392"/>
      <c r="BT15" s="392"/>
      <c r="BU15" s="393"/>
      <c r="BV15" s="391">
        <v>1335914</v>
      </c>
      <c r="BW15" s="392"/>
      <c r="BX15" s="392"/>
      <c r="BY15" s="392"/>
      <c r="BZ15" s="392"/>
      <c r="CA15" s="392"/>
      <c r="CB15" s="392"/>
      <c r="CC15" s="393"/>
      <c r="CD15" s="526" t="s">
        <v>150</v>
      </c>
      <c r="CE15" s="527"/>
      <c r="CF15" s="527"/>
      <c r="CG15" s="527"/>
      <c r="CH15" s="527"/>
      <c r="CI15" s="527"/>
      <c r="CJ15" s="527"/>
      <c r="CK15" s="527"/>
      <c r="CL15" s="527"/>
      <c r="CM15" s="527"/>
      <c r="CN15" s="527"/>
      <c r="CO15" s="527"/>
      <c r="CP15" s="527"/>
      <c r="CQ15" s="527"/>
      <c r="CR15" s="527"/>
      <c r="CS15" s="528"/>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491"/>
      <c r="C16" s="492"/>
      <c r="D16" s="492"/>
      <c r="E16" s="492"/>
      <c r="F16" s="492"/>
      <c r="G16" s="492"/>
      <c r="H16" s="492"/>
      <c r="I16" s="492"/>
      <c r="J16" s="492"/>
      <c r="K16" s="493"/>
      <c r="L16" s="506" t="s">
        <v>151</v>
      </c>
      <c r="M16" s="537"/>
      <c r="N16" s="537"/>
      <c r="O16" s="537"/>
      <c r="P16" s="537"/>
      <c r="Q16" s="538"/>
      <c r="R16" s="529" t="s">
        <v>152</v>
      </c>
      <c r="S16" s="530"/>
      <c r="T16" s="530"/>
      <c r="U16" s="530"/>
      <c r="V16" s="531"/>
      <c r="W16" s="418"/>
      <c r="X16" s="419"/>
      <c r="Y16" s="419"/>
      <c r="Z16" s="419"/>
      <c r="AA16" s="419"/>
      <c r="AB16" s="408"/>
      <c r="AC16" s="512" t="s">
        <v>153</v>
      </c>
      <c r="AD16" s="513"/>
      <c r="AE16" s="513"/>
      <c r="AF16" s="513"/>
      <c r="AG16" s="514"/>
      <c r="AH16" s="512">
        <v>27.3</v>
      </c>
      <c r="AI16" s="513"/>
      <c r="AJ16" s="513"/>
      <c r="AK16" s="513"/>
      <c r="AL16" s="515"/>
      <c r="AM16" s="457"/>
      <c r="AN16" s="458"/>
      <c r="AO16" s="458"/>
      <c r="AP16" s="458"/>
      <c r="AQ16" s="458"/>
      <c r="AR16" s="458"/>
      <c r="AS16" s="458"/>
      <c r="AT16" s="459"/>
      <c r="AU16" s="460"/>
      <c r="AV16" s="461"/>
      <c r="AW16" s="461"/>
      <c r="AX16" s="461"/>
      <c r="AY16" s="462" t="s">
        <v>154</v>
      </c>
      <c r="AZ16" s="463"/>
      <c r="BA16" s="463"/>
      <c r="BB16" s="463"/>
      <c r="BC16" s="463"/>
      <c r="BD16" s="463"/>
      <c r="BE16" s="463"/>
      <c r="BF16" s="463"/>
      <c r="BG16" s="463"/>
      <c r="BH16" s="463"/>
      <c r="BI16" s="463"/>
      <c r="BJ16" s="463"/>
      <c r="BK16" s="463"/>
      <c r="BL16" s="463"/>
      <c r="BM16" s="464"/>
      <c r="BN16" s="428">
        <v>1833429</v>
      </c>
      <c r="BO16" s="429"/>
      <c r="BP16" s="429"/>
      <c r="BQ16" s="429"/>
      <c r="BR16" s="429"/>
      <c r="BS16" s="429"/>
      <c r="BT16" s="429"/>
      <c r="BU16" s="430"/>
      <c r="BV16" s="428">
        <v>1848474</v>
      </c>
      <c r="BW16" s="429"/>
      <c r="BX16" s="429"/>
      <c r="BY16" s="429"/>
      <c r="BZ16" s="429"/>
      <c r="CA16" s="429"/>
      <c r="CB16" s="429"/>
      <c r="CC16" s="430"/>
      <c r="CD16" s="200"/>
      <c r="CE16" s="535"/>
      <c r="CF16" s="535"/>
      <c r="CG16" s="535"/>
      <c r="CH16" s="535"/>
      <c r="CI16" s="535"/>
      <c r="CJ16" s="535"/>
      <c r="CK16" s="535"/>
      <c r="CL16" s="535"/>
      <c r="CM16" s="535"/>
      <c r="CN16" s="535"/>
      <c r="CO16" s="535"/>
      <c r="CP16" s="535"/>
      <c r="CQ16" s="535"/>
      <c r="CR16" s="535"/>
      <c r="CS16" s="536"/>
      <c r="CT16" s="425"/>
      <c r="CU16" s="426"/>
      <c r="CV16" s="426"/>
      <c r="CW16" s="426"/>
      <c r="CX16" s="426"/>
      <c r="CY16" s="426"/>
      <c r="CZ16" s="426"/>
      <c r="DA16" s="427"/>
      <c r="DB16" s="425"/>
      <c r="DC16" s="426"/>
      <c r="DD16" s="426"/>
      <c r="DE16" s="426"/>
      <c r="DF16" s="426"/>
      <c r="DG16" s="426"/>
      <c r="DH16" s="426"/>
      <c r="DI16" s="427"/>
      <c r="DJ16" s="185"/>
      <c r="DK16" s="185"/>
      <c r="DL16" s="185"/>
      <c r="DM16" s="185"/>
      <c r="DN16" s="185"/>
      <c r="DO16" s="185"/>
    </row>
    <row r="17" spans="1:119" ht="18.75" customHeight="1" thickBot="1" x14ac:dyDescent="0.2">
      <c r="A17" s="186"/>
      <c r="B17" s="494"/>
      <c r="C17" s="495"/>
      <c r="D17" s="495"/>
      <c r="E17" s="495"/>
      <c r="F17" s="495"/>
      <c r="G17" s="495"/>
      <c r="H17" s="495"/>
      <c r="I17" s="495"/>
      <c r="J17" s="495"/>
      <c r="K17" s="496"/>
      <c r="L17" s="201"/>
      <c r="M17" s="532" t="s">
        <v>155</v>
      </c>
      <c r="N17" s="533"/>
      <c r="O17" s="533"/>
      <c r="P17" s="533"/>
      <c r="Q17" s="534"/>
      <c r="R17" s="529" t="s">
        <v>152</v>
      </c>
      <c r="S17" s="530"/>
      <c r="T17" s="530"/>
      <c r="U17" s="530"/>
      <c r="V17" s="531"/>
      <c r="W17" s="444" t="s">
        <v>156</v>
      </c>
      <c r="X17" s="445"/>
      <c r="Y17" s="445"/>
      <c r="Z17" s="445"/>
      <c r="AA17" s="445"/>
      <c r="AB17" s="435"/>
      <c r="AC17" s="479" t="s">
        <v>129</v>
      </c>
      <c r="AD17" s="480"/>
      <c r="AE17" s="480"/>
      <c r="AF17" s="480"/>
      <c r="AG17" s="519"/>
      <c r="AH17" s="479">
        <v>2170</v>
      </c>
      <c r="AI17" s="480"/>
      <c r="AJ17" s="480"/>
      <c r="AK17" s="480"/>
      <c r="AL17" s="481"/>
      <c r="AM17" s="457"/>
      <c r="AN17" s="458"/>
      <c r="AO17" s="458"/>
      <c r="AP17" s="458"/>
      <c r="AQ17" s="458"/>
      <c r="AR17" s="458"/>
      <c r="AS17" s="458"/>
      <c r="AT17" s="459"/>
      <c r="AU17" s="460"/>
      <c r="AV17" s="461"/>
      <c r="AW17" s="461"/>
      <c r="AX17" s="461"/>
      <c r="AY17" s="462" t="s">
        <v>157</v>
      </c>
      <c r="AZ17" s="463"/>
      <c r="BA17" s="463"/>
      <c r="BB17" s="463"/>
      <c r="BC17" s="463"/>
      <c r="BD17" s="463"/>
      <c r="BE17" s="463"/>
      <c r="BF17" s="463"/>
      <c r="BG17" s="463"/>
      <c r="BH17" s="463"/>
      <c r="BI17" s="463"/>
      <c r="BJ17" s="463"/>
      <c r="BK17" s="463"/>
      <c r="BL17" s="463"/>
      <c r="BM17" s="464"/>
      <c r="BN17" s="428">
        <v>1715212</v>
      </c>
      <c r="BO17" s="429"/>
      <c r="BP17" s="429"/>
      <c r="BQ17" s="429"/>
      <c r="BR17" s="429"/>
      <c r="BS17" s="429"/>
      <c r="BT17" s="429"/>
      <c r="BU17" s="430"/>
      <c r="BV17" s="428">
        <v>1753487</v>
      </c>
      <c r="BW17" s="429"/>
      <c r="BX17" s="429"/>
      <c r="BY17" s="429"/>
      <c r="BZ17" s="429"/>
      <c r="CA17" s="429"/>
      <c r="CB17" s="429"/>
      <c r="CC17" s="430"/>
      <c r="CD17" s="200"/>
      <c r="CE17" s="535"/>
      <c r="CF17" s="535"/>
      <c r="CG17" s="535"/>
      <c r="CH17" s="535"/>
      <c r="CI17" s="535"/>
      <c r="CJ17" s="535"/>
      <c r="CK17" s="535"/>
      <c r="CL17" s="535"/>
      <c r="CM17" s="535"/>
      <c r="CN17" s="535"/>
      <c r="CO17" s="535"/>
      <c r="CP17" s="535"/>
      <c r="CQ17" s="535"/>
      <c r="CR17" s="535"/>
      <c r="CS17" s="536"/>
      <c r="CT17" s="425"/>
      <c r="CU17" s="426"/>
      <c r="CV17" s="426"/>
      <c r="CW17" s="426"/>
      <c r="CX17" s="426"/>
      <c r="CY17" s="426"/>
      <c r="CZ17" s="426"/>
      <c r="DA17" s="427"/>
      <c r="DB17" s="425"/>
      <c r="DC17" s="426"/>
      <c r="DD17" s="426"/>
      <c r="DE17" s="426"/>
      <c r="DF17" s="426"/>
      <c r="DG17" s="426"/>
      <c r="DH17" s="426"/>
      <c r="DI17" s="427"/>
      <c r="DJ17" s="185"/>
      <c r="DK17" s="185"/>
      <c r="DL17" s="185"/>
      <c r="DM17" s="185"/>
      <c r="DN17" s="185"/>
      <c r="DO17" s="185"/>
    </row>
    <row r="18" spans="1:119" ht="18.75" customHeight="1" thickBot="1" x14ac:dyDescent="0.2">
      <c r="A18" s="186"/>
      <c r="B18" s="539" t="s">
        <v>158</v>
      </c>
      <c r="C18" s="471"/>
      <c r="D18" s="471"/>
      <c r="E18" s="540"/>
      <c r="F18" s="540"/>
      <c r="G18" s="540"/>
      <c r="H18" s="540"/>
      <c r="I18" s="540"/>
      <c r="J18" s="540"/>
      <c r="K18" s="540"/>
      <c r="L18" s="541">
        <v>51.42</v>
      </c>
      <c r="M18" s="541"/>
      <c r="N18" s="541"/>
      <c r="O18" s="541"/>
      <c r="P18" s="541"/>
      <c r="Q18" s="541"/>
      <c r="R18" s="542"/>
      <c r="S18" s="542"/>
      <c r="T18" s="542"/>
      <c r="U18" s="542"/>
      <c r="V18" s="543"/>
      <c r="W18" s="446"/>
      <c r="X18" s="447"/>
      <c r="Y18" s="447"/>
      <c r="Z18" s="447"/>
      <c r="AA18" s="447"/>
      <c r="AB18" s="438"/>
      <c r="AC18" s="544" t="s">
        <v>138</v>
      </c>
      <c r="AD18" s="545"/>
      <c r="AE18" s="545"/>
      <c r="AF18" s="545"/>
      <c r="AG18" s="546"/>
      <c r="AH18" s="544">
        <v>64.900000000000006</v>
      </c>
      <c r="AI18" s="545"/>
      <c r="AJ18" s="545"/>
      <c r="AK18" s="545"/>
      <c r="AL18" s="547"/>
      <c r="AM18" s="457"/>
      <c r="AN18" s="458"/>
      <c r="AO18" s="458"/>
      <c r="AP18" s="458"/>
      <c r="AQ18" s="458"/>
      <c r="AR18" s="458"/>
      <c r="AS18" s="458"/>
      <c r="AT18" s="459"/>
      <c r="AU18" s="460"/>
      <c r="AV18" s="461"/>
      <c r="AW18" s="461"/>
      <c r="AX18" s="461"/>
      <c r="AY18" s="462" t="s">
        <v>159</v>
      </c>
      <c r="AZ18" s="463"/>
      <c r="BA18" s="463"/>
      <c r="BB18" s="463"/>
      <c r="BC18" s="463"/>
      <c r="BD18" s="463"/>
      <c r="BE18" s="463"/>
      <c r="BF18" s="463"/>
      <c r="BG18" s="463"/>
      <c r="BH18" s="463"/>
      <c r="BI18" s="463"/>
      <c r="BJ18" s="463"/>
      <c r="BK18" s="463"/>
      <c r="BL18" s="463"/>
      <c r="BM18" s="464"/>
      <c r="BN18" s="428">
        <v>1544556</v>
      </c>
      <c r="BO18" s="429"/>
      <c r="BP18" s="429"/>
      <c r="BQ18" s="429"/>
      <c r="BR18" s="429"/>
      <c r="BS18" s="429"/>
      <c r="BT18" s="429"/>
      <c r="BU18" s="430"/>
      <c r="BV18" s="428">
        <v>1436533</v>
      </c>
      <c r="BW18" s="429"/>
      <c r="BX18" s="429"/>
      <c r="BY18" s="429"/>
      <c r="BZ18" s="429"/>
      <c r="CA18" s="429"/>
      <c r="CB18" s="429"/>
      <c r="CC18" s="430"/>
      <c r="CD18" s="200"/>
      <c r="CE18" s="535"/>
      <c r="CF18" s="535"/>
      <c r="CG18" s="535"/>
      <c r="CH18" s="535"/>
      <c r="CI18" s="535"/>
      <c r="CJ18" s="535"/>
      <c r="CK18" s="535"/>
      <c r="CL18" s="535"/>
      <c r="CM18" s="535"/>
      <c r="CN18" s="535"/>
      <c r="CO18" s="535"/>
      <c r="CP18" s="535"/>
      <c r="CQ18" s="535"/>
      <c r="CR18" s="535"/>
      <c r="CS18" s="536"/>
      <c r="CT18" s="425"/>
      <c r="CU18" s="426"/>
      <c r="CV18" s="426"/>
      <c r="CW18" s="426"/>
      <c r="CX18" s="426"/>
      <c r="CY18" s="426"/>
      <c r="CZ18" s="426"/>
      <c r="DA18" s="427"/>
      <c r="DB18" s="425"/>
      <c r="DC18" s="426"/>
      <c r="DD18" s="426"/>
      <c r="DE18" s="426"/>
      <c r="DF18" s="426"/>
      <c r="DG18" s="426"/>
      <c r="DH18" s="426"/>
      <c r="DI18" s="427"/>
      <c r="DJ18" s="185"/>
      <c r="DK18" s="185"/>
      <c r="DL18" s="185"/>
      <c r="DM18" s="185"/>
      <c r="DN18" s="185"/>
      <c r="DO18" s="185"/>
    </row>
    <row r="19" spans="1:119" ht="18.75" customHeight="1" thickBot="1" x14ac:dyDescent="0.2">
      <c r="A19" s="186"/>
      <c r="B19" s="539" t="s">
        <v>160</v>
      </c>
      <c r="C19" s="471"/>
      <c r="D19" s="471"/>
      <c r="E19" s="540"/>
      <c r="F19" s="540"/>
      <c r="G19" s="540"/>
      <c r="H19" s="540"/>
      <c r="I19" s="540"/>
      <c r="J19" s="540"/>
      <c r="K19" s="540"/>
      <c r="L19" s="548">
        <v>0</v>
      </c>
      <c r="M19" s="548"/>
      <c r="N19" s="548"/>
      <c r="O19" s="548"/>
      <c r="P19" s="548"/>
      <c r="Q19" s="548"/>
      <c r="R19" s="549"/>
      <c r="S19" s="549"/>
      <c r="T19" s="549"/>
      <c r="U19" s="549"/>
      <c r="V19" s="550"/>
      <c r="W19" s="385"/>
      <c r="X19" s="386"/>
      <c r="Y19" s="386"/>
      <c r="Z19" s="386"/>
      <c r="AA19" s="386"/>
      <c r="AB19" s="386"/>
      <c r="AC19" s="557"/>
      <c r="AD19" s="557"/>
      <c r="AE19" s="557"/>
      <c r="AF19" s="557"/>
      <c r="AG19" s="557"/>
      <c r="AH19" s="557"/>
      <c r="AI19" s="557"/>
      <c r="AJ19" s="557"/>
      <c r="AK19" s="557"/>
      <c r="AL19" s="558"/>
      <c r="AM19" s="457"/>
      <c r="AN19" s="458"/>
      <c r="AO19" s="458"/>
      <c r="AP19" s="458"/>
      <c r="AQ19" s="458"/>
      <c r="AR19" s="458"/>
      <c r="AS19" s="458"/>
      <c r="AT19" s="459"/>
      <c r="AU19" s="460"/>
      <c r="AV19" s="461"/>
      <c r="AW19" s="461"/>
      <c r="AX19" s="461"/>
      <c r="AY19" s="462" t="s">
        <v>161</v>
      </c>
      <c r="AZ19" s="463"/>
      <c r="BA19" s="463"/>
      <c r="BB19" s="463"/>
      <c r="BC19" s="463"/>
      <c r="BD19" s="463"/>
      <c r="BE19" s="463"/>
      <c r="BF19" s="463"/>
      <c r="BG19" s="463"/>
      <c r="BH19" s="463"/>
      <c r="BI19" s="463"/>
      <c r="BJ19" s="463"/>
      <c r="BK19" s="463"/>
      <c r="BL19" s="463"/>
      <c r="BM19" s="464"/>
      <c r="BN19" s="428">
        <v>6154174</v>
      </c>
      <c r="BO19" s="429"/>
      <c r="BP19" s="429"/>
      <c r="BQ19" s="429"/>
      <c r="BR19" s="429"/>
      <c r="BS19" s="429"/>
      <c r="BT19" s="429"/>
      <c r="BU19" s="430"/>
      <c r="BV19" s="428">
        <v>5539949</v>
      </c>
      <c r="BW19" s="429"/>
      <c r="BX19" s="429"/>
      <c r="BY19" s="429"/>
      <c r="BZ19" s="429"/>
      <c r="CA19" s="429"/>
      <c r="CB19" s="429"/>
      <c r="CC19" s="430"/>
      <c r="CD19" s="200"/>
      <c r="CE19" s="535"/>
      <c r="CF19" s="535"/>
      <c r="CG19" s="535"/>
      <c r="CH19" s="535"/>
      <c r="CI19" s="535"/>
      <c r="CJ19" s="535"/>
      <c r="CK19" s="535"/>
      <c r="CL19" s="535"/>
      <c r="CM19" s="535"/>
      <c r="CN19" s="535"/>
      <c r="CO19" s="535"/>
      <c r="CP19" s="535"/>
      <c r="CQ19" s="535"/>
      <c r="CR19" s="535"/>
      <c r="CS19" s="536"/>
      <c r="CT19" s="425"/>
      <c r="CU19" s="426"/>
      <c r="CV19" s="426"/>
      <c r="CW19" s="426"/>
      <c r="CX19" s="426"/>
      <c r="CY19" s="426"/>
      <c r="CZ19" s="426"/>
      <c r="DA19" s="427"/>
      <c r="DB19" s="425"/>
      <c r="DC19" s="426"/>
      <c r="DD19" s="426"/>
      <c r="DE19" s="426"/>
      <c r="DF19" s="426"/>
      <c r="DG19" s="426"/>
      <c r="DH19" s="426"/>
      <c r="DI19" s="427"/>
      <c r="DJ19" s="185"/>
      <c r="DK19" s="185"/>
      <c r="DL19" s="185"/>
      <c r="DM19" s="185"/>
      <c r="DN19" s="185"/>
      <c r="DO19" s="185"/>
    </row>
    <row r="20" spans="1:119" ht="18.75" customHeight="1" thickBot="1" x14ac:dyDescent="0.2">
      <c r="A20" s="186"/>
      <c r="B20" s="539" t="s">
        <v>162</v>
      </c>
      <c r="C20" s="471"/>
      <c r="D20" s="471"/>
      <c r="E20" s="540"/>
      <c r="F20" s="540"/>
      <c r="G20" s="540"/>
      <c r="H20" s="540"/>
      <c r="I20" s="540"/>
      <c r="J20" s="540"/>
      <c r="K20" s="540"/>
      <c r="L20" s="548">
        <v>0</v>
      </c>
      <c r="M20" s="548"/>
      <c r="N20" s="548"/>
      <c r="O20" s="548"/>
      <c r="P20" s="548"/>
      <c r="Q20" s="548"/>
      <c r="R20" s="549"/>
      <c r="S20" s="549"/>
      <c r="T20" s="549"/>
      <c r="U20" s="549"/>
      <c r="V20" s="550"/>
      <c r="W20" s="446"/>
      <c r="X20" s="447"/>
      <c r="Y20" s="447"/>
      <c r="Z20" s="447"/>
      <c r="AA20" s="447"/>
      <c r="AB20" s="447"/>
      <c r="AC20" s="551"/>
      <c r="AD20" s="551"/>
      <c r="AE20" s="551"/>
      <c r="AF20" s="551"/>
      <c r="AG20" s="551"/>
      <c r="AH20" s="551"/>
      <c r="AI20" s="551"/>
      <c r="AJ20" s="551"/>
      <c r="AK20" s="551"/>
      <c r="AL20" s="552"/>
      <c r="AM20" s="553"/>
      <c r="AN20" s="483"/>
      <c r="AO20" s="483"/>
      <c r="AP20" s="483"/>
      <c r="AQ20" s="483"/>
      <c r="AR20" s="483"/>
      <c r="AS20" s="483"/>
      <c r="AT20" s="484"/>
      <c r="AU20" s="554"/>
      <c r="AV20" s="555"/>
      <c r="AW20" s="555"/>
      <c r="AX20" s="556"/>
      <c r="AY20" s="462"/>
      <c r="AZ20" s="463"/>
      <c r="BA20" s="463"/>
      <c r="BB20" s="463"/>
      <c r="BC20" s="463"/>
      <c r="BD20" s="463"/>
      <c r="BE20" s="463"/>
      <c r="BF20" s="463"/>
      <c r="BG20" s="463"/>
      <c r="BH20" s="463"/>
      <c r="BI20" s="463"/>
      <c r="BJ20" s="463"/>
      <c r="BK20" s="463"/>
      <c r="BL20" s="463"/>
      <c r="BM20" s="464"/>
      <c r="BN20" s="428"/>
      <c r="BO20" s="429"/>
      <c r="BP20" s="429"/>
      <c r="BQ20" s="429"/>
      <c r="BR20" s="429"/>
      <c r="BS20" s="429"/>
      <c r="BT20" s="429"/>
      <c r="BU20" s="430"/>
      <c r="BV20" s="428"/>
      <c r="BW20" s="429"/>
      <c r="BX20" s="429"/>
      <c r="BY20" s="429"/>
      <c r="BZ20" s="429"/>
      <c r="CA20" s="429"/>
      <c r="CB20" s="429"/>
      <c r="CC20" s="430"/>
      <c r="CD20" s="200"/>
      <c r="CE20" s="535"/>
      <c r="CF20" s="535"/>
      <c r="CG20" s="535"/>
      <c r="CH20" s="535"/>
      <c r="CI20" s="535"/>
      <c r="CJ20" s="535"/>
      <c r="CK20" s="535"/>
      <c r="CL20" s="535"/>
      <c r="CM20" s="535"/>
      <c r="CN20" s="535"/>
      <c r="CO20" s="535"/>
      <c r="CP20" s="535"/>
      <c r="CQ20" s="535"/>
      <c r="CR20" s="535"/>
      <c r="CS20" s="536"/>
      <c r="CT20" s="425"/>
      <c r="CU20" s="426"/>
      <c r="CV20" s="426"/>
      <c r="CW20" s="426"/>
      <c r="CX20" s="426"/>
      <c r="CY20" s="426"/>
      <c r="CZ20" s="426"/>
      <c r="DA20" s="427"/>
      <c r="DB20" s="425"/>
      <c r="DC20" s="426"/>
      <c r="DD20" s="426"/>
      <c r="DE20" s="426"/>
      <c r="DF20" s="426"/>
      <c r="DG20" s="426"/>
      <c r="DH20" s="426"/>
      <c r="DI20" s="427"/>
      <c r="DJ20" s="185"/>
      <c r="DK20" s="185"/>
      <c r="DL20" s="185"/>
      <c r="DM20" s="185"/>
      <c r="DN20" s="185"/>
      <c r="DO20" s="185"/>
    </row>
    <row r="21" spans="1:119" ht="18.75" customHeight="1" x14ac:dyDescent="0.15">
      <c r="A21" s="186"/>
      <c r="B21" s="559" t="s">
        <v>163</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62"/>
      <c r="AZ21" s="463"/>
      <c r="BA21" s="463"/>
      <c r="BB21" s="463"/>
      <c r="BC21" s="463"/>
      <c r="BD21" s="463"/>
      <c r="BE21" s="463"/>
      <c r="BF21" s="463"/>
      <c r="BG21" s="463"/>
      <c r="BH21" s="463"/>
      <c r="BI21" s="463"/>
      <c r="BJ21" s="463"/>
      <c r="BK21" s="463"/>
      <c r="BL21" s="463"/>
      <c r="BM21" s="464"/>
      <c r="BN21" s="428"/>
      <c r="BO21" s="429"/>
      <c r="BP21" s="429"/>
      <c r="BQ21" s="429"/>
      <c r="BR21" s="429"/>
      <c r="BS21" s="429"/>
      <c r="BT21" s="429"/>
      <c r="BU21" s="430"/>
      <c r="BV21" s="428"/>
      <c r="BW21" s="429"/>
      <c r="BX21" s="429"/>
      <c r="BY21" s="429"/>
      <c r="BZ21" s="429"/>
      <c r="CA21" s="429"/>
      <c r="CB21" s="429"/>
      <c r="CC21" s="430"/>
      <c r="CD21" s="200"/>
      <c r="CE21" s="535"/>
      <c r="CF21" s="535"/>
      <c r="CG21" s="535"/>
      <c r="CH21" s="535"/>
      <c r="CI21" s="535"/>
      <c r="CJ21" s="535"/>
      <c r="CK21" s="535"/>
      <c r="CL21" s="535"/>
      <c r="CM21" s="535"/>
      <c r="CN21" s="535"/>
      <c r="CO21" s="535"/>
      <c r="CP21" s="535"/>
      <c r="CQ21" s="535"/>
      <c r="CR21" s="535"/>
      <c r="CS21" s="536"/>
      <c r="CT21" s="425"/>
      <c r="CU21" s="426"/>
      <c r="CV21" s="426"/>
      <c r="CW21" s="426"/>
      <c r="CX21" s="426"/>
      <c r="CY21" s="426"/>
      <c r="CZ21" s="426"/>
      <c r="DA21" s="427"/>
      <c r="DB21" s="425"/>
      <c r="DC21" s="426"/>
      <c r="DD21" s="426"/>
      <c r="DE21" s="426"/>
      <c r="DF21" s="426"/>
      <c r="DG21" s="426"/>
      <c r="DH21" s="426"/>
      <c r="DI21" s="427"/>
      <c r="DJ21" s="185"/>
      <c r="DK21" s="185"/>
      <c r="DL21" s="185"/>
      <c r="DM21" s="185"/>
      <c r="DN21" s="185"/>
      <c r="DO21" s="185"/>
    </row>
    <row r="22" spans="1:119" ht="18.75" customHeight="1" thickBot="1" x14ac:dyDescent="0.2">
      <c r="A22" s="186"/>
      <c r="B22" s="562" t="s">
        <v>164</v>
      </c>
      <c r="C22" s="563"/>
      <c r="D22" s="564"/>
      <c r="E22" s="440" t="s">
        <v>1</v>
      </c>
      <c r="F22" s="445"/>
      <c r="G22" s="445"/>
      <c r="H22" s="445"/>
      <c r="I22" s="445"/>
      <c r="J22" s="445"/>
      <c r="K22" s="435"/>
      <c r="L22" s="440" t="s">
        <v>165</v>
      </c>
      <c r="M22" s="445"/>
      <c r="N22" s="445"/>
      <c r="O22" s="445"/>
      <c r="P22" s="435"/>
      <c r="Q22" s="571" t="s">
        <v>166</v>
      </c>
      <c r="R22" s="572"/>
      <c r="S22" s="572"/>
      <c r="T22" s="572"/>
      <c r="U22" s="572"/>
      <c r="V22" s="573"/>
      <c r="W22" s="577" t="s">
        <v>167</v>
      </c>
      <c r="X22" s="563"/>
      <c r="Y22" s="564"/>
      <c r="Z22" s="440" t="s">
        <v>1</v>
      </c>
      <c r="AA22" s="445"/>
      <c r="AB22" s="445"/>
      <c r="AC22" s="445"/>
      <c r="AD22" s="445"/>
      <c r="AE22" s="445"/>
      <c r="AF22" s="445"/>
      <c r="AG22" s="435"/>
      <c r="AH22" s="590" t="s">
        <v>168</v>
      </c>
      <c r="AI22" s="445"/>
      <c r="AJ22" s="445"/>
      <c r="AK22" s="445"/>
      <c r="AL22" s="435"/>
      <c r="AM22" s="590" t="s">
        <v>169</v>
      </c>
      <c r="AN22" s="591"/>
      <c r="AO22" s="591"/>
      <c r="AP22" s="591"/>
      <c r="AQ22" s="591"/>
      <c r="AR22" s="592"/>
      <c r="AS22" s="571" t="s">
        <v>166</v>
      </c>
      <c r="AT22" s="572"/>
      <c r="AU22" s="572"/>
      <c r="AV22" s="572"/>
      <c r="AW22" s="572"/>
      <c r="AX22" s="596"/>
      <c r="AY22" s="598"/>
      <c r="AZ22" s="599"/>
      <c r="BA22" s="599"/>
      <c r="BB22" s="599"/>
      <c r="BC22" s="599"/>
      <c r="BD22" s="599"/>
      <c r="BE22" s="599"/>
      <c r="BF22" s="599"/>
      <c r="BG22" s="599"/>
      <c r="BH22" s="599"/>
      <c r="BI22" s="599"/>
      <c r="BJ22" s="599"/>
      <c r="BK22" s="599"/>
      <c r="BL22" s="599"/>
      <c r="BM22" s="600"/>
      <c r="BN22" s="601"/>
      <c r="BO22" s="602"/>
      <c r="BP22" s="602"/>
      <c r="BQ22" s="602"/>
      <c r="BR22" s="602"/>
      <c r="BS22" s="602"/>
      <c r="BT22" s="602"/>
      <c r="BU22" s="603"/>
      <c r="BV22" s="601"/>
      <c r="BW22" s="602"/>
      <c r="BX22" s="602"/>
      <c r="BY22" s="602"/>
      <c r="BZ22" s="602"/>
      <c r="CA22" s="602"/>
      <c r="CB22" s="602"/>
      <c r="CC22" s="603"/>
      <c r="CD22" s="200"/>
      <c r="CE22" s="535"/>
      <c r="CF22" s="535"/>
      <c r="CG22" s="535"/>
      <c r="CH22" s="535"/>
      <c r="CI22" s="535"/>
      <c r="CJ22" s="535"/>
      <c r="CK22" s="535"/>
      <c r="CL22" s="535"/>
      <c r="CM22" s="535"/>
      <c r="CN22" s="535"/>
      <c r="CO22" s="535"/>
      <c r="CP22" s="535"/>
      <c r="CQ22" s="535"/>
      <c r="CR22" s="535"/>
      <c r="CS22" s="536"/>
      <c r="CT22" s="425"/>
      <c r="CU22" s="426"/>
      <c r="CV22" s="426"/>
      <c r="CW22" s="426"/>
      <c r="CX22" s="426"/>
      <c r="CY22" s="426"/>
      <c r="CZ22" s="426"/>
      <c r="DA22" s="427"/>
      <c r="DB22" s="425"/>
      <c r="DC22" s="426"/>
      <c r="DD22" s="426"/>
      <c r="DE22" s="426"/>
      <c r="DF22" s="426"/>
      <c r="DG22" s="426"/>
      <c r="DH22" s="426"/>
      <c r="DI22" s="427"/>
      <c r="DJ22" s="185"/>
      <c r="DK22" s="185"/>
      <c r="DL22" s="185"/>
      <c r="DM22" s="185"/>
      <c r="DN22" s="185"/>
      <c r="DO22" s="185"/>
    </row>
    <row r="23" spans="1:119" ht="18.75" customHeight="1" x14ac:dyDescent="0.15">
      <c r="A23" s="186"/>
      <c r="B23" s="565"/>
      <c r="C23" s="566"/>
      <c r="D23" s="567"/>
      <c r="E23" s="414"/>
      <c r="F23" s="419"/>
      <c r="G23" s="419"/>
      <c r="H23" s="419"/>
      <c r="I23" s="419"/>
      <c r="J23" s="419"/>
      <c r="K23" s="408"/>
      <c r="L23" s="414"/>
      <c r="M23" s="419"/>
      <c r="N23" s="419"/>
      <c r="O23" s="419"/>
      <c r="P23" s="408"/>
      <c r="Q23" s="574"/>
      <c r="R23" s="575"/>
      <c r="S23" s="575"/>
      <c r="T23" s="575"/>
      <c r="U23" s="575"/>
      <c r="V23" s="576"/>
      <c r="W23" s="578"/>
      <c r="X23" s="566"/>
      <c r="Y23" s="567"/>
      <c r="Z23" s="414"/>
      <c r="AA23" s="419"/>
      <c r="AB23" s="419"/>
      <c r="AC23" s="419"/>
      <c r="AD23" s="419"/>
      <c r="AE23" s="419"/>
      <c r="AF23" s="419"/>
      <c r="AG23" s="408"/>
      <c r="AH23" s="414"/>
      <c r="AI23" s="419"/>
      <c r="AJ23" s="419"/>
      <c r="AK23" s="419"/>
      <c r="AL23" s="408"/>
      <c r="AM23" s="593"/>
      <c r="AN23" s="594"/>
      <c r="AO23" s="594"/>
      <c r="AP23" s="594"/>
      <c r="AQ23" s="594"/>
      <c r="AR23" s="595"/>
      <c r="AS23" s="574"/>
      <c r="AT23" s="575"/>
      <c r="AU23" s="575"/>
      <c r="AV23" s="575"/>
      <c r="AW23" s="575"/>
      <c r="AX23" s="597"/>
      <c r="AY23" s="388" t="s">
        <v>170</v>
      </c>
      <c r="AZ23" s="389"/>
      <c r="BA23" s="389"/>
      <c r="BB23" s="389"/>
      <c r="BC23" s="389"/>
      <c r="BD23" s="389"/>
      <c r="BE23" s="389"/>
      <c r="BF23" s="389"/>
      <c r="BG23" s="389"/>
      <c r="BH23" s="389"/>
      <c r="BI23" s="389"/>
      <c r="BJ23" s="389"/>
      <c r="BK23" s="389"/>
      <c r="BL23" s="389"/>
      <c r="BM23" s="390"/>
      <c r="BN23" s="428">
        <v>2024726</v>
      </c>
      <c r="BO23" s="429"/>
      <c r="BP23" s="429"/>
      <c r="BQ23" s="429"/>
      <c r="BR23" s="429"/>
      <c r="BS23" s="429"/>
      <c r="BT23" s="429"/>
      <c r="BU23" s="430"/>
      <c r="BV23" s="428">
        <v>2239454</v>
      </c>
      <c r="BW23" s="429"/>
      <c r="BX23" s="429"/>
      <c r="BY23" s="429"/>
      <c r="BZ23" s="429"/>
      <c r="CA23" s="429"/>
      <c r="CB23" s="429"/>
      <c r="CC23" s="430"/>
      <c r="CD23" s="200"/>
      <c r="CE23" s="535"/>
      <c r="CF23" s="535"/>
      <c r="CG23" s="535"/>
      <c r="CH23" s="535"/>
      <c r="CI23" s="535"/>
      <c r="CJ23" s="535"/>
      <c r="CK23" s="535"/>
      <c r="CL23" s="535"/>
      <c r="CM23" s="535"/>
      <c r="CN23" s="535"/>
      <c r="CO23" s="535"/>
      <c r="CP23" s="535"/>
      <c r="CQ23" s="535"/>
      <c r="CR23" s="535"/>
      <c r="CS23" s="536"/>
      <c r="CT23" s="425"/>
      <c r="CU23" s="426"/>
      <c r="CV23" s="426"/>
      <c r="CW23" s="426"/>
      <c r="CX23" s="426"/>
      <c r="CY23" s="426"/>
      <c r="CZ23" s="426"/>
      <c r="DA23" s="427"/>
      <c r="DB23" s="425"/>
      <c r="DC23" s="426"/>
      <c r="DD23" s="426"/>
      <c r="DE23" s="426"/>
      <c r="DF23" s="426"/>
      <c r="DG23" s="426"/>
      <c r="DH23" s="426"/>
      <c r="DI23" s="427"/>
      <c r="DJ23" s="185"/>
      <c r="DK23" s="185"/>
      <c r="DL23" s="185"/>
      <c r="DM23" s="185"/>
      <c r="DN23" s="185"/>
      <c r="DO23" s="185"/>
    </row>
    <row r="24" spans="1:119" ht="18.75" customHeight="1" thickBot="1" x14ac:dyDescent="0.2">
      <c r="A24" s="186"/>
      <c r="B24" s="565"/>
      <c r="C24" s="566"/>
      <c r="D24" s="567"/>
      <c r="E24" s="478" t="s">
        <v>171</v>
      </c>
      <c r="F24" s="458"/>
      <c r="G24" s="458"/>
      <c r="H24" s="458"/>
      <c r="I24" s="458"/>
      <c r="J24" s="458"/>
      <c r="K24" s="459"/>
      <c r="L24" s="479">
        <v>1</v>
      </c>
      <c r="M24" s="480"/>
      <c r="N24" s="480"/>
      <c r="O24" s="480"/>
      <c r="P24" s="519"/>
      <c r="Q24" s="479">
        <v>7660</v>
      </c>
      <c r="R24" s="480"/>
      <c r="S24" s="480"/>
      <c r="T24" s="480"/>
      <c r="U24" s="480"/>
      <c r="V24" s="519"/>
      <c r="W24" s="578"/>
      <c r="X24" s="566"/>
      <c r="Y24" s="567"/>
      <c r="Z24" s="478" t="s">
        <v>172</v>
      </c>
      <c r="AA24" s="458"/>
      <c r="AB24" s="458"/>
      <c r="AC24" s="458"/>
      <c r="AD24" s="458"/>
      <c r="AE24" s="458"/>
      <c r="AF24" s="458"/>
      <c r="AG24" s="459"/>
      <c r="AH24" s="479">
        <v>89</v>
      </c>
      <c r="AI24" s="480"/>
      <c r="AJ24" s="480"/>
      <c r="AK24" s="480"/>
      <c r="AL24" s="519"/>
      <c r="AM24" s="479">
        <v>259435</v>
      </c>
      <c r="AN24" s="480"/>
      <c r="AO24" s="480"/>
      <c r="AP24" s="480"/>
      <c r="AQ24" s="480"/>
      <c r="AR24" s="519"/>
      <c r="AS24" s="479">
        <v>2915</v>
      </c>
      <c r="AT24" s="480"/>
      <c r="AU24" s="480"/>
      <c r="AV24" s="480"/>
      <c r="AW24" s="480"/>
      <c r="AX24" s="481"/>
      <c r="AY24" s="598" t="s">
        <v>173</v>
      </c>
      <c r="AZ24" s="599"/>
      <c r="BA24" s="599"/>
      <c r="BB24" s="599"/>
      <c r="BC24" s="599"/>
      <c r="BD24" s="599"/>
      <c r="BE24" s="599"/>
      <c r="BF24" s="599"/>
      <c r="BG24" s="599"/>
      <c r="BH24" s="599"/>
      <c r="BI24" s="599"/>
      <c r="BJ24" s="599"/>
      <c r="BK24" s="599"/>
      <c r="BL24" s="599"/>
      <c r="BM24" s="600"/>
      <c r="BN24" s="428">
        <v>2022502</v>
      </c>
      <c r="BO24" s="429"/>
      <c r="BP24" s="429"/>
      <c r="BQ24" s="429"/>
      <c r="BR24" s="429"/>
      <c r="BS24" s="429"/>
      <c r="BT24" s="429"/>
      <c r="BU24" s="430"/>
      <c r="BV24" s="428">
        <v>2229571</v>
      </c>
      <c r="BW24" s="429"/>
      <c r="BX24" s="429"/>
      <c r="BY24" s="429"/>
      <c r="BZ24" s="429"/>
      <c r="CA24" s="429"/>
      <c r="CB24" s="429"/>
      <c r="CC24" s="430"/>
      <c r="CD24" s="200"/>
      <c r="CE24" s="535"/>
      <c r="CF24" s="535"/>
      <c r="CG24" s="535"/>
      <c r="CH24" s="535"/>
      <c r="CI24" s="535"/>
      <c r="CJ24" s="535"/>
      <c r="CK24" s="535"/>
      <c r="CL24" s="535"/>
      <c r="CM24" s="535"/>
      <c r="CN24" s="535"/>
      <c r="CO24" s="535"/>
      <c r="CP24" s="535"/>
      <c r="CQ24" s="535"/>
      <c r="CR24" s="535"/>
      <c r="CS24" s="536"/>
      <c r="CT24" s="425"/>
      <c r="CU24" s="426"/>
      <c r="CV24" s="426"/>
      <c r="CW24" s="426"/>
      <c r="CX24" s="426"/>
      <c r="CY24" s="426"/>
      <c r="CZ24" s="426"/>
      <c r="DA24" s="427"/>
      <c r="DB24" s="425"/>
      <c r="DC24" s="426"/>
      <c r="DD24" s="426"/>
      <c r="DE24" s="426"/>
      <c r="DF24" s="426"/>
      <c r="DG24" s="426"/>
      <c r="DH24" s="426"/>
      <c r="DI24" s="427"/>
      <c r="DJ24" s="185"/>
      <c r="DK24" s="185"/>
      <c r="DL24" s="185"/>
      <c r="DM24" s="185"/>
      <c r="DN24" s="185"/>
      <c r="DO24" s="185"/>
    </row>
    <row r="25" spans="1:119" s="185" customFormat="1" ht="18.75" customHeight="1" x14ac:dyDescent="0.15">
      <c r="A25" s="186"/>
      <c r="B25" s="565"/>
      <c r="C25" s="566"/>
      <c r="D25" s="567"/>
      <c r="E25" s="478" t="s">
        <v>174</v>
      </c>
      <c r="F25" s="458"/>
      <c r="G25" s="458"/>
      <c r="H25" s="458"/>
      <c r="I25" s="458"/>
      <c r="J25" s="458"/>
      <c r="K25" s="459"/>
      <c r="L25" s="479">
        <v>1</v>
      </c>
      <c r="M25" s="480"/>
      <c r="N25" s="480"/>
      <c r="O25" s="480"/>
      <c r="P25" s="519"/>
      <c r="Q25" s="479">
        <v>6010</v>
      </c>
      <c r="R25" s="480"/>
      <c r="S25" s="480"/>
      <c r="T25" s="480"/>
      <c r="U25" s="480"/>
      <c r="V25" s="519"/>
      <c r="W25" s="578"/>
      <c r="X25" s="566"/>
      <c r="Y25" s="567"/>
      <c r="Z25" s="478" t="s">
        <v>175</v>
      </c>
      <c r="AA25" s="458"/>
      <c r="AB25" s="458"/>
      <c r="AC25" s="458"/>
      <c r="AD25" s="458"/>
      <c r="AE25" s="458"/>
      <c r="AF25" s="458"/>
      <c r="AG25" s="459"/>
      <c r="AH25" s="479" t="s">
        <v>138</v>
      </c>
      <c r="AI25" s="480"/>
      <c r="AJ25" s="480"/>
      <c r="AK25" s="480"/>
      <c r="AL25" s="519"/>
      <c r="AM25" s="479" t="s">
        <v>138</v>
      </c>
      <c r="AN25" s="480"/>
      <c r="AO25" s="480"/>
      <c r="AP25" s="480"/>
      <c r="AQ25" s="480"/>
      <c r="AR25" s="519"/>
      <c r="AS25" s="479" t="s">
        <v>138</v>
      </c>
      <c r="AT25" s="480"/>
      <c r="AU25" s="480"/>
      <c r="AV25" s="480"/>
      <c r="AW25" s="480"/>
      <c r="AX25" s="481"/>
      <c r="AY25" s="388" t="s">
        <v>176</v>
      </c>
      <c r="AZ25" s="389"/>
      <c r="BA25" s="389"/>
      <c r="BB25" s="389"/>
      <c r="BC25" s="389"/>
      <c r="BD25" s="389"/>
      <c r="BE25" s="389"/>
      <c r="BF25" s="389"/>
      <c r="BG25" s="389"/>
      <c r="BH25" s="389"/>
      <c r="BI25" s="389"/>
      <c r="BJ25" s="389"/>
      <c r="BK25" s="389"/>
      <c r="BL25" s="389"/>
      <c r="BM25" s="390"/>
      <c r="BN25" s="391">
        <v>5293357</v>
      </c>
      <c r="BO25" s="392"/>
      <c r="BP25" s="392"/>
      <c r="BQ25" s="392"/>
      <c r="BR25" s="392"/>
      <c r="BS25" s="392"/>
      <c r="BT25" s="392"/>
      <c r="BU25" s="393"/>
      <c r="BV25" s="391">
        <v>2101264</v>
      </c>
      <c r="BW25" s="392"/>
      <c r="BX25" s="392"/>
      <c r="BY25" s="392"/>
      <c r="BZ25" s="392"/>
      <c r="CA25" s="392"/>
      <c r="CB25" s="392"/>
      <c r="CC25" s="393"/>
      <c r="CD25" s="200"/>
      <c r="CE25" s="535"/>
      <c r="CF25" s="535"/>
      <c r="CG25" s="535"/>
      <c r="CH25" s="535"/>
      <c r="CI25" s="535"/>
      <c r="CJ25" s="535"/>
      <c r="CK25" s="535"/>
      <c r="CL25" s="535"/>
      <c r="CM25" s="535"/>
      <c r="CN25" s="535"/>
      <c r="CO25" s="535"/>
      <c r="CP25" s="535"/>
      <c r="CQ25" s="535"/>
      <c r="CR25" s="535"/>
      <c r="CS25" s="536"/>
      <c r="CT25" s="425"/>
      <c r="CU25" s="426"/>
      <c r="CV25" s="426"/>
      <c r="CW25" s="426"/>
      <c r="CX25" s="426"/>
      <c r="CY25" s="426"/>
      <c r="CZ25" s="426"/>
      <c r="DA25" s="427"/>
      <c r="DB25" s="425"/>
      <c r="DC25" s="426"/>
      <c r="DD25" s="426"/>
      <c r="DE25" s="426"/>
      <c r="DF25" s="426"/>
      <c r="DG25" s="426"/>
      <c r="DH25" s="426"/>
      <c r="DI25" s="427"/>
    </row>
    <row r="26" spans="1:119" s="185" customFormat="1" ht="18.75" customHeight="1" x14ac:dyDescent="0.15">
      <c r="A26" s="186"/>
      <c r="B26" s="565"/>
      <c r="C26" s="566"/>
      <c r="D26" s="567"/>
      <c r="E26" s="478" t="s">
        <v>177</v>
      </c>
      <c r="F26" s="458"/>
      <c r="G26" s="458"/>
      <c r="H26" s="458"/>
      <c r="I26" s="458"/>
      <c r="J26" s="458"/>
      <c r="K26" s="459"/>
      <c r="L26" s="479">
        <v>1</v>
      </c>
      <c r="M26" s="480"/>
      <c r="N26" s="480"/>
      <c r="O26" s="480"/>
      <c r="P26" s="519"/>
      <c r="Q26" s="479">
        <v>5550</v>
      </c>
      <c r="R26" s="480"/>
      <c r="S26" s="480"/>
      <c r="T26" s="480"/>
      <c r="U26" s="480"/>
      <c r="V26" s="519"/>
      <c r="W26" s="578"/>
      <c r="X26" s="566"/>
      <c r="Y26" s="567"/>
      <c r="Z26" s="478" t="s">
        <v>178</v>
      </c>
      <c r="AA26" s="588"/>
      <c r="AB26" s="588"/>
      <c r="AC26" s="588"/>
      <c r="AD26" s="588"/>
      <c r="AE26" s="588"/>
      <c r="AF26" s="588"/>
      <c r="AG26" s="589"/>
      <c r="AH26" s="479">
        <v>1</v>
      </c>
      <c r="AI26" s="480"/>
      <c r="AJ26" s="480"/>
      <c r="AK26" s="480"/>
      <c r="AL26" s="519"/>
      <c r="AM26" s="479" t="s">
        <v>179</v>
      </c>
      <c r="AN26" s="480"/>
      <c r="AO26" s="480"/>
      <c r="AP26" s="480"/>
      <c r="AQ26" s="480"/>
      <c r="AR26" s="519"/>
      <c r="AS26" s="479" t="s">
        <v>179</v>
      </c>
      <c r="AT26" s="480"/>
      <c r="AU26" s="480"/>
      <c r="AV26" s="480"/>
      <c r="AW26" s="480"/>
      <c r="AX26" s="481"/>
      <c r="AY26" s="431" t="s">
        <v>180</v>
      </c>
      <c r="AZ26" s="432"/>
      <c r="BA26" s="432"/>
      <c r="BB26" s="432"/>
      <c r="BC26" s="432"/>
      <c r="BD26" s="432"/>
      <c r="BE26" s="432"/>
      <c r="BF26" s="432"/>
      <c r="BG26" s="432"/>
      <c r="BH26" s="432"/>
      <c r="BI26" s="432"/>
      <c r="BJ26" s="432"/>
      <c r="BK26" s="432"/>
      <c r="BL26" s="432"/>
      <c r="BM26" s="433"/>
      <c r="BN26" s="428" t="s">
        <v>138</v>
      </c>
      <c r="BO26" s="429"/>
      <c r="BP26" s="429"/>
      <c r="BQ26" s="429"/>
      <c r="BR26" s="429"/>
      <c r="BS26" s="429"/>
      <c r="BT26" s="429"/>
      <c r="BU26" s="430"/>
      <c r="BV26" s="428" t="s">
        <v>128</v>
      </c>
      <c r="BW26" s="429"/>
      <c r="BX26" s="429"/>
      <c r="BY26" s="429"/>
      <c r="BZ26" s="429"/>
      <c r="CA26" s="429"/>
      <c r="CB26" s="429"/>
      <c r="CC26" s="430"/>
      <c r="CD26" s="200"/>
      <c r="CE26" s="535"/>
      <c r="CF26" s="535"/>
      <c r="CG26" s="535"/>
      <c r="CH26" s="535"/>
      <c r="CI26" s="535"/>
      <c r="CJ26" s="535"/>
      <c r="CK26" s="535"/>
      <c r="CL26" s="535"/>
      <c r="CM26" s="535"/>
      <c r="CN26" s="535"/>
      <c r="CO26" s="535"/>
      <c r="CP26" s="535"/>
      <c r="CQ26" s="535"/>
      <c r="CR26" s="535"/>
      <c r="CS26" s="536"/>
      <c r="CT26" s="425"/>
      <c r="CU26" s="426"/>
      <c r="CV26" s="426"/>
      <c r="CW26" s="426"/>
      <c r="CX26" s="426"/>
      <c r="CY26" s="426"/>
      <c r="CZ26" s="426"/>
      <c r="DA26" s="427"/>
      <c r="DB26" s="425"/>
      <c r="DC26" s="426"/>
      <c r="DD26" s="426"/>
      <c r="DE26" s="426"/>
      <c r="DF26" s="426"/>
      <c r="DG26" s="426"/>
      <c r="DH26" s="426"/>
      <c r="DI26" s="427"/>
    </row>
    <row r="27" spans="1:119" ht="18.75" customHeight="1" thickBot="1" x14ac:dyDescent="0.2">
      <c r="A27" s="186"/>
      <c r="B27" s="565"/>
      <c r="C27" s="566"/>
      <c r="D27" s="567"/>
      <c r="E27" s="478" t="s">
        <v>181</v>
      </c>
      <c r="F27" s="458"/>
      <c r="G27" s="458"/>
      <c r="H27" s="458"/>
      <c r="I27" s="458"/>
      <c r="J27" s="458"/>
      <c r="K27" s="459"/>
      <c r="L27" s="479">
        <v>1</v>
      </c>
      <c r="M27" s="480"/>
      <c r="N27" s="480"/>
      <c r="O27" s="480"/>
      <c r="P27" s="519"/>
      <c r="Q27" s="479">
        <v>2890</v>
      </c>
      <c r="R27" s="480"/>
      <c r="S27" s="480"/>
      <c r="T27" s="480"/>
      <c r="U27" s="480"/>
      <c r="V27" s="519"/>
      <c r="W27" s="578"/>
      <c r="X27" s="566"/>
      <c r="Y27" s="567"/>
      <c r="Z27" s="478" t="s">
        <v>182</v>
      </c>
      <c r="AA27" s="458"/>
      <c r="AB27" s="458"/>
      <c r="AC27" s="458"/>
      <c r="AD27" s="458"/>
      <c r="AE27" s="458"/>
      <c r="AF27" s="458"/>
      <c r="AG27" s="459"/>
      <c r="AH27" s="479">
        <v>3</v>
      </c>
      <c r="AI27" s="480"/>
      <c r="AJ27" s="480"/>
      <c r="AK27" s="480"/>
      <c r="AL27" s="519"/>
      <c r="AM27" s="479">
        <v>9422</v>
      </c>
      <c r="AN27" s="480"/>
      <c r="AO27" s="480"/>
      <c r="AP27" s="480"/>
      <c r="AQ27" s="480"/>
      <c r="AR27" s="519"/>
      <c r="AS27" s="479">
        <v>3141</v>
      </c>
      <c r="AT27" s="480"/>
      <c r="AU27" s="480"/>
      <c r="AV27" s="480"/>
      <c r="AW27" s="480"/>
      <c r="AX27" s="481"/>
      <c r="AY27" s="520" t="s">
        <v>183</v>
      </c>
      <c r="AZ27" s="521"/>
      <c r="BA27" s="521"/>
      <c r="BB27" s="521"/>
      <c r="BC27" s="521"/>
      <c r="BD27" s="521"/>
      <c r="BE27" s="521"/>
      <c r="BF27" s="521"/>
      <c r="BG27" s="521"/>
      <c r="BH27" s="521"/>
      <c r="BI27" s="521"/>
      <c r="BJ27" s="521"/>
      <c r="BK27" s="521"/>
      <c r="BL27" s="521"/>
      <c r="BM27" s="522"/>
      <c r="BN27" s="601">
        <v>220700</v>
      </c>
      <c r="BO27" s="602"/>
      <c r="BP27" s="602"/>
      <c r="BQ27" s="602"/>
      <c r="BR27" s="602"/>
      <c r="BS27" s="602"/>
      <c r="BT27" s="602"/>
      <c r="BU27" s="603"/>
      <c r="BV27" s="601">
        <v>220700</v>
      </c>
      <c r="BW27" s="602"/>
      <c r="BX27" s="602"/>
      <c r="BY27" s="602"/>
      <c r="BZ27" s="602"/>
      <c r="CA27" s="602"/>
      <c r="CB27" s="602"/>
      <c r="CC27" s="603"/>
      <c r="CD27" s="202"/>
      <c r="CE27" s="535"/>
      <c r="CF27" s="535"/>
      <c r="CG27" s="535"/>
      <c r="CH27" s="535"/>
      <c r="CI27" s="535"/>
      <c r="CJ27" s="535"/>
      <c r="CK27" s="535"/>
      <c r="CL27" s="535"/>
      <c r="CM27" s="535"/>
      <c r="CN27" s="535"/>
      <c r="CO27" s="535"/>
      <c r="CP27" s="535"/>
      <c r="CQ27" s="535"/>
      <c r="CR27" s="535"/>
      <c r="CS27" s="536"/>
      <c r="CT27" s="425"/>
      <c r="CU27" s="426"/>
      <c r="CV27" s="426"/>
      <c r="CW27" s="426"/>
      <c r="CX27" s="426"/>
      <c r="CY27" s="426"/>
      <c r="CZ27" s="426"/>
      <c r="DA27" s="427"/>
      <c r="DB27" s="425"/>
      <c r="DC27" s="426"/>
      <c r="DD27" s="426"/>
      <c r="DE27" s="426"/>
      <c r="DF27" s="426"/>
      <c r="DG27" s="426"/>
      <c r="DH27" s="426"/>
      <c r="DI27" s="427"/>
      <c r="DJ27" s="185"/>
      <c r="DK27" s="185"/>
      <c r="DL27" s="185"/>
      <c r="DM27" s="185"/>
      <c r="DN27" s="185"/>
      <c r="DO27" s="185"/>
    </row>
    <row r="28" spans="1:119" ht="18.75" customHeight="1" x14ac:dyDescent="0.15">
      <c r="A28" s="186"/>
      <c r="B28" s="565"/>
      <c r="C28" s="566"/>
      <c r="D28" s="567"/>
      <c r="E28" s="478" t="s">
        <v>184</v>
      </c>
      <c r="F28" s="458"/>
      <c r="G28" s="458"/>
      <c r="H28" s="458"/>
      <c r="I28" s="458"/>
      <c r="J28" s="458"/>
      <c r="K28" s="459"/>
      <c r="L28" s="479">
        <v>1</v>
      </c>
      <c r="M28" s="480"/>
      <c r="N28" s="480"/>
      <c r="O28" s="480"/>
      <c r="P28" s="519"/>
      <c r="Q28" s="479">
        <v>2480</v>
      </c>
      <c r="R28" s="480"/>
      <c r="S28" s="480"/>
      <c r="T28" s="480"/>
      <c r="U28" s="480"/>
      <c r="V28" s="519"/>
      <c r="W28" s="578"/>
      <c r="X28" s="566"/>
      <c r="Y28" s="567"/>
      <c r="Z28" s="478" t="s">
        <v>185</v>
      </c>
      <c r="AA28" s="458"/>
      <c r="AB28" s="458"/>
      <c r="AC28" s="458"/>
      <c r="AD28" s="458"/>
      <c r="AE28" s="458"/>
      <c r="AF28" s="458"/>
      <c r="AG28" s="459"/>
      <c r="AH28" s="479" t="s">
        <v>128</v>
      </c>
      <c r="AI28" s="480"/>
      <c r="AJ28" s="480"/>
      <c r="AK28" s="480"/>
      <c r="AL28" s="519"/>
      <c r="AM28" s="479" t="s">
        <v>138</v>
      </c>
      <c r="AN28" s="480"/>
      <c r="AO28" s="480"/>
      <c r="AP28" s="480"/>
      <c r="AQ28" s="480"/>
      <c r="AR28" s="519"/>
      <c r="AS28" s="479" t="s">
        <v>138</v>
      </c>
      <c r="AT28" s="480"/>
      <c r="AU28" s="480"/>
      <c r="AV28" s="480"/>
      <c r="AW28" s="480"/>
      <c r="AX28" s="481"/>
      <c r="AY28" s="604" t="s">
        <v>186</v>
      </c>
      <c r="AZ28" s="605"/>
      <c r="BA28" s="605"/>
      <c r="BB28" s="606"/>
      <c r="BC28" s="388" t="s">
        <v>47</v>
      </c>
      <c r="BD28" s="389"/>
      <c r="BE28" s="389"/>
      <c r="BF28" s="389"/>
      <c r="BG28" s="389"/>
      <c r="BH28" s="389"/>
      <c r="BI28" s="389"/>
      <c r="BJ28" s="389"/>
      <c r="BK28" s="389"/>
      <c r="BL28" s="389"/>
      <c r="BM28" s="390"/>
      <c r="BN28" s="391">
        <v>3238499</v>
      </c>
      <c r="BO28" s="392"/>
      <c r="BP28" s="392"/>
      <c r="BQ28" s="392"/>
      <c r="BR28" s="392"/>
      <c r="BS28" s="392"/>
      <c r="BT28" s="392"/>
      <c r="BU28" s="393"/>
      <c r="BV28" s="391">
        <v>3271962</v>
      </c>
      <c r="BW28" s="392"/>
      <c r="BX28" s="392"/>
      <c r="BY28" s="392"/>
      <c r="BZ28" s="392"/>
      <c r="CA28" s="392"/>
      <c r="CB28" s="392"/>
      <c r="CC28" s="393"/>
      <c r="CD28" s="200"/>
      <c r="CE28" s="535"/>
      <c r="CF28" s="535"/>
      <c r="CG28" s="535"/>
      <c r="CH28" s="535"/>
      <c r="CI28" s="535"/>
      <c r="CJ28" s="535"/>
      <c r="CK28" s="535"/>
      <c r="CL28" s="535"/>
      <c r="CM28" s="535"/>
      <c r="CN28" s="535"/>
      <c r="CO28" s="535"/>
      <c r="CP28" s="535"/>
      <c r="CQ28" s="535"/>
      <c r="CR28" s="535"/>
      <c r="CS28" s="536"/>
      <c r="CT28" s="425"/>
      <c r="CU28" s="426"/>
      <c r="CV28" s="426"/>
      <c r="CW28" s="426"/>
      <c r="CX28" s="426"/>
      <c r="CY28" s="426"/>
      <c r="CZ28" s="426"/>
      <c r="DA28" s="427"/>
      <c r="DB28" s="425"/>
      <c r="DC28" s="426"/>
      <c r="DD28" s="426"/>
      <c r="DE28" s="426"/>
      <c r="DF28" s="426"/>
      <c r="DG28" s="426"/>
      <c r="DH28" s="426"/>
      <c r="DI28" s="427"/>
      <c r="DJ28" s="185"/>
      <c r="DK28" s="185"/>
      <c r="DL28" s="185"/>
      <c r="DM28" s="185"/>
      <c r="DN28" s="185"/>
      <c r="DO28" s="185"/>
    </row>
    <row r="29" spans="1:119" ht="18.75" customHeight="1" x14ac:dyDescent="0.15">
      <c r="A29" s="186"/>
      <c r="B29" s="565"/>
      <c r="C29" s="566"/>
      <c r="D29" s="567"/>
      <c r="E29" s="478" t="s">
        <v>187</v>
      </c>
      <c r="F29" s="458"/>
      <c r="G29" s="458"/>
      <c r="H29" s="458"/>
      <c r="I29" s="458"/>
      <c r="J29" s="458"/>
      <c r="K29" s="459"/>
      <c r="L29" s="479">
        <v>6</v>
      </c>
      <c r="M29" s="480"/>
      <c r="N29" s="480"/>
      <c r="O29" s="480"/>
      <c r="P29" s="519"/>
      <c r="Q29" s="479">
        <v>2320</v>
      </c>
      <c r="R29" s="480"/>
      <c r="S29" s="480"/>
      <c r="T29" s="480"/>
      <c r="U29" s="480"/>
      <c r="V29" s="519"/>
      <c r="W29" s="579"/>
      <c r="X29" s="580"/>
      <c r="Y29" s="581"/>
      <c r="Z29" s="478" t="s">
        <v>188</v>
      </c>
      <c r="AA29" s="458"/>
      <c r="AB29" s="458"/>
      <c r="AC29" s="458"/>
      <c r="AD29" s="458"/>
      <c r="AE29" s="458"/>
      <c r="AF29" s="458"/>
      <c r="AG29" s="459"/>
      <c r="AH29" s="479">
        <v>92</v>
      </c>
      <c r="AI29" s="480"/>
      <c r="AJ29" s="480"/>
      <c r="AK29" s="480"/>
      <c r="AL29" s="519"/>
      <c r="AM29" s="479">
        <v>268857</v>
      </c>
      <c r="AN29" s="480"/>
      <c r="AO29" s="480"/>
      <c r="AP29" s="480"/>
      <c r="AQ29" s="480"/>
      <c r="AR29" s="519"/>
      <c r="AS29" s="479">
        <v>2922</v>
      </c>
      <c r="AT29" s="480"/>
      <c r="AU29" s="480"/>
      <c r="AV29" s="480"/>
      <c r="AW29" s="480"/>
      <c r="AX29" s="481"/>
      <c r="AY29" s="607"/>
      <c r="AZ29" s="608"/>
      <c r="BA29" s="608"/>
      <c r="BB29" s="609"/>
      <c r="BC29" s="462" t="s">
        <v>189</v>
      </c>
      <c r="BD29" s="463"/>
      <c r="BE29" s="463"/>
      <c r="BF29" s="463"/>
      <c r="BG29" s="463"/>
      <c r="BH29" s="463"/>
      <c r="BI29" s="463"/>
      <c r="BJ29" s="463"/>
      <c r="BK29" s="463"/>
      <c r="BL29" s="463"/>
      <c r="BM29" s="464"/>
      <c r="BN29" s="428">
        <v>667</v>
      </c>
      <c r="BO29" s="429"/>
      <c r="BP29" s="429"/>
      <c r="BQ29" s="429"/>
      <c r="BR29" s="429"/>
      <c r="BS29" s="429"/>
      <c r="BT29" s="429"/>
      <c r="BU29" s="430"/>
      <c r="BV29" s="428">
        <v>667</v>
      </c>
      <c r="BW29" s="429"/>
      <c r="BX29" s="429"/>
      <c r="BY29" s="429"/>
      <c r="BZ29" s="429"/>
      <c r="CA29" s="429"/>
      <c r="CB29" s="429"/>
      <c r="CC29" s="430"/>
      <c r="CD29" s="202"/>
      <c r="CE29" s="535"/>
      <c r="CF29" s="535"/>
      <c r="CG29" s="535"/>
      <c r="CH29" s="535"/>
      <c r="CI29" s="535"/>
      <c r="CJ29" s="535"/>
      <c r="CK29" s="535"/>
      <c r="CL29" s="535"/>
      <c r="CM29" s="535"/>
      <c r="CN29" s="535"/>
      <c r="CO29" s="535"/>
      <c r="CP29" s="535"/>
      <c r="CQ29" s="535"/>
      <c r="CR29" s="535"/>
      <c r="CS29" s="536"/>
      <c r="CT29" s="425"/>
      <c r="CU29" s="426"/>
      <c r="CV29" s="426"/>
      <c r="CW29" s="426"/>
      <c r="CX29" s="426"/>
      <c r="CY29" s="426"/>
      <c r="CZ29" s="426"/>
      <c r="DA29" s="427"/>
      <c r="DB29" s="425"/>
      <c r="DC29" s="426"/>
      <c r="DD29" s="426"/>
      <c r="DE29" s="426"/>
      <c r="DF29" s="426"/>
      <c r="DG29" s="426"/>
      <c r="DH29" s="426"/>
      <c r="DI29" s="427"/>
      <c r="DJ29" s="185"/>
      <c r="DK29" s="185"/>
      <c r="DL29" s="185"/>
      <c r="DM29" s="185"/>
      <c r="DN29" s="185"/>
      <c r="DO29" s="185"/>
    </row>
    <row r="30" spans="1:119" ht="18.75" customHeight="1" thickBot="1" x14ac:dyDescent="0.2">
      <c r="A30" s="186"/>
      <c r="B30" s="568"/>
      <c r="C30" s="569"/>
      <c r="D30" s="570"/>
      <c r="E30" s="482"/>
      <c r="F30" s="483"/>
      <c r="G30" s="483"/>
      <c r="H30" s="483"/>
      <c r="I30" s="483"/>
      <c r="J30" s="483"/>
      <c r="K30" s="484"/>
      <c r="L30" s="582"/>
      <c r="M30" s="583"/>
      <c r="N30" s="583"/>
      <c r="O30" s="583"/>
      <c r="P30" s="584"/>
      <c r="Q30" s="582"/>
      <c r="R30" s="583"/>
      <c r="S30" s="583"/>
      <c r="T30" s="583"/>
      <c r="U30" s="583"/>
      <c r="V30" s="584"/>
      <c r="W30" s="585" t="s">
        <v>190</v>
      </c>
      <c r="X30" s="586"/>
      <c r="Y30" s="586"/>
      <c r="Z30" s="586"/>
      <c r="AA30" s="586"/>
      <c r="AB30" s="586"/>
      <c r="AC30" s="586"/>
      <c r="AD30" s="586"/>
      <c r="AE30" s="586"/>
      <c r="AF30" s="586"/>
      <c r="AG30" s="587"/>
      <c r="AH30" s="544">
        <v>90.2</v>
      </c>
      <c r="AI30" s="545"/>
      <c r="AJ30" s="545"/>
      <c r="AK30" s="545"/>
      <c r="AL30" s="545"/>
      <c r="AM30" s="545"/>
      <c r="AN30" s="545"/>
      <c r="AO30" s="545"/>
      <c r="AP30" s="545"/>
      <c r="AQ30" s="545"/>
      <c r="AR30" s="545"/>
      <c r="AS30" s="545"/>
      <c r="AT30" s="545"/>
      <c r="AU30" s="545"/>
      <c r="AV30" s="545"/>
      <c r="AW30" s="545"/>
      <c r="AX30" s="547"/>
      <c r="AY30" s="610"/>
      <c r="AZ30" s="611"/>
      <c r="BA30" s="611"/>
      <c r="BB30" s="612"/>
      <c r="BC30" s="598" t="s">
        <v>49</v>
      </c>
      <c r="BD30" s="599"/>
      <c r="BE30" s="599"/>
      <c r="BF30" s="599"/>
      <c r="BG30" s="599"/>
      <c r="BH30" s="599"/>
      <c r="BI30" s="599"/>
      <c r="BJ30" s="599"/>
      <c r="BK30" s="599"/>
      <c r="BL30" s="599"/>
      <c r="BM30" s="600"/>
      <c r="BN30" s="601">
        <v>60390087</v>
      </c>
      <c r="BO30" s="602"/>
      <c r="BP30" s="602"/>
      <c r="BQ30" s="602"/>
      <c r="BR30" s="602"/>
      <c r="BS30" s="602"/>
      <c r="BT30" s="602"/>
      <c r="BU30" s="603"/>
      <c r="BV30" s="601">
        <v>57152183</v>
      </c>
      <c r="BW30" s="602"/>
      <c r="BX30" s="602"/>
      <c r="BY30" s="602"/>
      <c r="BZ30" s="602"/>
      <c r="CA30" s="602"/>
      <c r="CB30" s="602"/>
      <c r="CC30" s="603"/>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191</v>
      </c>
      <c r="D32" s="213"/>
      <c r="E32" s="213"/>
      <c r="F32" s="210"/>
      <c r="G32" s="210"/>
      <c r="H32" s="210"/>
      <c r="I32" s="210"/>
      <c r="J32" s="210"/>
      <c r="K32" s="210"/>
      <c r="L32" s="210"/>
      <c r="M32" s="210"/>
      <c r="N32" s="210"/>
      <c r="O32" s="210"/>
      <c r="P32" s="210"/>
      <c r="Q32" s="210"/>
      <c r="R32" s="210"/>
      <c r="S32" s="210"/>
      <c r="T32" s="210"/>
      <c r="U32" s="210" t="s">
        <v>192</v>
      </c>
      <c r="V32" s="210"/>
      <c r="W32" s="210"/>
      <c r="X32" s="210"/>
      <c r="Y32" s="210"/>
      <c r="Z32" s="210"/>
      <c r="AA32" s="210"/>
      <c r="AB32" s="210"/>
      <c r="AC32" s="210"/>
      <c r="AD32" s="210"/>
      <c r="AE32" s="210"/>
      <c r="AF32" s="210"/>
      <c r="AG32" s="210"/>
      <c r="AH32" s="210"/>
      <c r="AI32" s="210"/>
      <c r="AJ32" s="210"/>
      <c r="AK32" s="210"/>
      <c r="AL32" s="210"/>
      <c r="AM32" s="214" t="s">
        <v>193</v>
      </c>
      <c r="AN32" s="210"/>
      <c r="AO32" s="210"/>
      <c r="AP32" s="210"/>
      <c r="AQ32" s="210"/>
      <c r="AR32" s="210"/>
      <c r="AS32" s="214"/>
      <c r="AT32" s="214"/>
      <c r="AU32" s="214"/>
      <c r="AV32" s="214"/>
      <c r="AW32" s="214"/>
      <c r="AX32" s="214"/>
      <c r="AY32" s="214"/>
      <c r="AZ32" s="214"/>
      <c r="BA32" s="214"/>
      <c r="BB32" s="210"/>
      <c r="BC32" s="214"/>
      <c r="BD32" s="210"/>
      <c r="BE32" s="214" t="s">
        <v>194</v>
      </c>
      <c r="BF32" s="210"/>
      <c r="BG32" s="210"/>
      <c r="BH32" s="210"/>
      <c r="BI32" s="210"/>
      <c r="BJ32" s="214"/>
      <c r="BK32" s="214"/>
      <c r="BL32" s="214"/>
      <c r="BM32" s="214"/>
      <c r="BN32" s="214"/>
      <c r="BO32" s="214"/>
      <c r="BP32" s="214"/>
      <c r="BQ32" s="214"/>
      <c r="BR32" s="210"/>
      <c r="BS32" s="210"/>
      <c r="BT32" s="210"/>
      <c r="BU32" s="210"/>
      <c r="BV32" s="210"/>
      <c r="BW32" s="210" t="s">
        <v>195</v>
      </c>
      <c r="BX32" s="210"/>
      <c r="BY32" s="210"/>
      <c r="BZ32" s="210"/>
      <c r="CA32" s="210"/>
      <c r="CB32" s="214"/>
      <c r="CC32" s="214"/>
      <c r="CD32" s="214"/>
      <c r="CE32" s="214"/>
      <c r="CF32" s="214"/>
      <c r="CG32" s="214"/>
      <c r="CH32" s="214"/>
      <c r="CI32" s="214"/>
      <c r="CJ32" s="214"/>
      <c r="CK32" s="214"/>
      <c r="CL32" s="214"/>
      <c r="CM32" s="214"/>
      <c r="CN32" s="214"/>
      <c r="CO32" s="214" t="s">
        <v>196</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52" t="s">
        <v>197</v>
      </c>
      <c r="D33" s="452"/>
      <c r="E33" s="417" t="s">
        <v>198</v>
      </c>
      <c r="F33" s="417"/>
      <c r="G33" s="417"/>
      <c r="H33" s="417"/>
      <c r="I33" s="417"/>
      <c r="J33" s="417"/>
      <c r="K33" s="417"/>
      <c r="L33" s="417"/>
      <c r="M33" s="417"/>
      <c r="N33" s="417"/>
      <c r="O33" s="417"/>
      <c r="P33" s="417"/>
      <c r="Q33" s="417"/>
      <c r="R33" s="417"/>
      <c r="S33" s="417"/>
      <c r="T33" s="215"/>
      <c r="U33" s="452" t="s">
        <v>199</v>
      </c>
      <c r="V33" s="452"/>
      <c r="W33" s="417" t="s">
        <v>198</v>
      </c>
      <c r="X33" s="417"/>
      <c r="Y33" s="417"/>
      <c r="Z33" s="417"/>
      <c r="AA33" s="417"/>
      <c r="AB33" s="417"/>
      <c r="AC33" s="417"/>
      <c r="AD33" s="417"/>
      <c r="AE33" s="417"/>
      <c r="AF33" s="417"/>
      <c r="AG33" s="417"/>
      <c r="AH33" s="417"/>
      <c r="AI33" s="417"/>
      <c r="AJ33" s="417"/>
      <c r="AK33" s="417"/>
      <c r="AL33" s="215"/>
      <c r="AM33" s="452" t="s">
        <v>199</v>
      </c>
      <c r="AN33" s="452"/>
      <c r="AO33" s="417" t="s">
        <v>200</v>
      </c>
      <c r="AP33" s="417"/>
      <c r="AQ33" s="417"/>
      <c r="AR33" s="417"/>
      <c r="AS33" s="417"/>
      <c r="AT33" s="417"/>
      <c r="AU33" s="417"/>
      <c r="AV33" s="417"/>
      <c r="AW33" s="417"/>
      <c r="AX33" s="417"/>
      <c r="AY33" s="417"/>
      <c r="AZ33" s="417"/>
      <c r="BA33" s="417"/>
      <c r="BB33" s="417"/>
      <c r="BC33" s="417"/>
      <c r="BD33" s="216"/>
      <c r="BE33" s="417" t="s">
        <v>201</v>
      </c>
      <c r="BF33" s="417"/>
      <c r="BG33" s="417" t="s">
        <v>202</v>
      </c>
      <c r="BH33" s="417"/>
      <c r="BI33" s="417"/>
      <c r="BJ33" s="417"/>
      <c r="BK33" s="417"/>
      <c r="BL33" s="417"/>
      <c r="BM33" s="417"/>
      <c r="BN33" s="417"/>
      <c r="BO33" s="417"/>
      <c r="BP33" s="417"/>
      <c r="BQ33" s="417"/>
      <c r="BR33" s="417"/>
      <c r="BS33" s="417"/>
      <c r="BT33" s="417"/>
      <c r="BU33" s="417"/>
      <c r="BV33" s="216"/>
      <c r="BW33" s="452" t="s">
        <v>201</v>
      </c>
      <c r="BX33" s="452"/>
      <c r="BY33" s="417" t="s">
        <v>203</v>
      </c>
      <c r="BZ33" s="417"/>
      <c r="CA33" s="417"/>
      <c r="CB33" s="417"/>
      <c r="CC33" s="417"/>
      <c r="CD33" s="417"/>
      <c r="CE33" s="417"/>
      <c r="CF33" s="417"/>
      <c r="CG33" s="417"/>
      <c r="CH33" s="417"/>
      <c r="CI33" s="417"/>
      <c r="CJ33" s="417"/>
      <c r="CK33" s="417"/>
      <c r="CL33" s="417"/>
      <c r="CM33" s="417"/>
      <c r="CN33" s="215"/>
      <c r="CO33" s="452" t="s">
        <v>204</v>
      </c>
      <c r="CP33" s="452"/>
      <c r="CQ33" s="417" t="s">
        <v>205</v>
      </c>
      <c r="CR33" s="417"/>
      <c r="CS33" s="417"/>
      <c r="CT33" s="417"/>
      <c r="CU33" s="417"/>
      <c r="CV33" s="417"/>
      <c r="CW33" s="417"/>
      <c r="CX33" s="417"/>
      <c r="CY33" s="417"/>
      <c r="CZ33" s="417"/>
      <c r="DA33" s="417"/>
      <c r="DB33" s="417"/>
      <c r="DC33" s="417"/>
      <c r="DD33" s="417"/>
      <c r="DE33" s="417"/>
      <c r="DF33" s="215"/>
      <c r="DG33" s="613" t="s">
        <v>206</v>
      </c>
      <c r="DH33" s="613"/>
      <c r="DI33" s="217"/>
      <c r="DJ33" s="185"/>
      <c r="DK33" s="185"/>
      <c r="DL33" s="185"/>
      <c r="DM33" s="185"/>
      <c r="DN33" s="185"/>
      <c r="DO33" s="185"/>
    </row>
    <row r="34" spans="1:119" ht="32.25" customHeight="1" x14ac:dyDescent="0.15">
      <c r="A34" s="186"/>
      <c r="B34" s="212"/>
      <c r="C34" s="614">
        <f>IF(E34="","",1)</f>
        <v>1</v>
      </c>
      <c r="D34" s="614"/>
      <c r="E34" s="615" t="str">
        <f>IF('各会計、関係団体の財政状況及び健全化判断比率'!B7="","",'各会計、関係団体の財政状況及び健全化判断比率'!B7)</f>
        <v>一般会計</v>
      </c>
      <c r="F34" s="615"/>
      <c r="G34" s="615"/>
      <c r="H34" s="615"/>
      <c r="I34" s="615"/>
      <c r="J34" s="615"/>
      <c r="K34" s="615"/>
      <c r="L34" s="615"/>
      <c r="M34" s="615"/>
      <c r="N34" s="615"/>
      <c r="O34" s="615"/>
      <c r="P34" s="615"/>
      <c r="Q34" s="615"/>
      <c r="R34" s="615"/>
      <c r="S34" s="615"/>
      <c r="T34" s="213"/>
      <c r="U34" s="614">
        <f>IF(W34="","",MAX(C34:D43)+1)</f>
        <v>3</v>
      </c>
      <c r="V34" s="614"/>
      <c r="W34" s="615" t="str">
        <f>IF('各会計、関係団体の財政状況及び健全化判断比率'!B28="","",'各会計、関係団体の財政状況及び健全化判断比率'!B28)</f>
        <v>国民健康保険特別会計（事業勘定）</v>
      </c>
      <c r="X34" s="615"/>
      <c r="Y34" s="615"/>
      <c r="Z34" s="615"/>
      <c r="AA34" s="615"/>
      <c r="AB34" s="615"/>
      <c r="AC34" s="615"/>
      <c r="AD34" s="615"/>
      <c r="AE34" s="615"/>
      <c r="AF34" s="615"/>
      <c r="AG34" s="615"/>
      <c r="AH34" s="615"/>
      <c r="AI34" s="615"/>
      <c r="AJ34" s="615"/>
      <c r="AK34" s="615"/>
      <c r="AL34" s="213"/>
      <c r="AM34" s="614" t="str">
        <f>IF(AO34="","",MAX(C34:D43,U34:V43)+1)</f>
        <v/>
      </c>
      <c r="AN34" s="614"/>
      <c r="AO34" s="615"/>
      <c r="AP34" s="615"/>
      <c r="AQ34" s="615"/>
      <c r="AR34" s="615"/>
      <c r="AS34" s="615"/>
      <c r="AT34" s="615"/>
      <c r="AU34" s="615"/>
      <c r="AV34" s="615"/>
      <c r="AW34" s="615"/>
      <c r="AX34" s="615"/>
      <c r="AY34" s="615"/>
      <c r="AZ34" s="615"/>
      <c r="BA34" s="615"/>
      <c r="BB34" s="615"/>
      <c r="BC34" s="615"/>
      <c r="BD34" s="213"/>
      <c r="BE34" s="614">
        <f>IF(BG34="","",MAX(C34:D43,U34:V43,AM34:AN43)+1)</f>
        <v>6</v>
      </c>
      <c r="BF34" s="614"/>
      <c r="BG34" s="615" t="str">
        <f>IF('各会計、関係団体の財政状況及び健全化判断比率'!B31="","",'各会計、関係団体の財政状況及び健全化判断比率'!B31)</f>
        <v>公共下水道事業特別会計</v>
      </c>
      <c r="BH34" s="615"/>
      <c r="BI34" s="615"/>
      <c r="BJ34" s="615"/>
      <c r="BK34" s="615"/>
      <c r="BL34" s="615"/>
      <c r="BM34" s="615"/>
      <c r="BN34" s="615"/>
      <c r="BO34" s="615"/>
      <c r="BP34" s="615"/>
      <c r="BQ34" s="615"/>
      <c r="BR34" s="615"/>
      <c r="BS34" s="615"/>
      <c r="BT34" s="615"/>
      <c r="BU34" s="615"/>
      <c r="BV34" s="213"/>
      <c r="BW34" s="614">
        <f>IF(BY34="","",MAX(C34:D43,U34:V43,AM34:AN43,BE34:BF43)+1)</f>
        <v>8</v>
      </c>
      <c r="BX34" s="614"/>
      <c r="BY34" s="615" t="str">
        <f>IF('各会計、関係団体の財政状況及び健全化判断比率'!B68="","",'各会計、関係団体の財政状況及び健全化判断比率'!B68)</f>
        <v>双葉地方広域市町村圏組合　一般会計</v>
      </c>
      <c r="BZ34" s="615"/>
      <c r="CA34" s="615"/>
      <c r="CB34" s="615"/>
      <c r="CC34" s="615"/>
      <c r="CD34" s="615"/>
      <c r="CE34" s="615"/>
      <c r="CF34" s="615"/>
      <c r="CG34" s="615"/>
      <c r="CH34" s="615"/>
      <c r="CI34" s="615"/>
      <c r="CJ34" s="615"/>
      <c r="CK34" s="615"/>
      <c r="CL34" s="615"/>
      <c r="CM34" s="615"/>
      <c r="CN34" s="213"/>
      <c r="CO34" s="614" t="str">
        <f>IF(CQ34="","",MAX(C34:D43,U34:V43,AM34:AN43,BE34:BF43,BW34:BX43)+1)</f>
        <v/>
      </c>
      <c r="CP34" s="614"/>
      <c r="CQ34" s="615" t="str">
        <f>IF('各会計、関係団体の財政状況及び健全化判断比率'!BS7="","",'各会計、関係団体の財政状況及び健全化判断比率'!BS7)</f>
        <v/>
      </c>
      <c r="CR34" s="615"/>
      <c r="CS34" s="615"/>
      <c r="CT34" s="615"/>
      <c r="CU34" s="615"/>
      <c r="CV34" s="615"/>
      <c r="CW34" s="615"/>
      <c r="CX34" s="615"/>
      <c r="CY34" s="615"/>
      <c r="CZ34" s="615"/>
      <c r="DA34" s="615"/>
      <c r="DB34" s="615"/>
      <c r="DC34" s="615"/>
      <c r="DD34" s="615"/>
      <c r="DE34" s="615"/>
      <c r="DF34" s="210"/>
      <c r="DG34" s="616" t="str">
        <f>IF('各会計、関係団体の財政状況及び健全化判断比率'!BR7="","",'各会計、関係団体の財政状況及び健全化判断比率'!BR7)</f>
        <v/>
      </c>
      <c r="DH34" s="616"/>
      <c r="DI34" s="217"/>
      <c r="DJ34" s="185"/>
      <c r="DK34" s="185"/>
      <c r="DL34" s="185"/>
      <c r="DM34" s="185"/>
      <c r="DN34" s="185"/>
      <c r="DO34" s="185"/>
    </row>
    <row r="35" spans="1:119" ht="32.25" customHeight="1" x14ac:dyDescent="0.15">
      <c r="A35" s="186"/>
      <c r="B35" s="212"/>
      <c r="C35" s="614">
        <f>IF(E35="","",C34+1)</f>
        <v>2</v>
      </c>
      <c r="D35" s="614"/>
      <c r="E35" s="615" t="str">
        <f>IF('各会計、関係団体の財政状況及び健全化判断比率'!B8="","",'各会計、関係団体の財政状況及び健全化判断比率'!B8)</f>
        <v>公有林整備事業特別会計</v>
      </c>
      <c r="F35" s="615"/>
      <c r="G35" s="615"/>
      <c r="H35" s="615"/>
      <c r="I35" s="615"/>
      <c r="J35" s="615"/>
      <c r="K35" s="615"/>
      <c r="L35" s="615"/>
      <c r="M35" s="615"/>
      <c r="N35" s="615"/>
      <c r="O35" s="615"/>
      <c r="P35" s="615"/>
      <c r="Q35" s="615"/>
      <c r="R35" s="615"/>
      <c r="S35" s="615"/>
      <c r="T35" s="213"/>
      <c r="U35" s="614">
        <f>IF(W35="","",U34+1)</f>
        <v>4</v>
      </c>
      <c r="V35" s="614"/>
      <c r="W35" s="615" t="str">
        <f>IF('各会計、関係団体の財政状況及び健全化判断比率'!B29="","",'各会計、関係団体の財政状況及び健全化判断比率'!B29)</f>
        <v>介護保険特別会計（保険事業勘定）</v>
      </c>
      <c r="X35" s="615"/>
      <c r="Y35" s="615"/>
      <c r="Z35" s="615"/>
      <c r="AA35" s="615"/>
      <c r="AB35" s="615"/>
      <c r="AC35" s="615"/>
      <c r="AD35" s="615"/>
      <c r="AE35" s="615"/>
      <c r="AF35" s="615"/>
      <c r="AG35" s="615"/>
      <c r="AH35" s="615"/>
      <c r="AI35" s="615"/>
      <c r="AJ35" s="615"/>
      <c r="AK35" s="615"/>
      <c r="AL35" s="213"/>
      <c r="AM35" s="614" t="str">
        <f t="shared" ref="AM35:AM43" si="0">IF(AO35="","",AM34+1)</f>
        <v/>
      </c>
      <c r="AN35" s="614"/>
      <c r="AO35" s="615"/>
      <c r="AP35" s="615"/>
      <c r="AQ35" s="615"/>
      <c r="AR35" s="615"/>
      <c r="AS35" s="615"/>
      <c r="AT35" s="615"/>
      <c r="AU35" s="615"/>
      <c r="AV35" s="615"/>
      <c r="AW35" s="615"/>
      <c r="AX35" s="615"/>
      <c r="AY35" s="615"/>
      <c r="AZ35" s="615"/>
      <c r="BA35" s="615"/>
      <c r="BB35" s="615"/>
      <c r="BC35" s="615"/>
      <c r="BD35" s="213"/>
      <c r="BE35" s="614">
        <f t="shared" ref="BE35:BE43" si="1">IF(BG35="","",BE34+1)</f>
        <v>7</v>
      </c>
      <c r="BF35" s="614"/>
      <c r="BG35" s="615" t="str">
        <f>IF('各会計、関係団体の財政状況及び健全化判断比率'!B32="","",'各会計、関係団体の財政状況及び健全化判断比率'!B32)</f>
        <v>工業団地造成事業特別会計</v>
      </c>
      <c r="BH35" s="615"/>
      <c r="BI35" s="615"/>
      <c r="BJ35" s="615"/>
      <c r="BK35" s="615"/>
      <c r="BL35" s="615"/>
      <c r="BM35" s="615"/>
      <c r="BN35" s="615"/>
      <c r="BO35" s="615"/>
      <c r="BP35" s="615"/>
      <c r="BQ35" s="615"/>
      <c r="BR35" s="615"/>
      <c r="BS35" s="615"/>
      <c r="BT35" s="615"/>
      <c r="BU35" s="615"/>
      <c r="BV35" s="213"/>
      <c r="BW35" s="614">
        <f t="shared" ref="BW35:BW43" si="2">IF(BY35="","",BW34+1)</f>
        <v>9</v>
      </c>
      <c r="BX35" s="614"/>
      <c r="BY35" s="615" t="str">
        <f>IF('各会計、関係団体の財政状況及び健全化判断比率'!B69="","",'各会計、関係団体の財政状況及び健全化判断比率'!B69)</f>
        <v>双葉地方広域市町村圏組合　下水道事業特別会計</v>
      </c>
      <c r="BZ35" s="615"/>
      <c r="CA35" s="615"/>
      <c r="CB35" s="615"/>
      <c r="CC35" s="615"/>
      <c r="CD35" s="615"/>
      <c r="CE35" s="615"/>
      <c r="CF35" s="615"/>
      <c r="CG35" s="615"/>
      <c r="CH35" s="615"/>
      <c r="CI35" s="615"/>
      <c r="CJ35" s="615"/>
      <c r="CK35" s="615"/>
      <c r="CL35" s="615"/>
      <c r="CM35" s="615"/>
      <c r="CN35" s="213"/>
      <c r="CO35" s="614" t="str">
        <f t="shared" ref="CO35:CO43" si="3">IF(CQ35="","",CO34+1)</f>
        <v/>
      </c>
      <c r="CP35" s="614"/>
      <c r="CQ35" s="615" t="str">
        <f>IF('各会計、関係団体の財政状況及び健全化判断比率'!BS8="","",'各会計、関係団体の財政状況及び健全化判断比率'!BS8)</f>
        <v/>
      </c>
      <c r="CR35" s="615"/>
      <c r="CS35" s="615"/>
      <c r="CT35" s="615"/>
      <c r="CU35" s="615"/>
      <c r="CV35" s="615"/>
      <c r="CW35" s="615"/>
      <c r="CX35" s="615"/>
      <c r="CY35" s="615"/>
      <c r="CZ35" s="615"/>
      <c r="DA35" s="615"/>
      <c r="DB35" s="615"/>
      <c r="DC35" s="615"/>
      <c r="DD35" s="615"/>
      <c r="DE35" s="615"/>
      <c r="DF35" s="210"/>
      <c r="DG35" s="616" t="str">
        <f>IF('各会計、関係団体の財政状況及び健全化判断比率'!BR8="","",'各会計、関係団体の財政状況及び健全化判断比率'!BR8)</f>
        <v/>
      </c>
      <c r="DH35" s="616"/>
      <c r="DI35" s="217"/>
      <c r="DJ35" s="185"/>
      <c r="DK35" s="185"/>
      <c r="DL35" s="185"/>
      <c r="DM35" s="185"/>
      <c r="DN35" s="185"/>
      <c r="DO35" s="185"/>
    </row>
    <row r="36" spans="1:119" ht="32.25" customHeight="1" x14ac:dyDescent="0.15">
      <c r="A36" s="186"/>
      <c r="B36" s="212"/>
      <c r="C36" s="614" t="str">
        <f>IF(E36="","",C35+1)</f>
        <v/>
      </c>
      <c r="D36" s="614"/>
      <c r="E36" s="615" t="str">
        <f>IF('各会計、関係団体の財政状況及び健全化判断比率'!B9="","",'各会計、関係団体の財政状況及び健全化判断比率'!B9)</f>
        <v/>
      </c>
      <c r="F36" s="615"/>
      <c r="G36" s="615"/>
      <c r="H36" s="615"/>
      <c r="I36" s="615"/>
      <c r="J36" s="615"/>
      <c r="K36" s="615"/>
      <c r="L36" s="615"/>
      <c r="M36" s="615"/>
      <c r="N36" s="615"/>
      <c r="O36" s="615"/>
      <c r="P36" s="615"/>
      <c r="Q36" s="615"/>
      <c r="R36" s="615"/>
      <c r="S36" s="615"/>
      <c r="T36" s="213"/>
      <c r="U36" s="614">
        <f t="shared" ref="U36:U43" si="4">IF(W36="","",U35+1)</f>
        <v>5</v>
      </c>
      <c r="V36" s="614"/>
      <c r="W36" s="615" t="str">
        <f>IF('各会計、関係団体の財政状況及び健全化判断比率'!B30="","",'各会計、関係団体の財政状況及び健全化判断比率'!B30)</f>
        <v>後期高齢者医療特別会計</v>
      </c>
      <c r="X36" s="615"/>
      <c r="Y36" s="615"/>
      <c r="Z36" s="615"/>
      <c r="AA36" s="615"/>
      <c r="AB36" s="615"/>
      <c r="AC36" s="615"/>
      <c r="AD36" s="615"/>
      <c r="AE36" s="615"/>
      <c r="AF36" s="615"/>
      <c r="AG36" s="615"/>
      <c r="AH36" s="615"/>
      <c r="AI36" s="615"/>
      <c r="AJ36" s="615"/>
      <c r="AK36" s="615"/>
      <c r="AL36" s="213"/>
      <c r="AM36" s="614" t="str">
        <f t="shared" si="0"/>
        <v/>
      </c>
      <c r="AN36" s="614"/>
      <c r="AO36" s="615"/>
      <c r="AP36" s="615"/>
      <c r="AQ36" s="615"/>
      <c r="AR36" s="615"/>
      <c r="AS36" s="615"/>
      <c r="AT36" s="615"/>
      <c r="AU36" s="615"/>
      <c r="AV36" s="615"/>
      <c r="AW36" s="615"/>
      <c r="AX36" s="615"/>
      <c r="AY36" s="615"/>
      <c r="AZ36" s="615"/>
      <c r="BA36" s="615"/>
      <c r="BB36" s="615"/>
      <c r="BC36" s="615"/>
      <c r="BD36" s="213"/>
      <c r="BE36" s="614" t="str">
        <f t="shared" si="1"/>
        <v/>
      </c>
      <c r="BF36" s="614"/>
      <c r="BG36" s="615"/>
      <c r="BH36" s="615"/>
      <c r="BI36" s="615"/>
      <c r="BJ36" s="615"/>
      <c r="BK36" s="615"/>
      <c r="BL36" s="615"/>
      <c r="BM36" s="615"/>
      <c r="BN36" s="615"/>
      <c r="BO36" s="615"/>
      <c r="BP36" s="615"/>
      <c r="BQ36" s="615"/>
      <c r="BR36" s="615"/>
      <c r="BS36" s="615"/>
      <c r="BT36" s="615"/>
      <c r="BU36" s="615"/>
      <c r="BV36" s="213"/>
      <c r="BW36" s="614">
        <f t="shared" si="2"/>
        <v>10</v>
      </c>
      <c r="BX36" s="614"/>
      <c r="BY36" s="615" t="str">
        <f>IF('各会計、関係団体の財政状況及び健全化判断比率'!B70="","",'各会計、関係団体の財政状況及び健全化判断比率'!B70)</f>
        <v>双葉地方水道企業団　水道事業会計</v>
      </c>
      <c r="BZ36" s="615"/>
      <c r="CA36" s="615"/>
      <c r="CB36" s="615"/>
      <c r="CC36" s="615"/>
      <c r="CD36" s="615"/>
      <c r="CE36" s="615"/>
      <c r="CF36" s="615"/>
      <c r="CG36" s="615"/>
      <c r="CH36" s="615"/>
      <c r="CI36" s="615"/>
      <c r="CJ36" s="615"/>
      <c r="CK36" s="615"/>
      <c r="CL36" s="615"/>
      <c r="CM36" s="615"/>
      <c r="CN36" s="213"/>
      <c r="CO36" s="614" t="str">
        <f t="shared" si="3"/>
        <v/>
      </c>
      <c r="CP36" s="614"/>
      <c r="CQ36" s="615" t="str">
        <f>IF('各会計、関係団体の財政状況及び健全化判断比率'!BS9="","",'各会計、関係団体の財政状況及び健全化判断比率'!BS9)</f>
        <v/>
      </c>
      <c r="CR36" s="615"/>
      <c r="CS36" s="615"/>
      <c r="CT36" s="615"/>
      <c r="CU36" s="615"/>
      <c r="CV36" s="615"/>
      <c r="CW36" s="615"/>
      <c r="CX36" s="615"/>
      <c r="CY36" s="615"/>
      <c r="CZ36" s="615"/>
      <c r="DA36" s="615"/>
      <c r="DB36" s="615"/>
      <c r="DC36" s="615"/>
      <c r="DD36" s="615"/>
      <c r="DE36" s="615"/>
      <c r="DF36" s="210"/>
      <c r="DG36" s="616" t="str">
        <f>IF('各会計、関係団体の財政状況及び健全化判断比率'!BR9="","",'各会計、関係団体の財政状況及び健全化判断比率'!BR9)</f>
        <v/>
      </c>
      <c r="DH36" s="616"/>
      <c r="DI36" s="217"/>
      <c r="DJ36" s="185"/>
      <c r="DK36" s="185"/>
      <c r="DL36" s="185"/>
      <c r="DM36" s="185"/>
      <c r="DN36" s="185"/>
      <c r="DO36" s="185"/>
    </row>
    <row r="37" spans="1:119" ht="32.25" customHeight="1" x14ac:dyDescent="0.15">
      <c r="A37" s="186"/>
      <c r="B37" s="212"/>
      <c r="C37" s="614" t="str">
        <f>IF(E37="","",C36+1)</f>
        <v/>
      </c>
      <c r="D37" s="614"/>
      <c r="E37" s="615" t="str">
        <f>IF('各会計、関係団体の財政状況及び健全化判断比率'!B10="","",'各会計、関係団体の財政状況及び健全化判断比率'!B10)</f>
        <v/>
      </c>
      <c r="F37" s="615"/>
      <c r="G37" s="615"/>
      <c r="H37" s="615"/>
      <c r="I37" s="615"/>
      <c r="J37" s="615"/>
      <c r="K37" s="615"/>
      <c r="L37" s="615"/>
      <c r="M37" s="615"/>
      <c r="N37" s="615"/>
      <c r="O37" s="615"/>
      <c r="P37" s="615"/>
      <c r="Q37" s="615"/>
      <c r="R37" s="615"/>
      <c r="S37" s="615"/>
      <c r="T37" s="213"/>
      <c r="U37" s="614" t="str">
        <f t="shared" si="4"/>
        <v/>
      </c>
      <c r="V37" s="614"/>
      <c r="W37" s="615"/>
      <c r="X37" s="615"/>
      <c r="Y37" s="615"/>
      <c r="Z37" s="615"/>
      <c r="AA37" s="615"/>
      <c r="AB37" s="615"/>
      <c r="AC37" s="615"/>
      <c r="AD37" s="615"/>
      <c r="AE37" s="615"/>
      <c r="AF37" s="615"/>
      <c r="AG37" s="615"/>
      <c r="AH37" s="615"/>
      <c r="AI37" s="615"/>
      <c r="AJ37" s="615"/>
      <c r="AK37" s="615"/>
      <c r="AL37" s="213"/>
      <c r="AM37" s="614" t="str">
        <f t="shared" si="0"/>
        <v/>
      </c>
      <c r="AN37" s="614"/>
      <c r="AO37" s="615"/>
      <c r="AP37" s="615"/>
      <c r="AQ37" s="615"/>
      <c r="AR37" s="615"/>
      <c r="AS37" s="615"/>
      <c r="AT37" s="615"/>
      <c r="AU37" s="615"/>
      <c r="AV37" s="615"/>
      <c r="AW37" s="615"/>
      <c r="AX37" s="615"/>
      <c r="AY37" s="615"/>
      <c r="AZ37" s="615"/>
      <c r="BA37" s="615"/>
      <c r="BB37" s="615"/>
      <c r="BC37" s="615"/>
      <c r="BD37" s="213"/>
      <c r="BE37" s="614" t="str">
        <f t="shared" si="1"/>
        <v/>
      </c>
      <c r="BF37" s="614"/>
      <c r="BG37" s="615"/>
      <c r="BH37" s="615"/>
      <c r="BI37" s="615"/>
      <c r="BJ37" s="615"/>
      <c r="BK37" s="615"/>
      <c r="BL37" s="615"/>
      <c r="BM37" s="615"/>
      <c r="BN37" s="615"/>
      <c r="BO37" s="615"/>
      <c r="BP37" s="615"/>
      <c r="BQ37" s="615"/>
      <c r="BR37" s="615"/>
      <c r="BS37" s="615"/>
      <c r="BT37" s="615"/>
      <c r="BU37" s="615"/>
      <c r="BV37" s="213"/>
      <c r="BW37" s="614">
        <f t="shared" si="2"/>
        <v>11</v>
      </c>
      <c r="BX37" s="614"/>
      <c r="BY37" s="615" t="str">
        <f>IF('各会計、関係団体の財政状況及び健全化判断比率'!B71="","",'各会計、関係団体の財政状況及び健全化判断比率'!B71)</f>
        <v>双葉地方水道企業団　工業用水道事業会計</v>
      </c>
      <c r="BZ37" s="615"/>
      <c r="CA37" s="615"/>
      <c r="CB37" s="615"/>
      <c r="CC37" s="615"/>
      <c r="CD37" s="615"/>
      <c r="CE37" s="615"/>
      <c r="CF37" s="615"/>
      <c r="CG37" s="615"/>
      <c r="CH37" s="615"/>
      <c r="CI37" s="615"/>
      <c r="CJ37" s="615"/>
      <c r="CK37" s="615"/>
      <c r="CL37" s="615"/>
      <c r="CM37" s="615"/>
      <c r="CN37" s="213"/>
      <c r="CO37" s="614" t="str">
        <f t="shared" si="3"/>
        <v/>
      </c>
      <c r="CP37" s="614"/>
      <c r="CQ37" s="615" t="str">
        <f>IF('各会計、関係団体の財政状況及び健全化判断比率'!BS10="","",'各会計、関係団体の財政状況及び健全化判断比率'!BS10)</f>
        <v/>
      </c>
      <c r="CR37" s="615"/>
      <c r="CS37" s="615"/>
      <c r="CT37" s="615"/>
      <c r="CU37" s="615"/>
      <c r="CV37" s="615"/>
      <c r="CW37" s="615"/>
      <c r="CX37" s="615"/>
      <c r="CY37" s="615"/>
      <c r="CZ37" s="615"/>
      <c r="DA37" s="615"/>
      <c r="DB37" s="615"/>
      <c r="DC37" s="615"/>
      <c r="DD37" s="615"/>
      <c r="DE37" s="615"/>
      <c r="DF37" s="210"/>
      <c r="DG37" s="616" t="str">
        <f>IF('各会計、関係団体の財政状況及び健全化判断比率'!BR10="","",'各会計、関係団体の財政状況及び健全化判断比率'!BR10)</f>
        <v/>
      </c>
      <c r="DH37" s="616"/>
      <c r="DI37" s="217"/>
      <c r="DJ37" s="185"/>
      <c r="DK37" s="185"/>
      <c r="DL37" s="185"/>
      <c r="DM37" s="185"/>
      <c r="DN37" s="185"/>
      <c r="DO37" s="185"/>
    </row>
    <row r="38" spans="1:119" ht="32.25" customHeight="1" x14ac:dyDescent="0.15">
      <c r="A38" s="186"/>
      <c r="B38" s="212"/>
      <c r="C38" s="614" t="str">
        <f t="shared" ref="C38:C43" si="5">IF(E38="","",C37+1)</f>
        <v/>
      </c>
      <c r="D38" s="614"/>
      <c r="E38" s="615" t="str">
        <f>IF('各会計、関係団体の財政状況及び健全化判断比率'!B11="","",'各会計、関係団体の財政状況及び健全化判断比率'!B11)</f>
        <v/>
      </c>
      <c r="F38" s="615"/>
      <c r="G38" s="615"/>
      <c r="H38" s="615"/>
      <c r="I38" s="615"/>
      <c r="J38" s="615"/>
      <c r="K38" s="615"/>
      <c r="L38" s="615"/>
      <c r="M38" s="615"/>
      <c r="N38" s="615"/>
      <c r="O38" s="615"/>
      <c r="P38" s="615"/>
      <c r="Q38" s="615"/>
      <c r="R38" s="615"/>
      <c r="S38" s="615"/>
      <c r="T38" s="213"/>
      <c r="U38" s="614" t="str">
        <f t="shared" si="4"/>
        <v/>
      </c>
      <c r="V38" s="614"/>
      <c r="W38" s="615"/>
      <c r="X38" s="615"/>
      <c r="Y38" s="615"/>
      <c r="Z38" s="615"/>
      <c r="AA38" s="615"/>
      <c r="AB38" s="615"/>
      <c r="AC38" s="615"/>
      <c r="AD38" s="615"/>
      <c r="AE38" s="615"/>
      <c r="AF38" s="615"/>
      <c r="AG38" s="615"/>
      <c r="AH38" s="615"/>
      <c r="AI38" s="615"/>
      <c r="AJ38" s="615"/>
      <c r="AK38" s="615"/>
      <c r="AL38" s="213"/>
      <c r="AM38" s="614" t="str">
        <f t="shared" si="0"/>
        <v/>
      </c>
      <c r="AN38" s="614"/>
      <c r="AO38" s="615"/>
      <c r="AP38" s="615"/>
      <c r="AQ38" s="615"/>
      <c r="AR38" s="615"/>
      <c r="AS38" s="615"/>
      <c r="AT38" s="615"/>
      <c r="AU38" s="615"/>
      <c r="AV38" s="615"/>
      <c r="AW38" s="615"/>
      <c r="AX38" s="615"/>
      <c r="AY38" s="615"/>
      <c r="AZ38" s="615"/>
      <c r="BA38" s="615"/>
      <c r="BB38" s="615"/>
      <c r="BC38" s="615"/>
      <c r="BD38" s="213"/>
      <c r="BE38" s="614" t="str">
        <f t="shared" si="1"/>
        <v/>
      </c>
      <c r="BF38" s="614"/>
      <c r="BG38" s="615"/>
      <c r="BH38" s="615"/>
      <c r="BI38" s="615"/>
      <c r="BJ38" s="615"/>
      <c r="BK38" s="615"/>
      <c r="BL38" s="615"/>
      <c r="BM38" s="615"/>
      <c r="BN38" s="615"/>
      <c r="BO38" s="615"/>
      <c r="BP38" s="615"/>
      <c r="BQ38" s="615"/>
      <c r="BR38" s="615"/>
      <c r="BS38" s="615"/>
      <c r="BT38" s="615"/>
      <c r="BU38" s="615"/>
      <c r="BV38" s="213"/>
      <c r="BW38" s="614">
        <f t="shared" si="2"/>
        <v>12</v>
      </c>
      <c r="BX38" s="614"/>
      <c r="BY38" s="615" t="str">
        <f>IF('各会計、関係団体の財政状況及び健全化判断比率'!B72="","",'各会計、関係団体の財政状況及び健全化判断比率'!B72)</f>
        <v>福島県市町村総合事務組合　一般会計</v>
      </c>
      <c r="BZ38" s="615"/>
      <c r="CA38" s="615"/>
      <c r="CB38" s="615"/>
      <c r="CC38" s="615"/>
      <c r="CD38" s="615"/>
      <c r="CE38" s="615"/>
      <c r="CF38" s="615"/>
      <c r="CG38" s="615"/>
      <c r="CH38" s="615"/>
      <c r="CI38" s="615"/>
      <c r="CJ38" s="615"/>
      <c r="CK38" s="615"/>
      <c r="CL38" s="615"/>
      <c r="CM38" s="615"/>
      <c r="CN38" s="213"/>
      <c r="CO38" s="614" t="str">
        <f t="shared" si="3"/>
        <v/>
      </c>
      <c r="CP38" s="614"/>
      <c r="CQ38" s="615" t="str">
        <f>IF('各会計、関係団体の財政状況及び健全化判断比率'!BS11="","",'各会計、関係団体の財政状況及び健全化判断比率'!BS11)</f>
        <v/>
      </c>
      <c r="CR38" s="615"/>
      <c r="CS38" s="615"/>
      <c r="CT38" s="615"/>
      <c r="CU38" s="615"/>
      <c r="CV38" s="615"/>
      <c r="CW38" s="615"/>
      <c r="CX38" s="615"/>
      <c r="CY38" s="615"/>
      <c r="CZ38" s="615"/>
      <c r="DA38" s="615"/>
      <c r="DB38" s="615"/>
      <c r="DC38" s="615"/>
      <c r="DD38" s="615"/>
      <c r="DE38" s="615"/>
      <c r="DF38" s="210"/>
      <c r="DG38" s="616" t="str">
        <f>IF('各会計、関係団体の財政状況及び健全化判断比率'!BR11="","",'各会計、関係団体の財政状況及び健全化判断比率'!BR11)</f>
        <v/>
      </c>
      <c r="DH38" s="616"/>
      <c r="DI38" s="217"/>
      <c r="DJ38" s="185"/>
      <c r="DK38" s="185"/>
      <c r="DL38" s="185"/>
      <c r="DM38" s="185"/>
      <c r="DN38" s="185"/>
      <c r="DO38" s="185"/>
    </row>
    <row r="39" spans="1:119" ht="32.25" customHeight="1" x14ac:dyDescent="0.15">
      <c r="A39" s="186"/>
      <c r="B39" s="212"/>
      <c r="C39" s="614" t="str">
        <f t="shared" si="5"/>
        <v/>
      </c>
      <c r="D39" s="614"/>
      <c r="E39" s="615" t="str">
        <f>IF('各会計、関係団体の財政状況及び健全化判断比率'!B12="","",'各会計、関係団体の財政状況及び健全化判断比率'!B12)</f>
        <v/>
      </c>
      <c r="F39" s="615"/>
      <c r="G39" s="615"/>
      <c r="H39" s="615"/>
      <c r="I39" s="615"/>
      <c r="J39" s="615"/>
      <c r="K39" s="615"/>
      <c r="L39" s="615"/>
      <c r="M39" s="615"/>
      <c r="N39" s="615"/>
      <c r="O39" s="615"/>
      <c r="P39" s="615"/>
      <c r="Q39" s="615"/>
      <c r="R39" s="615"/>
      <c r="S39" s="615"/>
      <c r="T39" s="213"/>
      <c r="U39" s="614" t="str">
        <f t="shared" si="4"/>
        <v/>
      </c>
      <c r="V39" s="614"/>
      <c r="W39" s="615"/>
      <c r="X39" s="615"/>
      <c r="Y39" s="615"/>
      <c r="Z39" s="615"/>
      <c r="AA39" s="615"/>
      <c r="AB39" s="615"/>
      <c r="AC39" s="615"/>
      <c r="AD39" s="615"/>
      <c r="AE39" s="615"/>
      <c r="AF39" s="615"/>
      <c r="AG39" s="615"/>
      <c r="AH39" s="615"/>
      <c r="AI39" s="615"/>
      <c r="AJ39" s="615"/>
      <c r="AK39" s="615"/>
      <c r="AL39" s="213"/>
      <c r="AM39" s="614" t="str">
        <f t="shared" si="0"/>
        <v/>
      </c>
      <c r="AN39" s="614"/>
      <c r="AO39" s="615"/>
      <c r="AP39" s="615"/>
      <c r="AQ39" s="615"/>
      <c r="AR39" s="615"/>
      <c r="AS39" s="615"/>
      <c r="AT39" s="615"/>
      <c r="AU39" s="615"/>
      <c r="AV39" s="615"/>
      <c r="AW39" s="615"/>
      <c r="AX39" s="615"/>
      <c r="AY39" s="615"/>
      <c r="AZ39" s="615"/>
      <c r="BA39" s="615"/>
      <c r="BB39" s="615"/>
      <c r="BC39" s="615"/>
      <c r="BD39" s="213"/>
      <c r="BE39" s="614" t="str">
        <f t="shared" si="1"/>
        <v/>
      </c>
      <c r="BF39" s="614"/>
      <c r="BG39" s="615"/>
      <c r="BH39" s="615"/>
      <c r="BI39" s="615"/>
      <c r="BJ39" s="615"/>
      <c r="BK39" s="615"/>
      <c r="BL39" s="615"/>
      <c r="BM39" s="615"/>
      <c r="BN39" s="615"/>
      <c r="BO39" s="615"/>
      <c r="BP39" s="615"/>
      <c r="BQ39" s="615"/>
      <c r="BR39" s="615"/>
      <c r="BS39" s="615"/>
      <c r="BT39" s="615"/>
      <c r="BU39" s="615"/>
      <c r="BV39" s="213"/>
      <c r="BW39" s="614">
        <f t="shared" si="2"/>
        <v>13</v>
      </c>
      <c r="BX39" s="614"/>
      <c r="BY39" s="615" t="str">
        <f>IF('各会計、関係団体の財政状況及び健全化判断比率'!B73="","",'各会計、関係団体の財政状況及び健全化判断比率'!B73)</f>
        <v>福島県市町村総合事務組合　消防補償等特別会計</v>
      </c>
      <c r="BZ39" s="615"/>
      <c r="CA39" s="615"/>
      <c r="CB39" s="615"/>
      <c r="CC39" s="615"/>
      <c r="CD39" s="615"/>
      <c r="CE39" s="615"/>
      <c r="CF39" s="615"/>
      <c r="CG39" s="615"/>
      <c r="CH39" s="615"/>
      <c r="CI39" s="615"/>
      <c r="CJ39" s="615"/>
      <c r="CK39" s="615"/>
      <c r="CL39" s="615"/>
      <c r="CM39" s="615"/>
      <c r="CN39" s="213"/>
      <c r="CO39" s="614" t="str">
        <f t="shared" si="3"/>
        <v/>
      </c>
      <c r="CP39" s="614"/>
      <c r="CQ39" s="615" t="str">
        <f>IF('各会計、関係団体の財政状況及び健全化判断比率'!BS12="","",'各会計、関係団体の財政状況及び健全化判断比率'!BS12)</f>
        <v/>
      </c>
      <c r="CR39" s="615"/>
      <c r="CS39" s="615"/>
      <c r="CT39" s="615"/>
      <c r="CU39" s="615"/>
      <c r="CV39" s="615"/>
      <c r="CW39" s="615"/>
      <c r="CX39" s="615"/>
      <c r="CY39" s="615"/>
      <c r="CZ39" s="615"/>
      <c r="DA39" s="615"/>
      <c r="DB39" s="615"/>
      <c r="DC39" s="615"/>
      <c r="DD39" s="615"/>
      <c r="DE39" s="615"/>
      <c r="DF39" s="210"/>
      <c r="DG39" s="616" t="str">
        <f>IF('各会計、関係団体の財政状況及び健全化判断比率'!BR12="","",'各会計、関係団体の財政状況及び健全化判断比率'!BR12)</f>
        <v/>
      </c>
      <c r="DH39" s="616"/>
      <c r="DI39" s="217"/>
      <c r="DJ39" s="185"/>
      <c r="DK39" s="185"/>
      <c r="DL39" s="185"/>
      <c r="DM39" s="185"/>
      <c r="DN39" s="185"/>
      <c r="DO39" s="185"/>
    </row>
    <row r="40" spans="1:119" ht="32.25" customHeight="1" x14ac:dyDescent="0.15">
      <c r="A40" s="186"/>
      <c r="B40" s="212"/>
      <c r="C40" s="614" t="str">
        <f t="shared" si="5"/>
        <v/>
      </c>
      <c r="D40" s="614"/>
      <c r="E40" s="615" t="str">
        <f>IF('各会計、関係団体の財政状況及び健全化判断比率'!B13="","",'各会計、関係団体の財政状況及び健全化判断比率'!B13)</f>
        <v/>
      </c>
      <c r="F40" s="615"/>
      <c r="G40" s="615"/>
      <c r="H40" s="615"/>
      <c r="I40" s="615"/>
      <c r="J40" s="615"/>
      <c r="K40" s="615"/>
      <c r="L40" s="615"/>
      <c r="M40" s="615"/>
      <c r="N40" s="615"/>
      <c r="O40" s="615"/>
      <c r="P40" s="615"/>
      <c r="Q40" s="615"/>
      <c r="R40" s="615"/>
      <c r="S40" s="615"/>
      <c r="T40" s="213"/>
      <c r="U40" s="614" t="str">
        <f t="shared" si="4"/>
        <v/>
      </c>
      <c r="V40" s="614"/>
      <c r="W40" s="615"/>
      <c r="X40" s="615"/>
      <c r="Y40" s="615"/>
      <c r="Z40" s="615"/>
      <c r="AA40" s="615"/>
      <c r="AB40" s="615"/>
      <c r="AC40" s="615"/>
      <c r="AD40" s="615"/>
      <c r="AE40" s="615"/>
      <c r="AF40" s="615"/>
      <c r="AG40" s="615"/>
      <c r="AH40" s="615"/>
      <c r="AI40" s="615"/>
      <c r="AJ40" s="615"/>
      <c r="AK40" s="615"/>
      <c r="AL40" s="213"/>
      <c r="AM40" s="614" t="str">
        <f t="shared" si="0"/>
        <v/>
      </c>
      <c r="AN40" s="614"/>
      <c r="AO40" s="615"/>
      <c r="AP40" s="615"/>
      <c r="AQ40" s="615"/>
      <c r="AR40" s="615"/>
      <c r="AS40" s="615"/>
      <c r="AT40" s="615"/>
      <c r="AU40" s="615"/>
      <c r="AV40" s="615"/>
      <c r="AW40" s="615"/>
      <c r="AX40" s="615"/>
      <c r="AY40" s="615"/>
      <c r="AZ40" s="615"/>
      <c r="BA40" s="615"/>
      <c r="BB40" s="615"/>
      <c r="BC40" s="615"/>
      <c r="BD40" s="213"/>
      <c r="BE40" s="614" t="str">
        <f t="shared" si="1"/>
        <v/>
      </c>
      <c r="BF40" s="614"/>
      <c r="BG40" s="615"/>
      <c r="BH40" s="615"/>
      <c r="BI40" s="615"/>
      <c r="BJ40" s="615"/>
      <c r="BK40" s="615"/>
      <c r="BL40" s="615"/>
      <c r="BM40" s="615"/>
      <c r="BN40" s="615"/>
      <c r="BO40" s="615"/>
      <c r="BP40" s="615"/>
      <c r="BQ40" s="615"/>
      <c r="BR40" s="615"/>
      <c r="BS40" s="615"/>
      <c r="BT40" s="615"/>
      <c r="BU40" s="615"/>
      <c r="BV40" s="213"/>
      <c r="BW40" s="614">
        <f t="shared" si="2"/>
        <v>14</v>
      </c>
      <c r="BX40" s="614"/>
      <c r="BY40" s="615" t="str">
        <f>IF('各会計、関係団体の財政状況及び健全化判断比率'!B74="","",'各会計、関係団体の財政状況及び健全化判断比率'!B74)</f>
        <v>福島県市町村総合事務組合　消防賞じゅつ金特別会計</v>
      </c>
      <c r="BZ40" s="615"/>
      <c r="CA40" s="615"/>
      <c r="CB40" s="615"/>
      <c r="CC40" s="615"/>
      <c r="CD40" s="615"/>
      <c r="CE40" s="615"/>
      <c r="CF40" s="615"/>
      <c r="CG40" s="615"/>
      <c r="CH40" s="615"/>
      <c r="CI40" s="615"/>
      <c r="CJ40" s="615"/>
      <c r="CK40" s="615"/>
      <c r="CL40" s="615"/>
      <c r="CM40" s="615"/>
      <c r="CN40" s="213"/>
      <c r="CO40" s="614" t="str">
        <f t="shared" si="3"/>
        <v/>
      </c>
      <c r="CP40" s="614"/>
      <c r="CQ40" s="615" t="str">
        <f>IF('各会計、関係団体の財政状況及び健全化判断比率'!BS13="","",'各会計、関係団体の財政状況及び健全化判断比率'!BS13)</f>
        <v/>
      </c>
      <c r="CR40" s="615"/>
      <c r="CS40" s="615"/>
      <c r="CT40" s="615"/>
      <c r="CU40" s="615"/>
      <c r="CV40" s="615"/>
      <c r="CW40" s="615"/>
      <c r="CX40" s="615"/>
      <c r="CY40" s="615"/>
      <c r="CZ40" s="615"/>
      <c r="DA40" s="615"/>
      <c r="DB40" s="615"/>
      <c r="DC40" s="615"/>
      <c r="DD40" s="615"/>
      <c r="DE40" s="615"/>
      <c r="DF40" s="210"/>
      <c r="DG40" s="616" t="str">
        <f>IF('各会計、関係団体の財政状況及び健全化判断比率'!BR13="","",'各会計、関係団体の財政状況及び健全化判断比率'!BR13)</f>
        <v/>
      </c>
      <c r="DH40" s="616"/>
      <c r="DI40" s="217"/>
      <c r="DJ40" s="185"/>
      <c r="DK40" s="185"/>
      <c r="DL40" s="185"/>
      <c r="DM40" s="185"/>
      <c r="DN40" s="185"/>
      <c r="DO40" s="185"/>
    </row>
    <row r="41" spans="1:119" ht="32.25" customHeight="1" x14ac:dyDescent="0.15">
      <c r="A41" s="186"/>
      <c r="B41" s="212"/>
      <c r="C41" s="614" t="str">
        <f t="shared" si="5"/>
        <v/>
      </c>
      <c r="D41" s="614"/>
      <c r="E41" s="615" t="str">
        <f>IF('各会計、関係団体の財政状況及び健全化判断比率'!B14="","",'各会計、関係団体の財政状況及び健全化判断比率'!B14)</f>
        <v/>
      </c>
      <c r="F41" s="615"/>
      <c r="G41" s="615"/>
      <c r="H41" s="615"/>
      <c r="I41" s="615"/>
      <c r="J41" s="615"/>
      <c r="K41" s="615"/>
      <c r="L41" s="615"/>
      <c r="M41" s="615"/>
      <c r="N41" s="615"/>
      <c r="O41" s="615"/>
      <c r="P41" s="615"/>
      <c r="Q41" s="615"/>
      <c r="R41" s="615"/>
      <c r="S41" s="615"/>
      <c r="T41" s="213"/>
      <c r="U41" s="614" t="str">
        <f t="shared" si="4"/>
        <v/>
      </c>
      <c r="V41" s="614"/>
      <c r="W41" s="615"/>
      <c r="X41" s="615"/>
      <c r="Y41" s="615"/>
      <c r="Z41" s="615"/>
      <c r="AA41" s="615"/>
      <c r="AB41" s="615"/>
      <c r="AC41" s="615"/>
      <c r="AD41" s="615"/>
      <c r="AE41" s="615"/>
      <c r="AF41" s="615"/>
      <c r="AG41" s="615"/>
      <c r="AH41" s="615"/>
      <c r="AI41" s="615"/>
      <c r="AJ41" s="615"/>
      <c r="AK41" s="615"/>
      <c r="AL41" s="213"/>
      <c r="AM41" s="614" t="str">
        <f t="shared" si="0"/>
        <v/>
      </c>
      <c r="AN41" s="614"/>
      <c r="AO41" s="615"/>
      <c r="AP41" s="615"/>
      <c r="AQ41" s="615"/>
      <c r="AR41" s="615"/>
      <c r="AS41" s="615"/>
      <c r="AT41" s="615"/>
      <c r="AU41" s="615"/>
      <c r="AV41" s="615"/>
      <c r="AW41" s="615"/>
      <c r="AX41" s="615"/>
      <c r="AY41" s="615"/>
      <c r="AZ41" s="615"/>
      <c r="BA41" s="615"/>
      <c r="BB41" s="615"/>
      <c r="BC41" s="615"/>
      <c r="BD41" s="213"/>
      <c r="BE41" s="614" t="str">
        <f t="shared" si="1"/>
        <v/>
      </c>
      <c r="BF41" s="614"/>
      <c r="BG41" s="615"/>
      <c r="BH41" s="615"/>
      <c r="BI41" s="615"/>
      <c r="BJ41" s="615"/>
      <c r="BK41" s="615"/>
      <c r="BL41" s="615"/>
      <c r="BM41" s="615"/>
      <c r="BN41" s="615"/>
      <c r="BO41" s="615"/>
      <c r="BP41" s="615"/>
      <c r="BQ41" s="615"/>
      <c r="BR41" s="615"/>
      <c r="BS41" s="615"/>
      <c r="BT41" s="615"/>
      <c r="BU41" s="615"/>
      <c r="BV41" s="213"/>
      <c r="BW41" s="614">
        <f t="shared" si="2"/>
        <v>15</v>
      </c>
      <c r="BX41" s="614"/>
      <c r="BY41" s="615" t="str">
        <f>IF('各会計、関係団体の財政状況及び健全化判断比率'!B75="","",'各会計、関係団体の財政状況及び健全化判断比率'!B75)</f>
        <v>福島県市町村総合事務組合　非常勤職員公務災害補償特別会計</v>
      </c>
      <c r="BZ41" s="615"/>
      <c r="CA41" s="615"/>
      <c r="CB41" s="615"/>
      <c r="CC41" s="615"/>
      <c r="CD41" s="615"/>
      <c r="CE41" s="615"/>
      <c r="CF41" s="615"/>
      <c r="CG41" s="615"/>
      <c r="CH41" s="615"/>
      <c r="CI41" s="615"/>
      <c r="CJ41" s="615"/>
      <c r="CK41" s="615"/>
      <c r="CL41" s="615"/>
      <c r="CM41" s="615"/>
      <c r="CN41" s="213"/>
      <c r="CO41" s="614" t="str">
        <f t="shared" si="3"/>
        <v/>
      </c>
      <c r="CP41" s="614"/>
      <c r="CQ41" s="615" t="str">
        <f>IF('各会計、関係団体の財政状況及び健全化判断比率'!BS14="","",'各会計、関係団体の財政状況及び健全化判断比率'!BS14)</f>
        <v/>
      </c>
      <c r="CR41" s="615"/>
      <c r="CS41" s="615"/>
      <c r="CT41" s="615"/>
      <c r="CU41" s="615"/>
      <c r="CV41" s="615"/>
      <c r="CW41" s="615"/>
      <c r="CX41" s="615"/>
      <c r="CY41" s="615"/>
      <c r="CZ41" s="615"/>
      <c r="DA41" s="615"/>
      <c r="DB41" s="615"/>
      <c r="DC41" s="615"/>
      <c r="DD41" s="615"/>
      <c r="DE41" s="615"/>
      <c r="DF41" s="210"/>
      <c r="DG41" s="616" t="str">
        <f>IF('各会計、関係団体の財政状況及び健全化判断比率'!BR14="","",'各会計、関係団体の財政状況及び健全化判断比率'!BR14)</f>
        <v/>
      </c>
      <c r="DH41" s="616"/>
      <c r="DI41" s="217"/>
      <c r="DJ41" s="185"/>
      <c r="DK41" s="185"/>
      <c r="DL41" s="185"/>
      <c r="DM41" s="185"/>
      <c r="DN41" s="185"/>
      <c r="DO41" s="185"/>
    </row>
    <row r="42" spans="1:119" ht="32.25" customHeight="1" x14ac:dyDescent="0.15">
      <c r="A42" s="185"/>
      <c r="B42" s="212"/>
      <c r="C42" s="614" t="str">
        <f t="shared" si="5"/>
        <v/>
      </c>
      <c r="D42" s="614"/>
      <c r="E42" s="615" t="str">
        <f>IF('各会計、関係団体の財政状況及び健全化判断比率'!B15="","",'各会計、関係団体の財政状況及び健全化判断比率'!B15)</f>
        <v/>
      </c>
      <c r="F42" s="615"/>
      <c r="G42" s="615"/>
      <c r="H42" s="615"/>
      <c r="I42" s="615"/>
      <c r="J42" s="615"/>
      <c r="K42" s="615"/>
      <c r="L42" s="615"/>
      <c r="M42" s="615"/>
      <c r="N42" s="615"/>
      <c r="O42" s="615"/>
      <c r="P42" s="615"/>
      <c r="Q42" s="615"/>
      <c r="R42" s="615"/>
      <c r="S42" s="615"/>
      <c r="T42" s="213"/>
      <c r="U42" s="614" t="str">
        <f t="shared" si="4"/>
        <v/>
      </c>
      <c r="V42" s="614"/>
      <c r="W42" s="615"/>
      <c r="X42" s="615"/>
      <c r="Y42" s="615"/>
      <c r="Z42" s="615"/>
      <c r="AA42" s="615"/>
      <c r="AB42" s="615"/>
      <c r="AC42" s="615"/>
      <c r="AD42" s="615"/>
      <c r="AE42" s="615"/>
      <c r="AF42" s="615"/>
      <c r="AG42" s="615"/>
      <c r="AH42" s="615"/>
      <c r="AI42" s="615"/>
      <c r="AJ42" s="615"/>
      <c r="AK42" s="615"/>
      <c r="AL42" s="213"/>
      <c r="AM42" s="614" t="str">
        <f t="shared" si="0"/>
        <v/>
      </c>
      <c r="AN42" s="614"/>
      <c r="AO42" s="615"/>
      <c r="AP42" s="615"/>
      <c r="AQ42" s="615"/>
      <c r="AR42" s="615"/>
      <c r="AS42" s="615"/>
      <c r="AT42" s="615"/>
      <c r="AU42" s="615"/>
      <c r="AV42" s="615"/>
      <c r="AW42" s="615"/>
      <c r="AX42" s="615"/>
      <c r="AY42" s="615"/>
      <c r="AZ42" s="615"/>
      <c r="BA42" s="615"/>
      <c r="BB42" s="615"/>
      <c r="BC42" s="615"/>
      <c r="BD42" s="213"/>
      <c r="BE42" s="614" t="str">
        <f t="shared" si="1"/>
        <v/>
      </c>
      <c r="BF42" s="614"/>
      <c r="BG42" s="615"/>
      <c r="BH42" s="615"/>
      <c r="BI42" s="615"/>
      <c r="BJ42" s="615"/>
      <c r="BK42" s="615"/>
      <c r="BL42" s="615"/>
      <c r="BM42" s="615"/>
      <c r="BN42" s="615"/>
      <c r="BO42" s="615"/>
      <c r="BP42" s="615"/>
      <c r="BQ42" s="615"/>
      <c r="BR42" s="615"/>
      <c r="BS42" s="615"/>
      <c r="BT42" s="615"/>
      <c r="BU42" s="615"/>
      <c r="BV42" s="213"/>
      <c r="BW42" s="614">
        <f t="shared" si="2"/>
        <v>16</v>
      </c>
      <c r="BX42" s="614"/>
      <c r="BY42" s="615" t="str">
        <f>IF('各会計、関係団体の財政状況及び健全化判断比率'!B76="","",'各会計、関係団体の財政状況及び健全化判断比率'!B76)</f>
        <v>福島県市町村総合事務組合　自治会館管理特別会計</v>
      </c>
      <c r="BZ42" s="615"/>
      <c r="CA42" s="615"/>
      <c r="CB42" s="615"/>
      <c r="CC42" s="615"/>
      <c r="CD42" s="615"/>
      <c r="CE42" s="615"/>
      <c r="CF42" s="615"/>
      <c r="CG42" s="615"/>
      <c r="CH42" s="615"/>
      <c r="CI42" s="615"/>
      <c r="CJ42" s="615"/>
      <c r="CK42" s="615"/>
      <c r="CL42" s="615"/>
      <c r="CM42" s="615"/>
      <c r="CN42" s="213"/>
      <c r="CO42" s="614" t="str">
        <f t="shared" si="3"/>
        <v/>
      </c>
      <c r="CP42" s="614"/>
      <c r="CQ42" s="615" t="str">
        <f>IF('各会計、関係団体の財政状況及び健全化判断比率'!BS15="","",'各会計、関係団体の財政状況及び健全化判断比率'!BS15)</f>
        <v/>
      </c>
      <c r="CR42" s="615"/>
      <c r="CS42" s="615"/>
      <c r="CT42" s="615"/>
      <c r="CU42" s="615"/>
      <c r="CV42" s="615"/>
      <c r="CW42" s="615"/>
      <c r="CX42" s="615"/>
      <c r="CY42" s="615"/>
      <c r="CZ42" s="615"/>
      <c r="DA42" s="615"/>
      <c r="DB42" s="615"/>
      <c r="DC42" s="615"/>
      <c r="DD42" s="615"/>
      <c r="DE42" s="615"/>
      <c r="DF42" s="210"/>
      <c r="DG42" s="616" t="str">
        <f>IF('各会計、関係団体の財政状況及び健全化判断比率'!BR15="","",'各会計、関係団体の財政状況及び健全化判断比率'!BR15)</f>
        <v/>
      </c>
      <c r="DH42" s="616"/>
      <c r="DI42" s="217"/>
      <c r="DJ42" s="185"/>
      <c r="DK42" s="185"/>
      <c r="DL42" s="185"/>
      <c r="DM42" s="185"/>
      <c r="DN42" s="185"/>
      <c r="DO42" s="185"/>
    </row>
    <row r="43" spans="1:119" ht="32.25" customHeight="1" x14ac:dyDescent="0.15">
      <c r="A43" s="185"/>
      <c r="B43" s="212"/>
      <c r="C43" s="614" t="str">
        <f t="shared" si="5"/>
        <v/>
      </c>
      <c r="D43" s="614"/>
      <c r="E43" s="615" t="str">
        <f>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213"/>
      <c r="U43" s="614" t="str">
        <f t="shared" si="4"/>
        <v/>
      </c>
      <c r="V43" s="614"/>
      <c r="W43" s="615"/>
      <c r="X43" s="615"/>
      <c r="Y43" s="615"/>
      <c r="Z43" s="615"/>
      <c r="AA43" s="615"/>
      <c r="AB43" s="615"/>
      <c r="AC43" s="615"/>
      <c r="AD43" s="615"/>
      <c r="AE43" s="615"/>
      <c r="AF43" s="615"/>
      <c r="AG43" s="615"/>
      <c r="AH43" s="615"/>
      <c r="AI43" s="615"/>
      <c r="AJ43" s="615"/>
      <c r="AK43" s="615"/>
      <c r="AL43" s="213"/>
      <c r="AM43" s="614" t="str">
        <f t="shared" si="0"/>
        <v/>
      </c>
      <c r="AN43" s="614"/>
      <c r="AO43" s="615"/>
      <c r="AP43" s="615"/>
      <c r="AQ43" s="615"/>
      <c r="AR43" s="615"/>
      <c r="AS43" s="615"/>
      <c r="AT43" s="615"/>
      <c r="AU43" s="615"/>
      <c r="AV43" s="615"/>
      <c r="AW43" s="615"/>
      <c r="AX43" s="615"/>
      <c r="AY43" s="615"/>
      <c r="AZ43" s="615"/>
      <c r="BA43" s="615"/>
      <c r="BB43" s="615"/>
      <c r="BC43" s="615"/>
      <c r="BD43" s="213"/>
      <c r="BE43" s="614" t="str">
        <f t="shared" si="1"/>
        <v/>
      </c>
      <c r="BF43" s="614"/>
      <c r="BG43" s="615"/>
      <c r="BH43" s="615"/>
      <c r="BI43" s="615"/>
      <c r="BJ43" s="615"/>
      <c r="BK43" s="615"/>
      <c r="BL43" s="615"/>
      <c r="BM43" s="615"/>
      <c r="BN43" s="615"/>
      <c r="BO43" s="615"/>
      <c r="BP43" s="615"/>
      <c r="BQ43" s="615"/>
      <c r="BR43" s="615"/>
      <c r="BS43" s="615"/>
      <c r="BT43" s="615"/>
      <c r="BU43" s="615"/>
      <c r="BV43" s="213"/>
      <c r="BW43" s="614">
        <f t="shared" si="2"/>
        <v>17</v>
      </c>
      <c r="BX43" s="614"/>
      <c r="BY43" s="615" t="str">
        <f>IF('各会計、関係団体の財政状況及び健全化判断比率'!B77="","",'各会計、関係団体の財政状況及び健全化判断比率'!B77)</f>
        <v>福島県後期高齢者医療広域連合　一般会計</v>
      </c>
      <c r="BZ43" s="615"/>
      <c r="CA43" s="615"/>
      <c r="CB43" s="615"/>
      <c r="CC43" s="615"/>
      <c r="CD43" s="615"/>
      <c r="CE43" s="615"/>
      <c r="CF43" s="615"/>
      <c r="CG43" s="615"/>
      <c r="CH43" s="615"/>
      <c r="CI43" s="615"/>
      <c r="CJ43" s="615"/>
      <c r="CK43" s="615"/>
      <c r="CL43" s="615"/>
      <c r="CM43" s="615"/>
      <c r="CN43" s="213"/>
      <c r="CO43" s="614" t="str">
        <f t="shared" si="3"/>
        <v/>
      </c>
      <c r="CP43" s="614"/>
      <c r="CQ43" s="615" t="str">
        <f>IF('各会計、関係団体の財政状況及び健全化判断比率'!BS16="","",'各会計、関係団体の財政状況及び健全化判断比率'!BS16)</f>
        <v/>
      </c>
      <c r="CR43" s="615"/>
      <c r="CS43" s="615"/>
      <c r="CT43" s="615"/>
      <c r="CU43" s="615"/>
      <c r="CV43" s="615"/>
      <c r="CW43" s="615"/>
      <c r="CX43" s="615"/>
      <c r="CY43" s="615"/>
      <c r="CZ43" s="615"/>
      <c r="DA43" s="615"/>
      <c r="DB43" s="615"/>
      <c r="DC43" s="615"/>
      <c r="DD43" s="615"/>
      <c r="DE43" s="615"/>
      <c r="DF43" s="210"/>
      <c r="DG43" s="616" t="str">
        <f>IF('各会計、関係団体の財政状況及び健全化判断比率'!BR16="","",'各会計、関係団体の財政状況及び健全化判断比率'!BR16)</f>
        <v/>
      </c>
      <c r="DH43" s="616"/>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207</v>
      </c>
      <c r="C46" s="185"/>
      <c r="D46" s="185"/>
      <c r="E46" s="185" t="s">
        <v>208</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209</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210</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211</v>
      </c>
    </row>
    <row r="50" spans="5:5" x14ac:dyDescent="0.15">
      <c r="E50" s="187" t="s">
        <v>212</v>
      </c>
    </row>
    <row r="51" spans="5:5" x14ac:dyDescent="0.15">
      <c r="E51" s="187" t="s">
        <v>213</v>
      </c>
    </row>
    <row r="52" spans="5:5" x14ac:dyDescent="0.15">
      <c r="E52" s="187" t="s">
        <v>214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qpJVeNEKub/B4cf41xzkAyJpNBCXCm6RpL45E7zSUJOJNMy+9zbdj3tVCKcCwukSxvQ9k1o++kpSYn6WFuMOmw==" saltValue="Gx3lZq3QK/1nUTM+bnTtF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22" zoomScale="62" zoomScaleNormal="62" zoomScaleSheetLayoutView="100" workbookViewId="0">
      <selection activeCell="J37" sqref="J37"/>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551</v>
      </c>
      <c r="G33" s="29" t="s">
        <v>552</v>
      </c>
      <c r="H33" s="29" t="s">
        <v>553</v>
      </c>
      <c r="I33" s="29" t="s">
        <v>554</v>
      </c>
      <c r="J33" s="30" t="s">
        <v>555</v>
      </c>
      <c r="K33" s="22"/>
      <c r="L33" s="22"/>
      <c r="M33" s="22"/>
      <c r="N33" s="22"/>
      <c r="O33" s="22"/>
      <c r="P33" s="22"/>
    </row>
    <row r="34" spans="1:16" ht="39" customHeight="1" x14ac:dyDescent="0.15">
      <c r="A34" s="22"/>
      <c r="B34" s="31"/>
      <c r="C34" s="1206" t="s">
        <v>557</v>
      </c>
      <c r="D34" s="1206"/>
      <c r="E34" s="1207"/>
      <c r="F34" s="32">
        <v>22.59</v>
      </c>
      <c r="G34" s="33">
        <v>16.440000000000001</v>
      </c>
      <c r="H34" s="33">
        <v>23.34</v>
      </c>
      <c r="I34" s="33">
        <v>20.13</v>
      </c>
      <c r="J34" s="34">
        <v>34.71</v>
      </c>
      <c r="K34" s="22"/>
      <c r="L34" s="22"/>
      <c r="M34" s="22"/>
      <c r="N34" s="22"/>
      <c r="O34" s="22"/>
      <c r="P34" s="22"/>
    </row>
    <row r="35" spans="1:16" ht="39" customHeight="1" x14ac:dyDescent="0.15">
      <c r="A35" s="22"/>
      <c r="B35" s="35"/>
      <c r="C35" s="1200" t="s">
        <v>558</v>
      </c>
      <c r="D35" s="1201"/>
      <c r="E35" s="1202"/>
      <c r="F35" s="36">
        <v>3.92</v>
      </c>
      <c r="G35" s="37">
        <v>4.82</v>
      </c>
      <c r="H35" s="37">
        <v>3.9</v>
      </c>
      <c r="I35" s="37">
        <v>4.34</v>
      </c>
      <c r="J35" s="38">
        <v>6.49</v>
      </c>
      <c r="K35" s="22"/>
      <c r="L35" s="22"/>
      <c r="M35" s="22"/>
      <c r="N35" s="22"/>
      <c r="O35" s="22"/>
      <c r="P35" s="22"/>
    </row>
    <row r="36" spans="1:16" ht="39" customHeight="1" x14ac:dyDescent="0.15">
      <c r="A36" s="22"/>
      <c r="B36" s="35"/>
      <c r="C36" s="1200" t="s">
        <v>559</v>
      </c>
      <c r="D36" s="1201"/>
      <c r="E36" s="1202"/>
      <c r="F36" s="36">
        <v>4.3899999999999997</v>
      </c>
      <c r="G36" s="37">
        <v>2.7</v>
      </c>
      <c r="H36" s="37">
        <v>3</v>
      </c>
      <c r="I36" s="37">
        <v>1.3</v>
      </c>
      <c r="J36" s="38">
        <v>0.37</v>
      </c>
      <c r="K36" s="22"/>
      <c r="L36" s="22"/>
      <c r="M36" s="22"/>
      <c r="N36" s="22"/>
      <c r="O36" s="22"/>
      <c r="P36" s="22"/>
    </row>
    <row r="37" spans="1:16" ht="39" customHeight="1" x14ac:dyDescent="0.15">
      <c r="A37" s="22"/>
      <c r="B37" s="35"/>
      <c r="C37" s="1200" t="s">
        <v>560</v>
      </c>
      <c r="D37" s="1201"/>
      <c r="E37" s="1202"/>
      <c r="F37" s="36">
        <v>0.03</v>
      </c>
      <c r="G37" s="37">
        <v>0.36</v>
      </c>
      <c r="H37" s="37">
        <v>0.33</v>
      </c>
      <c r="I37" s="37">
        <v>0.3</v>
      </c>
      <c r="J37" s="38">
        <v>0.12</v>
      </c>
      <c r="K37" s="22"/>
      <c r="L37" s="22"/>
      <c r="M37" s="22"/>
      <c r="N37" s="22"/>
      <c r="O37" s="22"/>
      <c r="P37" s="22"/>
    </row>
    <row r="38" spans="1:16" ht="39" customHeight="1" x14ac:dyDescent="0.15">
      <c r="A38" s="22"/>
      <c r="B38" s="35"/>
      <c r="C38" s="1200" t="s">
        <v>561</v>
      </c>
      <c r="D38" s="1201"/>
      <c r="E38" s="1202"/>
      <c r="F38" s="36">
        <v>0</v>
      </c>
      <c r="G38" s="37">
        <v>0.73</v>
      </c>
      <c r="H38" s="37">
        <v>0.02</v>
      </c>
      <c r="I38" s="37">
        <v>0.03</v>
      </c>
      <c r="J38" s="38">
        <v>0.01</v>
      </c>
      <c r="K38" s="22"/>
      <c r="L38" s="22"/>
      <c r="M38" s="22"/>
      <c r="N38" s="22"/>
      <c r="O38" s="22"/>
      <c r="P38" s="22"/>
    </row>
    <row r="39" spans="1:16" ht="39" customHeight="1" x14ac:dyDescent="0.15">
      <c r="A39" s="22"/>
      <c r="B39" s="35"/>
      <c r="C39" s="1200" t="s">
        <v>562</v>
      </c>
      <c r="D39" s="1201"/>
      <c r="E39" s="1202"/>
      <c r="F39" s="36">
        <v>0</v>
      </c>
      <c r="G39" s="37">
        <v>0</v>
      </c>
      <c r="H39" s="37">
        <v>0</v>
      </c>
      <c r="I39" s="37">
        <v>0</v>
      </c>
      <c r="J39" s="38">
        <v>0</v>
      </c>
      <c r="K39" s="22"/>
      <c r="L39" s="22"/>
      <c r="M39" s="22"/>
      <c r="N39" s="22"/>
      <c r="O39" s="22"/>
      <c r="P39" s="22"/>
    </row>
    <row r="40" spans="1:16" ht="39" customHeight="1" x14ac:dyDescent="0.15">
      <c r="A40" s="22"/>
      <c r="B40" s="35"/>
      <c r="C40" s="1200" t="s">
        <v>563</v>
      </c>
      <c r="D40" s="1201"/>
      <c r="E40" s="1202"/>
      <c r="F40" s="36">
        <v>1.55</v>
      </c>
      <c r="G40" s="37">
        <v>1.55</v>
      </c>
      <c r="H40" s="37">
        <v>1.27</v>
      </c>
      <c r="I40" s="37">
        <v>1.1599999999999999</v>
      </c>
      <c r="J40" s="38">
        <v>0</v>
      </c>
      <c r="K40" s="22"/>
      <c r="L40" s="22"/>
      <c r="M40" s="22"/>
      <c r="N40" s="22"/>
      <c r="O40" s="22"/>
      <c r="P40" s="22"/>
    </row>
    <row r="41" spans="1:16" ht="39" customHeight="1" x14ac:dyDescent="0.15">
      <c r="A41" s="22"/>
      <c r="B41" s="35"/>
      <c r="C41" s="1200"/>
      <c r="D41" s="1201"/>
      <c r="E41" s="1202"/>
      <c r="F41" s="36"/>
      <c r="G41" s="37"/>
      <c r="H41" s="37"/>
      <c r="I41" s="37"/>
      <c r="J41" s="38"/>
      <c r="K41" s="22"/>
      <c r="L41" s="22"/>
      <c r="M41" s="22"/>
      <c r="N41" s="22"/>
      <c r="O41" s="22"/>
      <c r="P41" s="22"/>
    </row>
    <row r="42" spans="1:16" ht="39" customHeight="1" x14ac:dyDescent="0.15">
      <c r="A42" s="22"/>
      <c r="B42" s="39"/>
      <c r="C42" s="1200" t="s">
        <v>564</v>
      </c>
      <c r="D42" s="1201"/>
      <c r="E42" s="1202"/>
      <c r="F42" s="36" t="s">
        <v>509</v>
      </c>
      <c r="G42" s="37" t="s">
        <v>509</v>
      </c>
      <c r="H42" s="37" t="s">
        <v>509</v>
      </c>
      <c r="I42" s="37" t="s">
        <v>509</v>
      </c>
      <c r="J42" s="38" t="s">
        <v>509</v>
      </c>
      <c r="K42" s="22"/>
      <c r="L42" s="22"/>
      <c r="M42" s="22"/>
      <c r="N42" s="22"/>
      <c r="O42" s="22"/>
      <c r="P42" s="22"/>
    </row>
    <row r="43" spans="1:16" ht="39" customHeight="1" thickBot="1" x14ac:dyDescent="0.2">
      <c r="A43" s="22"/>
      <c r="B43" s="40"/>
      <c r="C43" s="1203" t="s">
        <v>565</v>
      </c>
      <c r="D43" s="1204"/>
      <c r="E43" s="1205"/>
      <c r="F43" s="41" t="s">
        <v>509</v>
      </c>
      <c r="G43" s="42" t="s">
        <v>509</v>
      </c>
      <c r="H43" s="42" t="s">
        <v>509</v>
      </c>
      <c r="I43" s="42" t="s">
        <v>509</v>
      </c>
      <c r="J43" s="43" t="s">
        <v>509</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rXhYk3z6eL3ZFMIagqy5pslvDlvA1lJcxZNuwvx6vHK5QLkpqH92j4ik/LqHdCvITmPBZIfrx+G4KZVMNv46Q==" saltValue="Rh9SZ2y+ARYus3c+1afdi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A40" zoomScale="60" zoomScaleNormal="60" zoomScaleSheetLayoutView="55" workbookViewId="0">
      <selection activeCell="AY27" sqref="AY27:BM27"/>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x14ac:dyDescent="0.15">
      <c r="A45" s="48"/>
      <c r="B45" s="1208" t="s">
        <v>10</v>
      </c>
      <c r="C45" s="1209"/>
      <c r="D45" s="58"/>
      <c r="E45" s="1214" t="s">
        <v>11</v>
      </c>
      <c r="F45" s="1214"/>
      <c r="G45" s="1214"/>
      <c r="H45" s="1214"/>
      <c r="I45" s="1214"/>
      <c r="J45" s="1215"/>
      <c r="K45" s="59">
        <v>243</v>
      </c>
      <c r="L45" s="60">
        <v>232</v>
      </c>
      <c r="M45" s="60">
        <v>231</v>
      </c>
      <c r="N45" s="60">
        <v>234</v>
      </c>
      <c r="O45" s="61">
        <v>234</v>
      </c>
      <c r="P45" s="48"/>
      <c r="Q45" s="48"/>
      <c r="R45" s="48"/>
      <c r="S45" s="48"/>
      <c r="T45" s="48"/>
      <c r="U45" s="48"/>
    </row>
    <row r="46" spans="1:21" ht="30.75" customHeight="1" x14ac:dyDescent="0.15">
      <c r="A46" s="48"/>
      <c r="B46" s="1210"/>
      <c r="C46" s="1211"/>
      <c r="D46" s="62"/>
      <c r="E46" s="1216" t="s">
        <v>12</v>
      </c>
      <c r="F46" s="1216"/>
      <c r="G46" s="1216"/>
      <c r="H46" s="1216"/>
      <c r="I46" s="1216"/>
      <c r="J46" s="1217"/>
      <c r="K46" s="63" t="s">
        <v>509</v>
      </c>
      <c r="L46" s="64" t="s">
        <v>509</v>
      </c>
      <c r="M46" s="64" t="s">
        <v>509</v>
      </c>
      <c r="N46" s="64" t="s">
        <v>509</v>
      </c>
      <c r="O46" s="65" t="s">
        <v>509</v>
      </c>
      <c r="P46" s="48"/>
      <c r="Q46" s="48"/>
      <c r="R46" s="48"/>
      <c r="S46" s="48"/>
      <c r="T46" s="48"/>
      <c r="U46" s="48"/>
    </row>
    <row r="47" spans="1:21" ht="30.75" customHeight="1" x14ac:dyDescent="0.15">
      <c r="A47" s="48"/>
      <c r="B47" s="1210"/>
      <c r="C47" s="1211"/>
      <c r="D47" s="62"/>
      <c r="E47" s="1216" t="s">
        <v>13</v>
      </c>
      <c r="F47" s="1216"/>
      <c r="G47" s="1216"/>
      <c r="H47" s="1216"/>
      <c r="I47" s="1216"/>
      <c r="J47" s="1217"/>
      <c r="K47" s="63" t="s">
        <v>509</v>
      </c>
      <c r="L47" s="64" t="s">
        <v>509</v>
      </c>
      <c r="M47" s="64" t="s">
        <v>509</v>
      </c>
      <c r="N47" s="64" t="s">
        <v>509</v>
      </c>
      <c r="O47" s="65" t="s">
        <v>509</v>
      </c>
      <c r="P47" s="48"/>
      <c r="Q47" s="48"/>
      <c r="R47" s="48"/>
      <c r="S47" s="48"/>
      <c r="T47" s="48"/>
      <c r="U47" s="48"/>
    </row>
    <row r="48" spans="1:21" ht="30.75" customHeight="1" x14ac:dyDescent="0.15">
      <c r="A48" s="48"/>
      <c r="B48" s="1210"/>
      <c r="C48" s="1211"/>
      <c r="D48" s="62"/>
      <c r="E48" s="1216" t="s">
        <v>14</v>
      </c>
      <c r="F48" s="1216"/>
      <c r="G48" s="1216"/>
      <c r="H48" s="1216"/>
      <c r="I48" s="1216"/>
      <c r="J48" s="1217"/>
      <c r="K48" s="63">
        <v>303</v>
      </c>
      <c r="L48" s="64">
        <v>291</v>
      </c>
      <c r="M48" s="64">
        <v>202</v>
      </c>
      <c r="N48" s="64">
        <v>206</v>
      </c>
      <c r="O48" s="65">
        <v>173</v>
      </c>
      <c r="P48" s="48"/>
      <c r="Q48" s="48"/>
      <c r="R48" s="48"/>
      <c r="S48" s="48"/>
      <c r="T48" s="48"/>
      <c r="U48" s="48"/>
    </row>
    <row r="49" spans="1:21" ht="30.75" customHeight="1" x14ac:dyDescent="0.15">
      <c r="A49" s="48"/>
      <c r="B49" s="1210"/>
      <c r="C49" s="1211"/>
      <c r="D49" s="62"/>
      <c r="E49" s="1216" t="s">
        <v>15</v>
      </c>
      <c r="F49" s="1216"/>
      <c r="G49" s="1216"/>
      <c r="H49" s="1216"/>
      <c r="I49" s="1216"/>
      <c r="J49" s="1217"/>
      <c r="K49" s="63">
        <v>32</v>
      </c>
      <c r="L49" s="64">
        <v>32</v>
      </c>
      <c r="M49" s="64">
        <v>36</v>
      </c>
      <c r="N49" s="64">
        <v>34</v>
      </c>
      <c r="O49" s="65">
        <v>28</v>
      </c>
      <c r="P49" s="48"/>
      <c r="Q49" s="48"/>
      <c r="R49" s="48"/>
      <c r="S49" s="48"/>
      <c r="T49" s="48"/>
      <c r="U49" s="48"/>
    </row>
    <row r="50" spans="1:21" ht="30.75" customHeight="1" x14ac:dyDescent="0.15">
      <c r="A50" s="48"/>
      <c r="B50" s="1210"/>
      <c r="C50" s="1211"/>
      <c r="D50" s="62"/>
      <c r="E50" s="1216" t="s">
        <v>16</v>
      </c>
      <c r="F50" s="1216"/>
      <c r="G50" s="1216"/>
      <c r="H50" s="1216"/>
      <c r="I50" s="1216"/>
      <c r="J50" s="1217"/>
      <c r="K50" s="63">
        <v>13</v>
      </c>
      <c r="L50" s="64">
        <v>13</v>
      </c>
      <c r="M50" s="64">
        <v>13</v>
      </c>
      <c r="N50" s="64">
        <v>13</v>
      </c>
      <c r="O50" s="65">
        <v>13</v>
      </c>
      <c r="P50" s="48"/>
      <c r="Q50" s="48"/>
      <c r="R50" s="48"/>
      <c r="S50" s="48"/>
      <c r="T50" s="48"/>
      <c r="U50" s="48"/>
    </row>
    <row r="51" spans="1:21" ht="30.75" customHeight="1" x14ac:dyDescent="0.15">
      <c r="A51" s="48"/>
      <c r="B51" s="1212"/>
      <c r="C51" s="1213"/>
      <c r="D51" s="66"/>
      <c r="E51" s="1216" t="s">
        <v>17</v>
      </c>
      <c r="F51" s="1216"/>
      <c r="G51" s="1216"/>
      <c r="H51" s="1216"/>
      <c r="I51" s="1216"/>
      <c r="J51" s="1217"/>
      <c r="K51" s="63" t="s">
        <v>509</v>
      </c>
      <c r="L51" s="64" t="s">
        <v>509</v>
      </c>
      <c r="M51" s="64" t="s">
        <v>509</v>
      </c>
      <c r="N51" s="64" t="s">
        <v>509</v>
      </c>
      <c r="O51" s="65" t="s">
        <v>509</v>
      </c>
      <c r="P51" s="48"/>
      <c r="Q51" s="48"/>
      <c r="R51" s="48"/>
      <c r="S51" s="48"/>
      <c r="T51" s="48"/>
      <c r="U51" s="48"/>
    </row>
    <row r="52" spans="1:21" ht="30.75" customHeight="1" x14ac:dyDescent="0.15">
      <c r="A52" s="48"/>
      <c r="B52" s="1218" t="s">
        <v>18</v>
      </c>
      <c r="C52" s="1219"/>
      <c r="D52" s="66"/>
      <c r="E52" s="1216" t="s">
        <v>19</v>
      </c>
      <c r="F52" s="1216"/>
      <c r="G52" s="1216"/>
      <c r="H52" s="1216"/>
      <c r="I52" s="1216"/>
      <c r="J52" s="1217"/>
      <c r="K52" s="63">
        <v>342</v>
      </c>
      <c r="L52" s="64">
        <v>329</v>
      </c>
      <c r="M52" s="64">
        <v>324</v>
      </c>
      <c r="N52" s="64">
        <v>303</v>
      </c>
      <c r="O52" s="65">
        <v>291</v>
      </c>
      <c r="P52" s="48"/>
      <c r="Q52" s="48"/>
      <c r="R52" s="48"/>
      <c r="S52" s="48"/>
      <c r="T52" s="48"/>
      <c r="U52" s="48"/>
    </row>
    <row r="53" spans="1:21" ht="30.75" customHeight="1" thickBot="1" x14ac:dyDescent="0.2">
      <c r="A53" s="48"/>
      <c r="B53" s="1220" t="s">
        <v>20</v>
      </c>
      <c r="C53" s="1221"/>
      <c r="D53" s="67"/>
      <c r="E53" s="1222" t="s">
        <v>21</v>
      </c>
      <c r="F53" s="1222"/>
      <c r="G53" s="1222"/>
      <c r="H53" s="1222"/>
      <c r="I53" s="1222"/>
      <c r="J53" s="1223"/>
      <c r="K53" s="68">
        <v>249</v>
      </c>
      <c r="L53" s="69">
        <v>239</v>
      </c>
      <c r="M53" s="69">
        <v>158</v>
      </c>
      <c r="N53" s="69">
        <v>184</v>
      </c>
      <c r="O53" s="70">
        <v>157</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566</v>
      </c>
      <c r="L56" s="80" t="s">
        <v>567</v>
      </c>
      <c r="M56" s="80" t="s">
        <v>568</v>
      </c>
      <c r="N56" s="80" t="s">
        <v>569</v>
      </c>
      <c r="O56" s="81" t="s">
        <v>570</v>
      </c>
      <c r="P56" s="48"/>
      <c r="Q56" s="48"/>
      <c r="R56" s="48"/>
      <c r="S56" s="48"/>
      <c r="T56" s="48"/>
      <c r="U56" s="48"/>
    </row>
    <row r="57" spans="1:21" ht="31.5" customHeight="1" x14ac:dyDescent="0.15">
      <c r="B57" s="1224" t="s">
        <v>24</v>
      </c>
      <c r="C57" s="1225"/>
      <c r="D57" s="1228" t="s">
        <v>25</v>
      </c>
      <c r="E57" s="1229"/>
      <c r="F57" s="1229"/>
      <c r="G57" s="1229"/>
      <c r="H57" s="1229"/>
      <c r="I57" s="1229"/>
      <c r="J57" s="1230"/>
      <c r="K57" s="82" t="s">
        <v>592</v>
      </c>
      <c r="L57" s="83" t="s">
        <v>592</v>
      </c>
      <c r="M57" s="83" t="s">
        <v>592</v>
      </c>
      <c r="N57" s="83" t="s">
        <v>592</v>
      </c>
      <c r="O57" s="84" t="s">
        <v>592</v>
      </c>
    </row>
    <row r="58" spans="1:21" ht="31.5" customHeight="1" thickBot="1" x14ac:dyDescent="0.2">
      <c r="B58" s="1226"/>
      <c r="C58" s="1227"/>
      <c r="D58" s="1231" t="s">
        <v>26</v>
      </c>
      <c r="E58" s="1232"/>
      <c r="F58" s="1232"/>
      <c r="G58" s="1232"/>
      <c r="H58" s="1232"/>
      <c r="I58" s="1232"/>
      <c r="J58" s="1233"/>
      <c r="K58" s="85" t="s">
        <v>592</v>
      </c>
      <c r="L58" s="86" t="s">
        <v>592</v>
      </c>
      <c r="M58" s="86" t="s">
        <v>592</v>
      </c>
      <c r="N58" s="86" t="s">
        <v>592</v>
      </c>
      <c r="O58" s="87" t="s">
        <v>592</v>
      </c>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7l7NKX/LDZg2CuIiQ3uJohi6np6jgVqTirTg56YXdxcv37ROUH2ie/8kD0nIT3NOg+MVMvjbeL6rkOxYM+idJA==" saltValue="W37PuIsxU3wO+FsQHx5Q0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A22" zoomScale="68" zoomScaleNormal="68" zoomScaleSheetLayoutView="100" workbookViewId="0">
      <selection activeCell="AY27" sqref="AY27:BM27"/>
    </sheetView>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551</v>
      </c>
      <c r="J40" s="99" t="s">
        <v>552</v>
      </c>
      <c r="K40" s="99" t="s">
        <v>553</v>
      </c>
      <c r="L40" s="99" t="s">
        <v>554</v>
      </c>
      <c r="M40" s="100" t="s">
        <v>555</v>
      </c>
    </row>
    <row r="41" spans="2:13" ht="27.75" customHeight="1" x14ac:dyDescent="0.15">
      <c r="B41" s="1234" t="s">
        <v>29</v>
      </c>
      <c r="C41" s="1235"/>
      <c r="D41" s="101"/>
      <c r="E41" s="1240" t="s">
        <v>30</v>
      </c>
      <c r="F41" s="1240"/>
      <c r="G41" s="1240"/>
      <c r="H41" s="1241"/>
      <c r="I41" s="102">
        <v>2855</v>
      </c>
      <c r="J41" s="103">
        <v>2655</v>
      </c>
      <c r="K41" s="103">
        <v>2451</v>
      </c>
      <c r="L41" s="103">
        <v>2239</v>
      </c>
      <c r="M41" s="104">
        <v>2025</v>
      </c>
    </row>
    <row r="42" spans="2:13" ht="27.75" customHeight="1" x14ac:dyDescent="0.15">
      <c r="B42" s="1236"/>
      <c r="C42" s="1237"/>
      <c r="D42" s="105"/>
      <c r="E42" s="1242" t="s">
        <v>31</v>
      </c>
      <c r="F42" s="1242"/>
      <c r="G42" s="1242"/>
      <c r="H42" s="1243"/>
      <c r="I42" s="106">
        <v>96</v>
      </c>
      <c r="J42" s="107">
        <v>84</v>
      </c>
      <c r="K42" s="107">
        <v>72</v>
      </c>
      <c r="L42" s="107">
        <v>60</v>
      </c>
      <c r="M42" s="108">
        <v>48</v>
      </c>
    </row>
    <row r="43" spans="2:13" ht="27.75" customHeight="1" x14ac:dyDescent="0.15">
      <c r="B43" s="1236"/>
      <c r="C43" s="1237"/>
      <c r="D43" s="105"/>
      <c r="E43" s="1242" t="s">
        <v>32</v>
      </c>
      <c r="F43" s="1242"/>
      <c r="G43" s="1242"/>
      <c r="H43" s="1243"/>
      <c r="I43" s="106">
        <v>1544</v>
      </c>
      <c r="J43" s="107">
        <v>1333</v>
      </c>
      <c r="K43" s="107">
        <v>1208</v>
      </c>
      <c r="L43" s="107">
        <v>1030</v>
      </c>
      <c r="M43" s="108">
        <v>896</v>
      </c>
    </row>
    <row r="44" spans="2:13" ht="27.75" customHeight="1" x14ac:dyDescent="0.15">
      <c r="B44" s="1236"/>
      <c r="C44" s="1237"/>
      <c r="D44" s="105"/>
      <c r="E44" s="1242" t="s">
        <v>33</v>
      </c>
      <c r="F44" s="1242"/>
      <c r="G44" s="1242"/>
      <c r="H44" s="1243"/>
      <c r="I44" s="106">
        <v>86</v>
      </c>
      <c r="J44" s="107">
        <v>76</v>
      </c>
      <c r="K44" s="107">
        <v>66</v>
      </c>
      <c r="L44" s="107">
        <v>58</v>
      </c>
      <c r="M44" s="108">
        <v>50</v>
      </c>
    </row>
    <row r="45" spans="2:13" ht="27.75" customHeight="1" x14ac:dyDescent="0.15">
      <c r="B45" s="1236"/>
      <c r="C45" s="1237"/>
      <c r="D45" s="105"/>
      <c r="E45" s="1242" t="s">
        <v>34</v>
      </c>
      <c r="F45" s="1242"/>
      <c r="G45" s="1242"/>
      <c r="H45" s="1243"/>
      <c r="I45" s="106" t="s">
        <v>509</v>
      </c>
      <c r="J45" s="107" t="s">
        <v>509</v>
      </c>
      <c r="K45" s="107" t="s">
        <v>509</v>
      </c>
      <c r="L45" s="107" t="s">
        <v>509</v>
      </c>
      <c r="M45" s="108" t="s">
        <v>509</v>
      </c>
    </row>
    <row r="46" spans="2:13" ht="27.75" customHeight="1" x14ac:dyDescent="0.15">
      <c r="B46" s="1236"/>
      <c r="C46" s="1237"/>
      <c r="D46" s="109"/>
      <c r="E46" s="1242" t="s">
        <v>35</v>
      </c>
      <c r="F46" s="1242"/>
      <c r="G46" s="1242"/>
      <c r="H46" s="1243"/>
      <c r="I46" s="106" t="s">
        <v>509</v>
      </c>
      <c r="J46" s="107" t="s">
        <v>509</v>
      </c>
      <c r="K46" s="107" t="s">
        <v>509</v>
      </c>
      <c r="L46" s="107" t="s">
        <v>509</v>
      </c>
      <c r="M46" s="108" t="s">
        <v>509</v>
      </c>
    </row>
    <row r="47" spans="2:13" ht="27.75" customHeight="1" x14ac:dyDescent="0.15">
      <c r="B47" s="1236"/>
      <c r="C47" s="1237"/>
      <c r="D47" s="110"/>
      <c r="E47" s="1244" t="s">
        <v>36</v>
      </c>
      <c r="F47" s="1245"/>
      <c r="G47" s="1245"/>
      <c r="H47" s="1246"/>
      <c r="I47" s="106" t="s">
        <v>509</v>
      </c>
      <c r="J47" s="107" t="s">
        <v>509</v>
      </c>
      <c r="K47" s="107" t="s">
        <v>509</v>
      </c>
      <c r="L47" s="107" t="s">
        <v>509</v>
      </c>
      <c r="M47" s="108" t="s">
        <v>509</v>
      </c>
    </row>
    <row r="48" spans="2:13" ht="27.75" customHeight="1" x14ac:dyDescent="0.15">
      <c r="B48" s="1236"/>
      <c r="C48" s="1237"/>
      <c r="D48" s="105"/>
      <c r="E48" s="1242" t="s">
        <v>37</v>
      </c>
      <c r="F48" s="1242"/>
      <c r="G48" s="1242"/>
      <c r="H48" s="1243"/>
      <c r="I48" s="106" t="s">
        <v>509</v>
      </c>
      <c r="J48" s="107" t="s">
        <v>509</v>
      </c>
      <c r="K48" s="107" t="s">
        <v>509</v>
      </c>
      <c r="L48" s="107" t="s">
        <v>509</v>
      </c>
      <c r="M48" s="108" t="s">
        <v>509</v>
      </c>
    </row>
    <row r="49" spans="2:13" ht="27.75" customHeight="1" x14ac:dyDescent="0.15">
      <c r="B49" s="1238"/>
      <c r="C49" s="1239"/>
      <c r="D49" s="105"/>
      <c r="E49" s="1242" t="s">
        <v>38</v>
      </c>
      <c r="F49" s="1242"/>
      <c r="G49" s="1242"/>
      <c r="H49" s="1243"/>
      <c r="I49" s="106" t="s">
        <v>509</v>
      </c>
      <c r="J49" s="107" t="s">
        <v>509</v>
      </c>
      <c r="K49" s="107" t="s">
        <v>509</v>
      </c>
      <c r="L49" s="107" t="s">
        <v>509</v>
      </c>
      <c r="M49" s="108" t="s">
        <v>509</v>
      </c>
    </row>
    <row r="50" spans="2:13" ht="27.75" customHeight="1" x14ac:dyDescent="0.15">
      <c r="B50" s="1247" t="s">
        <v>39</v>
      </c>
      <c r="C50" s="1248"/>
      <c r="D50" s="111"/>
      <c r="E50" s="1242" t="s">
        <v>40</v>
      </c>
      <c r="F50" s="1242"/>
      <c r="G50" s="1242"/>
      <c r="H50" s="1243"/>
      <c r="I50" s="106">
        <v>5519</v>
      </c>
      <c r="J50" s="107">
        <v>6698</v>
      </c>
      <c r="K50" s="107">
        <v>7411</v>
      </c>
      <c r="L50" s="107">
        <v>8010</v>
      </c>
      <c r="M50" s="108">
        <v>8208</v>
      </c>
    </row>
    <row r="51" spans="2:13" ht="27.75" customHeight="1" x14ac:dyDescent="0.15">
      <c r="B51" s="1236"/>
      <c r="C51" s="1237"/>
      <c r="D51" s="105"/>
      <c r="E51" s="1242" t="s">
        <v>41</v>
      </c>
      <c r="F51" s="1242"/>
      <c r="G51" s="1242"/>
      <c r="H51" s="1243"/>
      <c r="I51" s="106">
        <v>2</v>
      </c>
      <c r="J51" s="107">
        <v>1</v>
      </c>
      <c r="K51" s="107" t="s">
        <v>509</v>
      </c>
      <c r="L51" s="107" t="s">
        <v>509</v>
      </c>
      <c r="M51" s="108" t="s">
        <v>509</v>
      </c>
    </row>
    <row r="52" spans="2:13" ht="27.75" customHeight="1" x14ac:dyDescent="0.15">
      <c r="B52" s="1238"/>
      <c r="C52" s="1239"/>
      <c r="D52" s="105"/>
      <c r="E52" s="1242" t="s">
        <v>42</v>
      </c>
      <c r="F52" s="1242"/>
      <c r="G52" s="1242"/>
      <c r="H52" s="1243"/>
      <c r="I52" s="106">
        <v>3309</v>
      </c>
      <c r="J52" s="107">
        <v>3392</v>
      </c>
      <c r="K52" s="107">
        <v>3364</v>
      </c>
      <c r="L52" s="107">
        <v>3293</v>
      </c>
      <c r="M52" s="108">
        <v>3197</v>
      </c>
    </row>
    <row r="53" spans="2:13" ht="27.75" customHeight="1" thickBot="1" x14ac:dyDescent="0.2">
      <c r="B53" s="1249" t="s">
        <v>43</v>
      </c>
      <c r="C53" s="1250"/>
      <c r="D53" s="112"/>
      <c r="E53" s="1251" t="s">
        <v>44</v>
      </c>
      <c r="F53" s="1251"/>
      <c r="G53" s="1251"/>
      <c r="H53" s="1252"/>
      <c r="I53" s="113">
        <v>-4249</v>
      </c>
      <c r="J53" s="114">
        <v>-5942</v>
      </c>
      <c r="K53" s="114">
        <v>-6978</v>
      </c>
      <c r="L53" s="114">
        <v>-7915</v>
      </c>
      <c r="M53" s="115">
        <v>-8386</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mZY+xXWR+fJsGmUB0OTrI67J9e3urvzmPEVAmrG6ln4T/zJmW/ErW95gJUlF21uIuO44g2kBn2x6N/KvVwGzlQ==" saltValue="2vzzU4tIFHSID/LuCTIdY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topLeftCell="E22" zoomScale="60" zoomScaleNormal="60" zoomScaleSheetLayoutView="100" workbookViewId="0">
      <selection activeCell="AY27" sqref="AY27:BM27"/>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553</v>
      </c>
      <c r="G54" s="124" t="s">
        <v>554</v>
      </c>
      <c r="H54" s="125" t="s">
        <v>555</v>
      </c>
    </row>
    <row r="55" spans="2:8" ht="52.5" customHeight="1" x14ac:dyDescent="0.15">
      <c r="B55" s="126"/>
      <c r="C55" s="1261" t="s">
        <v>47</v>
      </c>
      <c r="D55" s="1261"/>
      <c r="E55" s="1262"/>
      <c r="F55" s="127">
        <v>3366</v>
      </c>
      <c r="G55" s="127">
        <v>3272</v>
      </c>
      <c r="H55" s="128">
        <v>3238</v>
      </c>
    </row>
    <row r="56" spans="2:8" ht="52.5" customHeight="1" x14ac:dyDescent="0.15">
      <c r="B56" s="129"/>
      <c r="C56" s="1263" t="s">
        <v>48</v>
      </c>
      <c r="D56" s="1263"/>
      <c r="E56" s="1264"/>
      <c r="F56" s="130">
        <v>1</v>
      </c>
      <c r="G56" s="130">
        <v>1</v>
      </c>
      <c r="H56" s="131">
        <v>1</v>
      </c>
    </row>
    <row r="57" spans="2:8" ht="53.25" customHeight="1" x14ac:dyDescent="0.15">
      <c r="B57" s="129"/>
      <c r="C57" s="1265" t="s">
        <v>49</v>
      </c>
      <c r="D57" s="1265"/>
      <c r="E57" s="1266"/>
      <c r="F57" s="132">
        <v>51707</v>
      </c>
      <c r="G57" s="132">
        <v>57152</v>
      </c>
      <c r="H57" s="133">
        <v>60390</v>
      </c>
    </row>
    <row r="58" spans="2:8" ht="45.75" customHeight="1" x14ac:dyDescent="0.15">
      <c r="B58" s="134"/>
      <c r="C58" s="1253" t="s">
        <v>572</v>
      </c>
      <c r="D58" s="1254"/>
      <c r="E58" s="1255"/>
      <c r="F58" s="135">
        <v>38717</v>
      </c>
      <c r="G58" s="135">
        <v>38075</v>
      </c>
      <c r="H58" s="136">
        <v>37302</v>
      </c>
    </row>
    <row r="59" spans="2:8" ht="45.75" customHeight="1" x14ac:dyDescent="0.15">
      <c r="B59" s="134"/>
      <c r="C59" s="1253" t="s">
        <v>573</v>
      </c>
      <c r="D59" s="1254"/>
      <c r="E59" s="1255"/>
      <c r="F59" s="135" t="s">
        <v>577</v>
      </c>
      <c r="G59" s="135">
        <v>6841</v>
      </c>
      <c r="H59" s="136">
        <v>11048</v>
      </c>
    </row>
    <row r="60" spans="2:8" ht="45.75" customHeight="1" x14ac:dyDescent="0.15">
      <c r="B60" s="134"/>
      <c r="C60" s="1253" t="s">
        <v>574</v>
      </c>
      <c r="D60" s="1254"/>
      <c r="E60" s="1255"/>
      <c r="F60" s="135">
        <v>3747</v>
      </c>
      <c r="G60" s="135">
        <v>4714</v>
      </c>
      <c r="H60" s="136">
        <v>4650</v>
      </c>
    </row>
    <row r="61" spans="2:8" ht="45.75" customHeight="1" x14ac:dyDescent="0.15">
      <c r="B61" s="134"/>
      <c r="C61" s="1253" t="s">
        <v>575</v>
      </c>
      <c r="D61" s="1254"/>
      <c r="E61" s="1255"/>
      <c r="F61" s="135">
        <v>2780</v>
      </c>
      <c r="G61" s="135">
        <v>2779</v>
      </c>
      <c r="H61" s="136">
        <v>2778</v>
      </c>
    </row>
    <row r="62" spans="2:8" ht="45.75" customHeight="1" thickBot="1" x14ac:dyDescent="0.2">
      <c r="B62" s="137"/>
      <c r="C62" s="1256" t="s">
        <v>576</v>
      </c>
      <c r="D62" s="1257"/>
      <c r="E62" s="1258"/>
      <c r="F62" s="138">
        <v>3294</v>
      </c>
      <c r="G62" s="138">
        <v>1783</v>
      </c>
      <c r="H62" s="139">
        <v>1288</v>
      </c>
    </row>
    <row r="63" spans="2:8" ht="52.5" customHeight="1" thickBot="1" x14ac:dyDescent="0.2">
      <c r="B63" s="140"/>
      <c r="C63" s="1259" t="s">
        <v>50</v>
      </c>
      <c r="D63" s="1259"/>
      <c r="E63" s="1260"/>
      <c r="F63" s="141">
        <v>55073</v>
      </c>
      <c r="G63" s="141">
        <v>60425</v>
      </c>
      <c r="H63" s="142">
        <v>63629</v>
      </c>
    </row>
    <row r="64" spans="2:8" ht="15" customHeight="1" x14ac:dyDescent="0.15"/>
    <row r="65" ht="0" hidden="1" customHeight="1" x14ac:dyDescent="0.15"/>
    <row r="66" ht="0" hidden="1" customHeight="1" x14ac:dyDescent="0.15"/>
  </sheetData>
  <sheetProtection algorithmName="SHA-512" hashValue="TTDFqB3TvCcskCMjSX6uIDE26ucNLB+CwCoyRq2A2V1K+hFCYKjtTNAlK/0tn4IY897JAu0lmPjyiXWvUqTiuA==" saltValue="S3ZHROTjqvJo7mC+1zGka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F299B4-0477-4F09-9188-C7B32763E80B}">
  <sheetPr>
    <pageSetUpPr fitToPage="1"/>
  </sheetPr>
  <dimension ref="A1:WZM191"/>
  <sheetViews>
    <sheetView showGridLines="0" tabSelected="1" topLeftCell="AU1" zoomScaleNormal="100" zoomScaleSheetLayoutView="55" workbookViewId="0">
      <selection activeCell="AN65" sqref="AN65:DC69"/>
    </sheetView>
  </sheetViews>
  <sheetFormatPr defaultColWidth="0" defaultRowHeight="13.5" customHeight="1" zeroHeight="1" x14ac:dyDescent="0.15"/>
  <cols>
    <col min="1" max="1" width="6.375" style="1269" customWidth="1"/>
    <col min="2" max="107" width="2.5" style="1269" customWidth="1"/>
    <col min="108" max="108" width="6.125" style="1277" customWidth="1"/>
    <col min="109" max="109" width="5.875" style="1276" customWidth="1"/>
    <col min="110" max="110" width="19.125" style="1269" hidden="1"/>
    <col min="111" max="115" width="12.625" style="1269" hidden="1"/>
    <col min="116" max="349" width="8.625" style="1269" hidden="1"/>
    <col min="350" max="355" width="14.875" style="1269" hidden="1"/>
    <col min="356" max="357" width="15.875" style="1269" hidden="1"/>
    <col min="358" max="363" width="16.125" style="1269" hidden="1"/>
    <col min="364" max="364" width="6.125" style="1269" hidden="1"/>
    <col min="365" max="365" width="3" style="1269" hidden="1"/>
    <col min="366" max="605" width="8.625" style="1269" hidden="1"/>
    <col min="606" max="611" width="14.875" style="1269" hidden="1"/>
    <col min="612" max="613" width="15.875" style="1269" hidden="1"/>
    <col min="614" max="619" width="16.125" style="1269" hidden="1"/>
    <col min="620" max="620" width="6.125" style="1269" hidden="1"/>
    <col min="621" max="621" width="3" style="1269" hidden="1"/>
    <col min="622" max="861" width="8.625" style="1269" hidden="1"/>
    <col min="862" max="867" width="14.875" style="1269" hidden="1"/>
    <col min="868" max="869" width="15.875" style="1269" hidden="1"/>
    <col min="870" max="875" width="16.125" style="1269" hidden="1"/>
    <col min="876" max="876" width="6.125" style="1269" hidden="1"/>
    <col min="877" max="877" width="3" style="1269" hidden="1"/>
    <col min="878" max="1117" width="8.625" style="1269" hidden="1"/>
    <col min="1118" max="1123" width="14.875" style="1269" hidden="1"/>
    <col min="1124" max="1125" width="15.875" style="1269" hidden="1"/>
    <col min="1126" max="1131" width="16.125" style="1269" hidden="1"/>
    <col min="1132" max="1132" width="6.125" style="1269" hidden="1"/>
    <col min="1133" max="1133" width="3" style="1269" hidden="1"/>
    <col min="1134" max="1373" width="8.625" style="1269" hidden="1"/>
    <col min="1374" max="1379" width="14.875" style="1269" hidden="1"/>
    <col min="1380" max="1381" width="15.875" style="1269" hidden="1"/>
    <col min="1382" max="1387" width="16.125" style="1269" hidden="1"/>
    <col min="1388" max="1388" width="6.125" style="1269" hidden="1"/>
    <col min="1389" max="1389" width="3" style="1269" hidden="1"/>
    <col min="1390" max="1629" width="8.625" style="1269" hidden="1"/>
    <col min="1630" max="1635" width="14.875" style="1269" hidden="1"/>
    <col min="1636" max="1637" width="15.875" style="1269" hidden="1"/>
    <col min="1638" max="1643" width="16.125" style="1269" hidden="1"/>
    <col min="1644" max="1644" width="6.125" style="1269" hidden="1"/>
    <col min="1645" max="1645" width="3" style="1269" hidden="1"/>
    <col min="1646" max="1885" width="8.625" style="1269" hidden="1"/>
    <col min="1886" max="1891" width="14.875" style="1269" hidden="1"/>
    <col min="1892" max="1893" width="15.875" style="1269" hidden="1"/>
    <col min="1894" max="1899" width="16.125" style="1269" hidden="1"/>
    <col min="1900" max="1900" width="6.125" style="1269" hidden="1"/>
    <col min="1901" max="1901" width="3" style="1269" hidden="1"/>
    <col min="1902" max="2141" width="8.625" style="1269" hidden="1"/>
    <col min="2142" max="2147" width="14.875" style="1269" hidden="1"/>
    <col min="2148" max="2149" width="15.875" style="1269" hidden="1"/>
    <col min="2150" max="2155" width="16.125" style="1269" hidden="1"/>
    <col min="2156" max="2156" width="6.125" style="1269" hidden="1"/>
    <col min="2157" max="2157" width="3" style="1269" hidden="1"/>
    <col min="2158" max="2397" width="8.625" style="1269" hidden="1"/>
    <col min="2398" max="2403" width="14.875" style="1269" hidden="1"/>
    <col min="2404" max="2405" width="15.875" style="1269" hidden="1"/>
    <col min="2406" max="2411" width="16.125" style="1269" hidden="1"/>
    <col min="2412" max="2412" width="6.125" style="1269" hidden="1"/>
    <col min="2413" max="2413" width="3" style="1269" hidden="1"/>
    <col min="2414" max="2653" width="8.625" style="1269" hidden="1"/>
    <col min="2654" max="2659" width="14.875" style="1269" hidden="1"/>
    <col min="2660" max="2661" width="15.875" style="1269" hidden="1"/>
    <col min="2662" max="2667" width="16.125" style="1269" hidden="1"/>
    <col min="2668" max="2668" width="6.125" style="1269" hidden="1"/>
    <col min="2669" max="2669" width="3" style="1269" hidden="1"/>
    <col min="2670" max="2909" width="8.625" style="1269" hidden="1"/>
    <col min="2910" max="2915" width="14.875" style="1269" hidden="1"/>
    <col min="2916" max="2917" width="15.875" style="1269" hidden="1"/>
    <col min="2918" max="2923" width="16.125" style="1269" hidden="1"/>
    <col min="2924" max="2924" width="6.125" style="1269" hidden="1"/>
    <col min="2925" max="2925" width="3" style="1269" hidden="1"/>
    <col min="2926" max="3165" width="8.625" style="1269" hidden="1"/>
    <col min="3166" max="3171" width="14.875" style="1269" hidden="1"/>
    <col min="3172" max="3173" width="15.875" style="1269" hidden="1"/>
    <col min="3174" max="3179" width="16.125" style="1269" hidden="1"/>
    <col min="3180" max="3180" width="6.125" style="1269" hidden="1"/>
    <col min="3181" max="3181" width="3" style="1269" hidden="1"/>
    <col min="3182" max="3421" width="8.625" style="1269" hidden="1"/>
    <col min="3422" max="3427" width="14.875" style="1269" hidden="1"/>
    <col min="3428" max="3429" width="15.875" style="1269" hidden="1"/>
    <col min="3430" max="3435" width="16.125" style="1269" hidden="1"/>
    <col min="3436" max="3436" width="6.125" style="1269" hidden="1"/>
    <col min="3437" max="3437" width="3" style="1269" hidden="1"/>
    <col min="3438" max="3677" width="8.625" style="1269" hidden="1"/>
    <col min="3678" max="3683" width="14.875" style="1269" hidden="1"/>
    <col min="3684" max="3685" width="15.875" style="1269" hidden="1"/>
    <col min="3686" max="3691" width="16.125" style="1269" hidden="1"/>
    <col min="3692" max="3692" width="6.125" style="1269" hidden="1"/>
    <col min="3693" max="3693" width="3" style="1269" hidden="1"/>
    <col min="3694" max="3933" width="8.625" style="1269" hidden="1"/>
    <col min="3934" max="3939" width="14.875" style="1269" hidden="1"/>
    <col min="3940" max="3941" width="15.875" style="1269" hidden="1"/>
    <col min="3942" max="3947" width="16.125" style="1269" hidden="1"/>
    <col min="3948" max="3948" width="6.125" style="1269" hidden="1"/>
    <col min="3949" max="3949" width="3" style="1269" hidden="1"/>
    <col min="3950" max="4189" width="8.625" style="1269" hidden="1"/>
    <col min="4190" max="4195" width="14.875" style="1269" hidden="1"/>
    <col min="4196" max="4197" width="15.875" style="1269" hidden="1"/>
    <col min="4198" max="4203" width="16.125" style="1269" hidden="1"/>
    <col min="4204" max="4204" width="6.125" style="1269" hidden="1"/>
    <col min="4205" max="4205" width="3" style="1269" hidden="1"/>
    <col min="4206" max="4445" width="8.625" style="1269" hidden="1"/>
    <col min="4446" max="4451" width="14.875" style="1269" hidden="1"/>
    <col min="4452" max="4453" width="15.875" style="1269" hidden="1"/>
    <col min="4454" max="4459" width="16.125" style="1269" hidden="1"/>
    <col min="4460" max="4460" width="6.125" style="1269" hidden="1"/>
    <col min="4461" max="4461" width="3" style="1269" hidden="1"/>
    <col min="4462" max="4701" width="8.625" style="1269" hidden="1"/>
    <col min="4702" max="4707" width="14.875" style="1269" hidden="1"/>
    <col min="4708" max="4709" width="15.875" style="1269" hidden="1"/>
    <col min="4710" max="4715" width="16.125" style="1269" hidden="1"/>
    <col min="4716" max="4716" width="6.125" style="1269" hidden="1"/>
    <col min="4717" max="4717" width="3" style="1269" hidden="1"/>
    <col min="4718" max="4957" width="8.625" style="1269" hidden="1"/>
    <col min="4958" max="4963" width="14.875" style="1269" hidden="1"/>
    <col min="4964" max="4965" width="15.875" style="1269" hidden="1"/>
    <col min="4966" max="4971" width="16.125" style="1269" hidden="1"/>
    <col min="4972" max="4972" width="6.125" style="1269" hidden="1"/>
    <col min="4973" max="4973" width="3" style="1269" hidden="1"/>
    <col min="4974" max="5213" width="8.625" style="1269" hidden="1"/>
    <col min="5214" max="5219" width="14.875" style="1269" hidden="1"/>
    <col min="5220" max="5221" width="15.875" style="1269" hidden="1"/>
    <col min="5222" max="5227" width="16.125" style="1269" hidden="1"/>
    <col min="5228" max="5228" width="6.125" style="1269" hidden="1"/>
    <col min="5229" max="5229" width="3" style="1269" hidden="1"/>
    <col min="5230" max="5469" width="8.625" style="1269" hidden="1"/>
    <col min="5470" max="5475" width="14.875" style="1269" hidden="1"/>
    <col min="5476" max="5477" width="15.875" style="1269" hidden="1"/>
    <col min="5478" max="5483" width="16.125" style="1269" hidden="1"/>
    <col min="5484" max="5484" width="6.125" style="1269" hidden="1"/>
    <col min="5485" max="5485" width="3" style="1269" hidden="1"/>
    <col min="5486" max="5725" width="8.625" style="1269" hidden="1"/>
    <col min="5726" max="5731" width="14.875" style="1269" hidden="1"/>
    <col min="5732" max="5733" width="15.875" style="1269" hidden="1"/>
    <col min="5734" max="5739" width="16.125" style="1269" hidden="1"/>
    <col min="5740" max="5740" width="6.125" style="1269" hidden="1"/>
    <col min="5741" max="5741" width="3" style="1269" hidden="1"/>
    <col min="5742" max="5981" width="8.625" style="1269" hidden="1"/>
    <col min="5982" max="5987" width="14.875" style="1269" hidden="1"/>
    <col min="5988" max="5989" width="15.875" style="1269" hidden="1"/>
    <col min="5990" max="5995" width="16.125" style="1269" hidden="1"/>
    <col min="5996" max="5996" width="6.125" style="1269" hidden="1"/>
    <col min="5997" max="5997" width="3" style="1269" hidden="1"/>
    <col min="5998" max="6237" width="8.625" style="1269" hidden="1"/>
    <col min="6238" max="6243" width="14.875" style="1269" hidden="1"/>
    <col min="6244" max="6245" width="15.875" style="1269" hidden="1"/>
    <col min="6246" max="6251" width="16.125" style="1269" hidden="1"/>
    <col min="6252" max="6252" width="6.125" style="1269" hidden="1"/>
    <col min="6253" max="6253" width="3" style="1269" hidden="1"/>
    <col min="6254" max="6493" width="8.625" style="1269" hidden="1"/>
    <col min="6494" max="6499" width="14.875" style="1269" hidden="1"/>
    <col min="6500" max="6501" width="15.875" style="1269" hidden="1"/>
    <col min="6502" max="6507" width="16.125" style="1269" hidden="1"/>
    <col min="6508" max="6508" width="6.125" style="1269" hidden="1"/>
    <col min="6509" max="6509" width="3" style="1269" hidden="1"/>
    <col min="6510" max="6749" width="8.625" style="1269" hidden="1"/>
    <col min="6750" max="6755" width="14.875" style="1269" hidden="1"/>
    <col min="6756" max="6757" width="15.875" style="1269" hidden="1"/>
    <col min="6758" max="6763" width="16.125" style="1269" hidden="1"/>
    <col min="6764" max="6764" width="6.125" style="1269" hidden="1"/>
    <col min="6765" max="6765" width="3" style="1269" hidden="1"/>
    <col min="6766" max="7005" width="8.625" style="1269" hidden="1"/>
    <col min="7006" max="7011" width="14.875" style="1269" hidden="1"/>
    <col min="7012" max="7013" width="15.875" style="1269" hidden="1"/>
    <col min="7014" max="7019" width="16.125" style="1269" hidden="1"/>
    <col min="7020" max="7020" width="6.125" style="1269" hidden="1"/>
    <col min="7021" max="7021" width="3" style="1269" hidden="1"/>
    <col min="7022" max="7261" width="8.625" style="1269" hidden="1"/>
    <col min="7262" max="7267" width="14.875" style="1269" hidden="1"/>
    <col min="7268" max="7269" width="15.875" style="1269" hidden="1"/>
    <col min="7270" max="7275" width="16.125" style="1269" hidden="1"/>
    <col min="7276" max="7276" width="6.125" style="1269" hidden="1"/>
    <col min="7277" max="7277" width="3" style="1269" hidden="1"/>
    <col min="7278" max="7517" width="8.625" style="1269" hidden="1"/>
    <col min="7518" max="7523" width="14.875" style="1269" hidden="1"/>
    <col min="7524" max="7525" width="15.875" style="1269" hidden="1"/>
    <col min="7526" max="7531" width="16.125" style="1269" hidden="1"/>
    <col min="7532" max="7532" width="6.125" style="1269" hidden="1"/>
    <col min="7533" max="7533" width="3" style="1269" hidden="1"/>
    <col min="7534" max="7773" width="8.625" style="1269" hidden="1"/>
    <col min="7774" max="7779" width="14.875" style="1269" hidden="1"/>
    <col min="7780" max="7781" width="15.875" style="1269" hidden="1"/>
    <col min="7782" max="7787" width="16.125" style="1269" hidden="1"/>
    <col min="7788" max="7788" width="6.125" style="1269" hidden="1"/>
    <col min="7789" max="7789" width="3" style="1269" hidden="1"/>
    <col min="7790" max="8029" width="8.625" style="1269" hidden="1"/>
    <col min="8030" max="8035" width="14.875" style="1269" hidden="1"/>
    <col min="8036" max="8037" width="15.875" style="1269" hidden="1"/>
    <col min="8038" max="8043" width="16.125" style="1269" hidden="1"/>
    <col min="8044" max="8044" width="6.125" style="1269" hidden="1"/>
    <col min="8045" max="8045" width="3" style="1269" hidden="1"/>
    <col min="8046" max="8285" width="8.625" style="1269" hidden="1"/>
    <col min="8286" max="8291" width="14.875" style="1269" hidden="1"/>
    <col min="8292" max="8293" width="15.875" style="1269" hidden="1"/>
    <col min="8294" max="8299" width="16.125" style="1269" hidden="1"/>
    <col min="8300" max="8300" width="6.125" style="1269" hidden="1"/>
    <col min="8301" max="8301" width="3" style="1269" hidden="1"/>
    <col min="8302" max="8541" width="8.625" style="1269" hidden="1"/>
    <col min="8542" max="8547" width="14.875" style="1269" hidden="1"/>
    <col min="8548" max="8549" width="15.875" style="1269" hidden="1"/>
    <col min="8550" max="8555" width="16.125" style="1269" hidden="1"/>
    <col min="8556" max="8556" width="6.125" style="1269" hidden="1"/>
    <col min="8557" max="8557" width="3" style="1269" hidden="1"/>
    <col min="8558" max="8797" width="8.625" style="1269" hidden="1"/>
    <col min="8798" max="8803" width="14.875" style="1269" hidden="1"/>
    <col min="8804" max="8805" width="15.875" style="1269" hidden="1"/>
    <col min="8806" max="8811" width="16.125" style="1269" hidden="1"/>
    <col min="8812" max="8812" width="6.125" style="1269" hidden="1"/>
    <col min="8813" max="8813" width="3" style="1269" hidden="1"/>
    <col min="8814" max="9053" width="8.625" style="1269" hidden="1"/>
    <col min="9054" max="9059" width="14.875" style="1269" hidden="1"/>
    <col min="9060" max="9061" width="15.875" style="1269" hidden="1"/>
    <col min="9062" max="9067" width="16.125" style="1269" hidden="1"/>
    <col min="9068" max="9068" width="6.125" style="1269" hidden="1"/>
    <col min="9069" max="9069" width="3" style="1269" hidden="1"/>
    <col min="9070" max="9309" width="8.625" style="1269" hidden="1"/>
    <col min="9310" max="9315" width="14.875" style="1269" hidden="1"/>
    <col min="9316" max="9317" width="15.875" style="1269" hidden="1"/>
    <col min="9318" max="9323" width="16.125" style="1269" hidden="1"/>
    <col min="9324" max="9324" width="6.125" style="1269" hidden="1"/>
    <col min="9325" max="9325" width="3" style="1269" hidden="1"/>
    <col min="9326" max="9565" width="8.625" style="1269" hidden="1"/>
    <col min="9566" max="9571" width="14.875" style="1269" hidden="1"/>
    <col min="9572" max="9573" width="15.875" style="1269" hidden="1"/>
    <col min="9574" max="9579" width="16.125" style="1269" hidden="1"/>
    <col min="9580" max="9580" width="6.125" style="1269" hidden="1"/>
    <col min="9581" max="9581" width="3" style="1269" hidden="1"/>
    <col min="9582" max="9821" width="8.625" style="1269" hidden="1"/>
    <col min="9822" max="9827" width="14.875" style="1269" hidden="1"/>
    <col min="9828" max="9829" width="15.875" style="1269" hidden="1"/>
    <col min="9830" max="9835" width="16.125" style="1269" hidden="1"/>
    <col min="9836" max="9836" width="6.125" style="1269" hidden="1"/>
    <col min="9837" max="9837" width="3" style="1269" hidden="1"/>
    <col min="9838" max="10077" width="8.625" style="1269" hidden="1"/>
    <col min="10078" max="10083" width="14.875" style="1269" hidden="1"/>
    <col min="10084" max="10085" width="15.875" style="1269" hidden="1"/>
    <col min="10086" max="10091" width="16.125" style="1269" hidden="1"/>
    <col min="10092" max="10092" width="6.125" style="1269" hidden="1"/>
    <col min="10093" max="10093" width="3" style="1269" hidden="1"/>
    <col min="10094" max="10333" width="8.625" style="1269" hidden="1"/>
    <col min="10334" max="10339" width="14.875" style="1269" hidden="1"/>
    <col min="10340" max="10341" width="15.875" style="1269" hidden="1"/>
    <col min="10342" max="10347" width="16.125" style="1269" hidden="1"/>
    <col min="10348" max="10348" width="6.125" style="1269" hidden="1"/>
    <col min="10349" max="10349" width="3" style="1269" hidden="1"/>
    <col min="10350" max="10589" width="8.625" style="1269" hidden="1"/>
    <col min="10590" max="10595" width="14.875" style="1269" hidden="1"/>
    <col min="10596" max="10597" width="15.875" style="1269" hidden="1"/>
    <col min="10598" max="10603" width="16.125" style="1269" hidden="1"/>
    <col min="10604" max="10604" width="6.125" style="1269" hidden="1"/>
    <col min="10605" max="10605" width="3" style="1269" hidden="1"/>
    <col min="10606" max="10845" width="8.625" style="1269" hidden="1"/>
    <col min="10846" max="10851" width="14.875" style="1269" hidden="1"/>
    <col min="10852" max="10853" width="15.875" style="1269" hidden="1"/>
    <col min="10854" max="10859" width="16.125" style="1269" hidden="1"/>
    <col min="10860" max="10860" width="6.125" style="1269" hidden="1"/>
    <col min="10861" max="10861" width="3" style="1269" hidden="1"/>
    <col min="10862" max="11101" width="8.625" style="1269" hidden="1"/>
    <col min="11102" max="11107" width="14.875" style="1269" hidden="1"/>
    <col min="11108" max="11109" width="15.875" style="1269" hidden="1"/>
    <col min="11110" max="11115" width="16.125" style="1269" hidden="1"/>
    <col min="11116" max="11116" width="6.125" style="1269" hidden="1"/>
    <col min="11117" max="11117" width="3" style="1269" hidden="1"/>
    <col min="11118" max="11357" width="8.625" style="1269" hidden="1"/>
    <col min="11358" max="11363" width="14.875" style="1269" hidden="1"/>
    <col min="11364" max="11365" width="15.875" style="1269" hidden="1"/>
    <col min="11366" max="11371" width="16.125" style="1269" hidden="1"/>
    <col min="11372" max="11372" width="6.125" style="1269" hidden="1"/>
    <col min="11373" max="11373" width="3" style="1269" hidden="1"/>
    <col min="11374" max="11613" width="8.625" style="1269" hidden="1"/>
    <col min="11614" max="11619" width="14.875" style="1269" hidden="1"/>
    <col min="11620" max="11621" width="15.875" style="1269" hidden="1"/>
    <col min="11622" max="11627" width="16.125" style="1269" hidden="1"/>
    <col min="11628" max="11628" width="6.125" style="1269" hidden="1"/>
    <col min="11629" max="11629" width="3" style="1269" hidden="1"/>
    <col min="11630" max="11869" width="8.625" style="1269" hidden="1"/>
    <col min="11870" max="11875" width="14.875" style="1269" hidden="1"/>
    <col min="11876" max="11877" width="15.875" style="1269" hidden="1"/>
    <col min="11878" max="11883" width="16.125" style="1269" hidden="1"/>
    <col min="11884" max="11884" width="6.125" style="1269" hidden="1"/>
    <col min="11885" max="11885" width="3" style="1269" hidden="1"/>
    <col min="11886" max="12125" width="8.625" style="1269" hidden="1"/>
    <col min="12126" max="12131" width="14.875" style="1269" hidden="1"/>
    <col min="12132" max="12133" width="15.875" style="1269" hidden="1"/>
    <col min="12134" max="12139" width="16.125" style="1269" hidden="1"/>
    <col min="12140" max="12140" width="6.125" style="1269" hidden="1"/>
    <col min="12141" max="12141" width="3" style="1269" hidden="1"/>
    <col min="12142" max="12381" width="8.625" style="1269" hidden="1"/>
    <col min="12382" max="12387" width="14.875" style="1269" hidden="1"/>
    <col min="12388" max="12389" width="15.875" style="1269" hidden="1"/>
    <col min="12390" max="12395" width="16.125" style="1269" hidden="1"/>
    <col min="12396" max="12396" width="6.125" style="1269" hidden="1"/>
    <col min="12397" max="12397" width="3" style="1269" hidden="1"/>
    <col min="12398" max="12637" width="8.625" style="1269" hidden="1"/>
    <col min="12638" max="12643" width="14.875" style="1269" hidden="1"/>
    <col min="12644" max="12645" width="15.875" style="1269" hidden="1"/>
    <col min="12646" max="12651" width="16.125" style="1269" hidden="1"/>
    <col min="12652" max="12652" width="6.125" style="1269" hidden="1"/>
    <col min="12653" max="12653" width="3" style="1269" hidden="1"/>
    <col min="12654" max="12893" width="8.625" style="1269" hidden="1"/>
    <col min="12894" max="12899" width="14.875" style="1269" hidden="1"/>
    <col min="12900" max="12901" width="15.875" style="1269" hidden="1"/>
    <col min="12902" max="12907" width="16.125" style="1269" hidden="1"/>
    <col min="12908" max="12908" width="6.125" style="1269" hidden="1"/>
    <col min="12909" max="12909" width="3" style="1269" hidden="1"/>
    <col min="12910" max="13149" width="8.625" style="1269" hidden="1"/>
    <col min="13150" max="13155" width="14.875" style="1269" hidden="1"/>
    <col min="13156" max="13157" width="15.875" style="1269" hidden="1"/>
    <col min="13158" max="13163" width="16.125" style="1269" hidden="1"/>
    <col min="13164" max="13164" width="6.125" style="1269" hidden="1"/>
    <col min="13165" max="13165" width="3" style="1269" hidden="1"/>
    <col min="13166" max="13405" width="8.625" style="1269" hidden="1"/>
    <col min="13406" max="13411" width="14.875" style="1269" hidden="1"/>
    <col min="13412" max="13413" width="15.875" style="1269" hidden="1"/>
    <col min="13414" max="13419" width="16.125" style="1269" hidden="1"/>
    <col min="13420" max="13420" width="6.125" style="1269" hidden="1"/>
    <col min="13421" max="13421" width="3" style="1269" hidden="1"/>
    <col min="13422" max="13661" width="8.625" style="1269" hidden="1"/>
    <col min="13662" max="13667" width="14.875" style="1269" hidden="1"/>
    <col min="13668" max="13669" width="15.875" style="1269" hidden="1"/>
    <col min="13670" max="13675" width="16.125" style="1269" hidden="1"/>
    <col min="13676" max="13676" width="6.125" style="1269" hidden="1"/>
    <col min="13677" max="13677" width="3" style="1269" hidden="1"/>
    <col min="13678" max="13917" width="8.625" style="1269" hidden="1"/>
    <col min="13918" max="13923" width="14.875" style="1269" hidden="1"/>
    <col min="13924" max="13925" width="15.875" style="1269" hidden="1"/>
    <col min="13926" max="13931" width="16.125" style="1269" hidden="1"/>
    <col min="13932" max="13932" width="6.125" style="1269" hidden="1"/>
    <col min="13933" max="13933" width="3" style="1269" hidden="1"/>
    <col min="13934" max="14173" width="8.625" style="1269" hidden="1"/>
    <col min="14174" max="14179" width="14.875" style="1269" hidden="1"/>
    <col min="14180" max="14181" width="15.875" style="1269" hidden="1"/>
    <col min="14182" max="14187" width="16.125" style="1269" hidden="1"/>
    <col min="14188" max="14188" width="6.125" style="1269" hidden="1"/>
    <col min="14189" max="14189" width="3" style="1269" hidden="1"/>
    <col min="14190" max="14429" width="8.625" style="1269" hidden="1"/>
    <col min="14430" max="14435" width="14.875" style="1269" hidden="1"/>
    <col min="14436" max="14437" width="15.875" style="1269" hidden="1"/>
    <col min="14438" max="14443" width="16.125" style="1269" hidden="1"/>
    <col min="14444" max="14444" width="6.125" style="1269" hidden="1"/>
    <col min="14445" max="14445" width="3" style="1269" hidden="1"/>
    <col min="14446" max="14685" width="8.625" style="1269" hidden="1"/>
    <col min="14686" max="14691" width="14.875" style="1269" hidden="1"/>
    <col min="14692" max="14693" width="15.875" style="1269" hidden="1"/>
    <col min="14694" max="14699" width="16.125" style="1269" hidden="1"/>
    <col min="14700" max="14700" width="6.125" style="1269" hidden="1"/>
    <col min="14701" max="14701" width="3" style="1269" hidden="1"/>
    <col min="14702" max="14941" width="8.625" style="1269" hidden="1"/>
    <col min="14942" max="14947" width="14.875" style="1269" hidden="1"/>
    <col min="14948" max="14949" width="15.875" style="1269" hidden="1"/>
    <col min="14950" max="14955" width="16.125" style="1269" hidden="1"/>
    <col min="14956" max="14956" width="6.125" style="1269" hidden="1"/>
    <col min="14957" max="14957" width="3" style="1269" hidden="1"/>
    <col min="14958" max="15197" width="8.625" style="1269" hidden="1"/>
    <col min="15198" max="15203" width="14.875" style="1269" hidden="1"/>
    <col min="15204" max="15205" width="15.875" style="1269" hidden="1"/>
    <col min="15206" max="15211" width="16.125" style="1269" hidden="1"/>
    <col min="15212" max="15212" width="6.125" style="1269" hidden="1"/>
    <col min="15213" max="15213" width="3" style="1269" hidden="1"/>
    <col min="15214" max="15453" width="8.625" style="1269" hidden="1"/>
    <col min="15454" max="15459" width="14.875" style="1269" hidden="1"/>
    <col min="15460" max="15461" width="15.875" style="1269" hidden="1"/>
    <col min="15462" max="15467" width="16.125" style="1269" hidden="1"/>
    <col min="15468" max="15468" width="6.125" style="1269" hidden="1"/>
    <col min="15469" max="15469" width="3" style="1269" hidden="1"/>
    <col min="15470" max="15709" width="8.625" style="1269" hidden="1"/>
    <col min="15710" max="15715" width="14.875" style="1269" hidden="1"/>
    <col min="15716" max="15717" width="15.875" style="1269" hidden="1"/>
    <col min="15718" max="15723" width="16.125" style="1269" hidden="1"/>
    <col min="15724" max="15724" width="6.125" style="1269" hidden="1"/>
    <col min="15725" max="15725" width="3" style="1269" hidden="1"/>
    <col min="15726" max="15965" width="8.625" style="1269" hidden="1"/>
    <col min="15966" max="15971" width="14.875" style="1269" hidden="1"/>
    <col min="15972" max="15973" width="15.875" style="1269" hidden="1"/>
    <col min="15974" max="15979" width="16.125" style="1269" hidden="1"/>
    <col min="15980" max="15980" width="6.125" style="1269" hidden="1"/>
    <col min="15981" max="15981" width="3" style="1269" hidden="1"/>
    <col min="15982" max="16221" width="8.625" style="1269" hidden="1"/>
    <col min="16222" max="16227" width="14.875" style="1269" hidden="1"/>
    <col min="16228" max="16229" width="15.875" style="1269" hidden="1"/>
    <col min="16230" max="16235" width="16.125" style="1269" hidden="1"/>
    <col min="16236" max="16236" width="6.125" style="1269" hidden="1"/>
    <col min="16237" max="16237" width="3" style="1269" hidden="1"/>
    <col min="16238" max="16384" width="8.625" style="1269" hidden="1"/>
  </cols>
  <sheetData>
    <row r="1" spans="1:143" ht="42.75" customHeight="1" x14ac:dyDescent="0.15">
      <c r="A1" s="1267"/>
      <c r="B1" s="1268"/>
      <c r="DD1" s="1269"/>
      <c r="DE1" s="1269"/>
    </row>
    <row r="2" spans="1:143" ht="25.5" customHeight="1" x14ac:dyDescent="0.15">
      <c r="A2" s="1270"/>
      <c r="C2" s="1270"/>
      <c r="O2" s="1270"/>
      <c r="P2" s="1270"/>
      <c r="Q2" s="1270"/>
      <c r="R2" s="1270"/>
      <c r="S2" s="1270"/>
      <c r="T2" s="1270"/>
      <c r="U2" s="1270"/>
      <c r="V2" s="1270"/>
      <c r="W2" s="1270"/>
      <c r="X2" s="1270"/>
      <c r="Y2" s="1270"/>
      <c r="Z2" s="1270"/>
      <c r="AA2" s="1270"/>
      <c r="AB2" s="1270"/>
      <c r="AC2" s="1270"/>
      <c r="AD2" s="1270"/>
      <c r="AE2" s="1270"/>
      <c r="AF2" s="1270"/>
      <c r="AG2" s="1270"/>
      <c r="AH2" s="1270"/>
      <c r="AI2" s="1270"/>
      <c r="AU2" s="1270"/>
      <c r="BG2" s="1270"/>
      <c r="BS2" s="1270"/>
      <c r="CE2" s="1270"/>
      <c r="CQ2" s="1270"/>
      <c r="DD2" s="1269"/>
      <c r="DE2" s="1269"/>
    </row>
    <row r="3" spans="1:143" ht="25.5" customHeight="1" x14ac:dyDescent="0.15">
      <c r="A3" s="1270"/>
      <c r="C3" s="1270"/>
      <c r="O3" s="1270"/>
      <c r="P3" s="1270"/>
      <c r="Q3" s="1270"/>
      <c r="R3" s="1270"/>
      <c r="S3" s="1270"/>
      <c r="T3" s="1270"/>
      <c r="U3" s="1270"/>
      <c r="V3" s="1270"/>
      <c r="W3" s="1270"/>
      <c r="X3" s="1270"/>
      <c r="Y3" s="1270"/>
      <c r="Z3" s="1270"/>
      <c r="AA3" s="1270"/>
      <c r="AB3" s="1270"/>
      <c r="AC3" s="1270"/>
      <c r="AD3" s="1270"/>
      <c r="AE3" s="1270"/>
      <c r="AF3" s="1270"/>
      <c r="AG3" s="1270"/>
      <c r="AH3" s="1270"/>
      <c r="AI3" s="1270"/>
      <c r="AU3" s="1270"/>
      <c r="BG3" s="1270"/>
      <c r="BS3" s="1270"/>
      <c r="CE3" s="1270"/>
      <c r="CQ3" s="1270"/>
      <c r="DD3" s="1269"/>
      <c r="DE3" s="1269"/>
    </row>
    <row r="4" spans="1:143" s="290" customFormat="1" x14ac:dyDescent="0.15">
      <c r="A4" s="1270"/>
      <c r="B4" s="1270"/>
      <c r="C4" s="1270"/>
      <c r="D4" s="1270"/>
      <c r="E4" s="1270"/>
      <c r="F4" s="1270"/>
      <c r="G4" s="1270"/>
      <c r="H4" s="1270"/>
      <c r="I4" s="1270"/>
      <c r="J4" s="1270"/>
      <c r="K4" s="1270"/>
      <c r="L4" s="1270"/>
      <c r="M4" s="1270"/>
      <c r="N4" s="1270"/>
      <c r="O4" s="1270"/>
      <c r="P4" s="1270"/>
      <c r="Q4" s="1270"/>
      <c r="R4" s="1270"/>
      <c r="S4" s="1270"/>
      <c r="T4" s="1270"/>
      <c r="U4" s="1270"/>
      <c r="V4" s="1270"/>
      <c r="W4" s="1270"/>
      <c r="X4" s="1270"/>
      <c r="Y4" s="1270"/>
      <c r="Z4" s="1270"/>
      <c r="AA4" s="1270"/>
      <c r="AB4" s="1270"/>
      <c r="AC4" s="1270"/>
      <c r="AD4" s="1270"/>
      <c r="AE4" s="1270"/>
      <c r="AF4" s="1270"/>
      <c r="AG4" s="1270"/>
      <c r="AH4" s="1270"/>
      <c r="AI4" s="1270"/>
      <c r="AJ4" s="1270"/>
      <c r="AK4" s="1270"/>
      <c r="AL4" s="1270"/>
      <c r="AM4" s="1270"/>
      <c r="AN4" s="1270"/>
      <c r="AO4" s="1270"/>
      <c r="AP4" s="1270"/>
      <c r="AQ4" s="1270"/>
      <c r="AR4" s="1270"/>
      <c r="AS4" s="1270"/>
      <c r="AT4" s="1270"/>
      <c r="AU4" s="1270"/>
      <c r="AV4" s="1270"/>
      <c r="AW4" s="1270"/>
      <c r="AX4" s="1270"/>
      <c r="AY4" s="1270"/>
      <c r="AZ4" s="1270"/>
      <c r="BA4" s="1270"/>
      <c r="BB4" s="1270"/>
      <c r="BC4" s="1270"/>
      <c r="BD4" s="1270"/>
      <c r="BE4" s="1270"/>
      <c r="BF4" s="1270"/>
      <c r="BG4" s="1270"/>
      <c r="BH4" s="1270"/>
      <c r="BI4" s="1270"/>
      <c r="BJ4" s="1270"/>
      <c r="BK4" s="1270"/>
      <c r="BL4" s="1270"/>
      <c r="BM4" s="1270"/>
      <c r="BN4" s="1270"/>
      <c r="BO4" s="1270"/>
      <c r="BP4" s="1270"/>
      <c r="BQ4" s="1270"/>
      <c r="BR4" s="1270"/>
      <c r="BS4" s="1270"/>
      <c r="BT4" s="1270"/>
      <c r="BU4" s="1270"/>
      <c r="BV4" s="1270"/>
      <c r="BW4" s="1270"/>
      <c r="BX4" s="1270"/>
      <c r="BY4" s="1270"/>
      <c r="BZ4" s="1270"/>
      <c r="CA4" s="1270"/>
      <c r="CB4" s="1270"/>
      <c r="CC4" s="1270"/>
      <c r="CD4" s="1270"/>
      <c r="CE4" s="1270"/>
      <c r="CF4" s="1270"/>
      <c r="CG4" s="1270"/>
      <c r="CH4" s="1270"/>
      <c r="CI4" s="1270"/>
      <c r="CJ4" s="1270"/>
      <c r="CK4" s="1270"/>
      <c r="CL4" s="1270"/>
      <c r="CM4" s="1270"/>
      <c r="CN4" s="1270"/>
      <c r="CO4" s="1270"/>
      <c r="CP4" s="1270"/>
      <c r="CQ4" s="1270"/>
      <c r="CR4" s="1270"/>
      <c r="CS4" s="1270"/>
      <c r="CT4" s="1270"/>
      <c r="CU4" s="1270"/>
      <c r="CV4" s="1270"/>
      <c r="CW4" s="1270"/>
      <c r="CX4" s="1270"/>
      <c r="CY4" s="1270"/>
      <c r="CZ4" s="1270"/>
      <c r="DA4" s="1270"/>
      <c r="DB4" s="1270"/>
      <c r="DC4" s="1270"/>
      <c r="DD4" s="1270"/>
      <c r="DE4" s="1270"/>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1270"/>
      <c r="B5" s="1270"/>
      <c r="C5" s="1270"/>
      <c r="D5" s="1270"/>
      <c r="E5" s="1270"/>
      <c r="F5" s="1270"/>
      <c r="G5" s="1270"/>
      <c r="H5" s="1270"/>
      <c r="I5" s="1270"/>
      <c r="J5" s="1270"/>
      <c r="K5" s="1270"/>
      <c r="L5" s="1270"/>
      <c r="M5" s="1270"/>
      <c r="N5" s="1270"/>
      <c r="O5" s="1270"/>
      <c r="P5" s="1270"/>
      <c r="Q5" s="1270"/>
      <c r="R5" s="1270"/>
      <c r="S5" s="1270"/>
      <c r="T5" s="1270"/>
      <c r="U5" s="1270"/>
      <c r="V5" s="1270"/>
      <c r="W5" s="1270"/>
      <c r="X5" s="1270"/>
      <c r="Y5" s="1270"/>
      <c r="Z5" s="1270"/>
      <c r="AA5" s="1270"/>
      <c r="AB5" s="1270"/>
      <c r="AC5" s="1270"/>
      <c r="AD5" s="1270"/>
      <c r="AE5" s="1270"/>
      <c r="AF5" s="1270"/>
      <c r="AG5" s="1270"/>
      <c r="AH5" s="1270"/>
      <c r="AI5" s="1270"/>
      <c r="AJ5" s="1270"/>
      <c r="AK5" s="1270"/>
      <c r="AL5" s="1270"/>
      <c r="AM5" s="1270"/>
      <c r="AN5" s="1270"/>
      <c r="AO5" s="1270"/>
      <c r="AP5" s="1270"/>
      <c r="AQ5" s="1270"/>
      <c r="AR5" s="1270"/>
      <c r="AS5" s="1270"/>
      <c r="AT5" s="1270"/>
      <c r="AU5" s="1270"/>
      <c r="AV5" s="1270"/>
      <c r="AW5" s="1270"/>
      <c r="AX5" s="1270"/>
      <c r="AY5" s="1270"/>
      <c r="AZ5" s="1270"/>
      <c r="BA5" s="1270"/>
      <c r="BB5" s="1270"/>
      <c r="BC5" s="1270"/>
      <c r="BD5" s="1270"/>
      <c r="BE5" s="1270"/>
      <c r="BF5" s="1270"/>
      <c r="BG5" s="1270"/>
      <c r="BH5" s="1270"/>
      <c r="BI5" s="1270"/>
      <c r="BJ5" s="1270"/>
      <c r="BK5" s="1270"/>
      <c r="BL5" s="1270"/>
      <c r="BM5" s="1270"/>
      <c r="BN5" s="1270"/>
      <c r="BO5" s="1270"/>
      <c r="BP5" s="1270"/>
      <c r="BQ5" s="1270"/>
      <c r="BR5" s="1270"/>
      <c r="BS5" s="1270"/>
      <c r="BT5" s="1270"/>
      <c r="BU5" s="1270"/>
      <c r="BV5" s="1270"/>
      <c r="BW5" s="1270"/>
      <c r="BX5" s="1270"/>
      <c r="BY5" s="1270"/>
      <c r="BZ5" s="1270"/>
      <c r="CA5" s="1270"/>
      <c r="CB5" s="1270"/>
      <c r="CC5" s="1270"/>
      <c r="CD5" s="1270"/>
      <c r="CE5" s="1270"/>
      <c r="CF5" s="1270"/>
      <c r="CG5" s="1270"/>
      <c r="CH5" s="1270"/>
      <c r="CI5" s="1270"/>
      <c r="CJ5" s="1270"/>
      <c r="CK5" s="1270"/>
      <c r="CL5" s="1270"/>
      <c r="CM5" s="1270"/>
      <c r="CN5" s="1270"/>
      <c r="CO5" s="1270"/>
      <c r="CP5" s="1270"/>
      <c r="CQ5" s="1270"/>
      <c r="CR5" s="1270"/>
      <c r="CS5" s="1270"/>
      <c r="CT5" s="1270"/>
      <c r="CU5" s="1270"/>
      <c r="CV5" s="1270"/>
      <c r="CW5" s="1270"/>
      <c r="CX5" s="1270"/>
      <c r="CY5" s="1270"/>
      <c r="CZ5" s="1270"/>
      <c r="DA5" s="1270"/>
      <c r="DB5" s="1270"/>
      <c r="DC5" s="1270"/>
      <c r="DD5" s="1270"/>
      <c r="DE5" s="1270"/>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1270"/>
      <c r="B6" s="1270"/>
      <c r="C6" s="1270"/>
      <c r="D6" s="1270"/>
      <c r="E6" s="1270"/>
      <c r="F6" s="1270"/>
      <c r="G6" s="1270"/>
      <c r="H6" s="1270"/>
      <c r="I6" s="1270"/>
      <c r="J6" s="1270"/>
      <c r="K6" s="1270"/>
      <c r="L6" s="1270"/>
      <c r="M6" s="1270"/>
      <c r="N6" s="1270"/>
      <c r="O6" s="1270"/>
      <c r="P6" s="1270"/>
      <c r="Q6" s="1270"/>
      <c r="R6" s="1270"/>
      <c r="S6" s="1270"/>
      <c r="T6" s="1270"/>
      <c r="U6" s="1270"/>
      <c r="V6" s="1270"/>
      <c r="W6" s="1270"/>
      <c r="X6" s="1270"/>
      <c r="Y6" s="1270"/>
      <c r="Z6" s="1270"/>
      <c r="AA6" s="1270"/>
      <c r="AB6" s="1270"/>
      <c r="AC6" s="1270"/>
      <c r="AD6" s="1270"/>
      <c r="AE6" s="1270"/>
      <c r="AF6" s="1270"/>
      <c r="AG6" s="1270"/>
      <c r="AH6" s="1270"/>
      <c r="AI6" s="1270"/>
      <c r="AJ6" s="1270"/>
      <c r="AK6" s="1270"/>
      <c r="AL6" s="1270"/>
      <c r="AM6" s="1270"/>
      <c r="AN6" s="1270"/>
      <c r="AO6" s="1270"/>
      <c r="AP6" s="1270"/>
      <c r="AQ6" s="1270"/>
      <c r="AR6" s="1270"/>
      <c r="AS6" s="1270"/>
      <c r="AT6" s="1270"/>
      <c r="AU6" s="1270"/>
      <c r="AV6" s="1270"/>
      <c r="AW6" s="1270"/>
      <c r="AX6" s="1270"/>
      <c r="AY6" s="1270"/>
      <c r="AZ6" s="1270"/>
      <c r="BA6" s="1270"/>
      <c r="BB6" s="1270"/>
      <c r="BC6" s="1270"/>
      <c r="BD6" s="1270"/>
      <c r="BE6" s="1270"/>
      <c r="BF6" s="1270"/>
      <c r="BG6" s="1270"/>
      <c r="BH6" s="1270"/>
      <c r="BI6" s="1270"/>
      <c r="BJ6" s="1270"/>
      <c r="BK6" s="1270"/>
      <c r="BL6" s="1270"/>
      <c r="BM6" s="1270"/>
      <c r="BN6" s="1270"/>
      <c r="BO6" s="1270"/>
      <c r="BP6" s="1270"/>
      <c r="BQ6" s="1270"/>
      <c r="BR6" s="1270"/>
      <c r="BS6" s="1270"/>
      <c r="BT6" s="1270"/>
      <c r="BU6" s="1270"/>
      <c r="BV6" s="1270"/>
      <c r="BW6" s="1270"/>
      <c r="BX6" s="1270"/>
      <c r="BY6" s="1270"/>
      <c r="BZ6" s="1270"/>
      <c r="CA6" s="1270"/>
      <c r="CB6" s="1270"/>
      <c r="CC6" s="1270"/>
      <c r="CD6" s="1270"/>
      <c r="CE6" s="1270"/>
      <c r="CF6" s="1270"/>
      <c r="CG6" s="1270"/>
      <c r="CH6" s="1270"/>
      <c r="CI6" s="1270"/>
      <c r="CJ6" s="1270"/>
      <c r="CK6" s="1270"/>
      <c r="CL6" s="1270"/>
      <c r="CM6" s="1270"/>
      <c r="CN6" s="1270"/>
      <c r="CO6" s="1270"/>
      <c r="CP6" s="1270"/>
      <c r="CQ6" s="1270"/>
      <c r="CR6" s="1270"/>
      <c r="CS6" s="1270"/>
      <c r="CT6" s="1270"/>
      <c r="CU6" s="1270"/>
      <c r="CV6" s="1270"/>
      <c r="CW6" s="1270"/>
      <c r="CX6" s="1270"/>
      <c r="CY6" s="1270"/>
      <c r="CZ6" s="1270"/>
      <c r="DA6" s="1270"/>
      <c r="DB6" s="1270"/>
      <c r="DC6" s="1270"/>
      <c r="DD6" s="1270"/>
      <c r="DE6" s="1270"/>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1270"/>
      <c r="B7" s="1270"/>
      <c r="C7" s="1270"/>
      <c r="D7" s="1270"/>
      <c r="E7" s="1270"/>
      <c r="F7" s="1270"/>
      <c r="G7" s="1270"/>
      <c r="H7" s="1270"/>
      <c r="I7" s="1270"/>
      <c r="J7" s="1270"/>
      <c r="K7" s="1270"/>
      <c r="L7" s="1270"/>
      <c r="M7" s="1270"/>
      <c r="N7" s="1270"/>
      <c r="O7" s="1270"/>
      <c r="P7" s="1270"/>
      <c r="Q7" s="1270"/>
      <c r="R7" s="1270"/>
      <c r="S7" s="1270"/>
      <c r="T7" s="1270"/>
      <c r="U7" s="1270"/>
      <c r="V7" s="1270"/>
      <c r="W7" s="1270"/>
      <c r="X7" s="1270"/>
      <c r="Y7" s="1270"/>
      <c r="Z7" s="1270"/>
      <c r="AA7" s="1270"/>
      <c r="AB7" s="1270"/>
      <c r="AC7" s="1270"/>
      <c r="AD7" s="1270"/>
      <c r="AE7" s="1270"/>
      <c r="AF7" s="1270"/>
      <c r="AG7" s="1270"/>
      <c r="AH7" s="1270"/>
      <c r="AI7" s="1270"/>
      <c r="AJ7" s="1270"/>
      <c r="AK7" s="1270"/>
      <c r="AL7" s="1270"/>
      <c r="AM7" s="1270"/>
      <c r="AN7" s="1270"/>
      <c r="AO7" s="1270"/>
      <c r="AP7" s="1270"/>
      <c r="AQ7" s="1270"/>
      <c r="AR7" s="1270"/>
      <c r="AS7" s="1270"/>
      <c r="AT7" s="1270"/>
      <c r="AU7" s="1270"/>
      <c r="AV7" s="1270"/>
      <c r="AW7" s="1270"/>
      <c r="AX7" s="1270"/>
      <c r="AY7" s="1270"/>
      <c r="AZ7" s="1270"/>
      <c r="BA7" s="1270"/>
      <c r="BB7" s="1270"/>
      <c r="BC7" s="1270"/>
      <c r="BD7" s="1270"/>
      <c r="BE7" s="1270"/>
      <c r="BF7" s="1270"/>
      <c r="BG7" s="1270"/>
      <c r="BH7" s="1270"/>
      <c r="BI7" s="1270"/>
      <c r="BJ7" s="1270"/>
      <c r="BK7" s="1270"/>
      <c r="BL7" s="1270"/>
      <c r="BM7" s="1270"/>
      <c r="BN7" s="1270"/>
      <c r="BO7" s="1270"/>
      <c r="BP7" s="1270"/>
      <c r="BQ7" s="1270"/>
      <c r="BR7" s="1270"/>
      <c r="BS7" s="1270"/>
      <c r="BT7" s="1270"/>
      <c r="BU7" s="1270"/>
      <c r="BV7" s="1270"/>
      <c r="BW7" s="1270"/>
      <c r="BX7" s="1270"/>
      <c r="BY7" s="1270"/>
      <c r="BZ7" s="1270"/>
      <c r="CA7" s="1270"/>
      <c r="CB7" s="1270"/>
      <c r="CC7" s="1270"/>
      <c r="CD7" s="1270"/>
      <c r="CE7" s="1270"/>
      <c r="CF7" s="1270"/>
      <c r="CG7" s="1270"/>
      <c r="CH7" s="1270"/>
      <c r="CI7" s="1270"/>
      <c r="CJ7" s="1270"/>
      <c r="CK7" s="1270"/>
      <c r="CL7" s="1270"/>
      <c r="CM7" s="1270"/>
      <c r="CN7" s="1270"/>
      <c r="CO7" s="1270"/>
      <c r="CP7" s="1270"/>
      <c r="CQ7" s="1270"/>
      <c r="CR7" s="1270"/>
      <c r="CS7" s="1270"/>
      <c r="CT7" s="1270"/>
      <c r="CU7" s="1270"/>
      <c r="CV7" s="1270"/>
      <c r="CW7" s="1270"/>
      <c r="CX7" s="1270"/>
      <c r="CY7" s="1270"/>
      <c r="CZ7" s="1270"/>
      <c r="DA7" s="1270"/>
      <c r="DB7" s="1270"/>
      <c r="DC7" s="1270"/>
      <c r="DD7" s="1270"/>
      <c r="DE7" s="1270"/>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1270"/>
      <c r="B8" s="1270"/>
      <c r="C8" s="1270"/>
      <c r="D8" s="1270"/>
      <c r="E8" s="1270"/>
      <c r="F8" s="1270"/>
      <c r="G8" s="1270"/>
      <c r="H8" s="1270"/>
      <c r="I8" s="1270"/>
      <c r="J8" s="1270"/>
      <c r="K8" s="1270"/>
      <c r="L8" s="1270"/>
      <c r="M8" s="1270"/>
      <c r="N8" s="1270"/>
      <c r="O8" s="1270"/>
      <c r="P8" s="1270"/>
      <c r="Q8" s="1270"/>
      <c r="R8" s="1270"/>
      <c r="S8" s="1270"/>
      <c r="T8" s="1270"/>
      <c r="U8" s="1270"/>
      <c r="V8" s="1270"/>
      <c r="W8" s="1270"/>
      <c r="X8" s="1270"/>
      <c r="Y8" s="1270"/>
      <c r="Z8" s="1270"/>
      <c r="AA8" s="1270"/>
      <c r="AB8" s="1270"/>
      <c r="AC8" s="1270"/>
      <c r="AD8" s="1270"/>
      <c r="AE8" s="1270"/>
      <c r="AF8" s="1270"/>
      <c r="AG8" s="1270"/>
      <c r="AH8" s="1270"/>
      <c r="AI8" s="1270"/>
      <c r="AJ8" s="1270"/>
      <c r="AK8" s="1270"/>
      <c r="AL8" s="1270"/>
      <c r="AM8" s="1270"/>
      <c r="AN8" s="1270"/>
      <c r="AO8" s="1270"/>
      <c r="AP8" s="1270"/>
      <c r="AQ8" s="1270"/>
      <c r="AR8" s="1270"/>
      <c r="AS8" s="1270"/>
      <c r="AT8" s="1270"/>
      <c r="AU8" s="1270"/>
      <c r="AV8" s="1270"/>
      <c r="AW8" s="1270"/>
      <c r="AX8" s="1270"/>
      <c r="AY8" s="1270"/>
      <c r="AZ8" s="1270"/>
      <c r="BA8" s="1270"/>
      <c r="BB8" s="1270"/>
      <c r="BC8" s="1270"/>
      <c r="BD8" s="1270"/>
      <c r="BE8" s="1270"/>
      <c r="BF8" s="1270"/>
      <c r="BG8" s="1270"/>
      <c r="BH8" s="1270"/>
      <c r="BI8" s="1270"/>
      <c r="BJ8" s="1270"/>
      <c r="BK8" s="1270"/>
      <c r="BL8" s="1270"/>
      <c r="BM8" s="1270"/>
      <c r="BN8" s="1270"/>
      <c r="BO8" s="1270"/>
      <c r="BP8" s="1270"/>
      <c r="BQ8" s="1270"/>
      <c r="BR8" s="1270"/>
      <c r="BS8" s="1270"/>
      <c r="BT8" s="1270"/>
      <c r="BU8" s="1270"/>
      <c r="BV8" s="1270"/>
      <c r="BW8" s="1270"/>
      <c r="BX8" s="1270"/>
      <c r="BY8" s="1270"/>
      <c r="BZ8" s="1270"/>
      <c r="CA8" s="1270"/>
      <c r="CB8" s="1270"/>
      <c r="CC8" s="1270"/>
      <c r="CD8" s="1270"/>
      <c r="CE8" s="1270"/>
      <c r="CF8" s="1270"/>
      <c r="CG8" s="1270"/>
      <c r="CH8" s="1270"/>
      <c r="CI8" s="1270"/>
      <c r="CJ8" s="1270"/>
      <c r="CK8" s="1270"/>
      <c r="CL8" s="1270"/>
      <c r="CM8" s="1270"/>
      <c r="CN8" s="1270"/>
      <c r="CO8" s="1270"/>
      <c r="CP8" s="1270"/>
      <c r="CQ8" s="1270"/>
      <c r="CR8" s="1270"/>
      <c r="CS8" s="1270"/>
      <c r="CT8" s="1270"/>
      <c r="CU8" s="1270"/>
      <c r="CV8" s="1270"/>
      <c r="CW8" s="1270"/>
      <c r="CX8" s="1270"/>
      <c r="CY8" s="1270"/>
      <c r="CZ8" s="1270"/>
      <c r="DA8" s="1270"/>
      <c r="DB8" s="1270"/>
      <c r="DC8" s="1270"/>
      <c r="DD8" s="1270"/>
      <c r="DE8" s="1270"/>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1270"/>
      <c r="B9" s="1270"/>
      <c r="C9" s="1270"/>
      <c r="D9" s="1270"/>
      <c r="E9" s="1270"/>
      <c r="F9" s="1270"/>
      <c r="G9" s="1270"/>
      <c r="H9" s="1270"/>
      <c r="I9" s="1270"/>
      <c r="J9" s="1270"/>
      <c r="K9" s="1270"/>
      <c r="L9" s="1270"/>
      <c r="M9" s="1270"/>
      <c r="N9" s="1270"/>
      <c r="O9" s="1270"/>
      <c r="P9" s="1270"/>
      <c r="Q9" s="1270"/>
      <c r="R9" s="1270"/>
      <c r="S9" s="1270"/>
      <c r="T9" s="1270"/>
      <c r="U9" s="1270"/>
      <c r="V9" s="1270"/>
      <c r="W9" s="1270"/>
      <c r="X9" s="1270"/>
      <c r="Y9" s="1270"/>
      <c r="Z9" s="1270"/>
      <c r="AA9" s="1270"/>
      <c r="AB9" s="1270"/>
      <c r="AC9" s="1270"/>
      <c r="AD9" s="1270"/>
      <c r="AE9" s="1270"/>
      <c r="AF9" s="1270"/>
      <c r="AG9" s="1270"/>
      <c r="AH9" s="1270"/>
      <c r="AI9" s="1270"/>
      <c r="AJ9" s="1270"/>
      <c r="AK9" s="1270"/>
      <c r="AL9" s="1270"/>
      <c r="AM9" s="1270"/>
      <c r="AN9" s="1270"/>
      <c r="AO9" s="1270"/>
      <c r="AP9" s="1270"/>
      <c r="AQ9" s="1270"/>
      <c r="AR9" s="1270"/>
      <c r="AS9" s="1270"/>
      <c r="AT9" s="1270"/>
      <c r="AU9" s="1270"/>
      <c r="AV9" s="1270"/>
      <c r="AW9" s="1270"/>
      <c r="AX9" s="1270"/>
      <c r="AY9" s="1270"/>
      <c r="AZ9" s="1270"/>
      <c r="BA9" s="1270"/>
      <c r="BB9" s="1270"/>
      <c r="BC9" s="1270"/>
      <c r="BD9" s="1270"/>
      <c r="BE9" s="1270"/>
      <c r="BF9" s="1270"/>
      <c r="BG9" s="1270"/>
      <c r="BH9" s="1270"/>
      <c r="BI9" s="1270"/>
      <c r="BJ9" s="1270"/>
      <c r="BK9" s="1270"/>
      <c r="BL9" s="1270"/>
      <c r="BM9" s="1270"/>
      <c r="BN9" s="1270"/>
      <c r="BO9" s="1270"/>
      <c r="BP9" s="1270"/>
      <c r="BQ9" s="1270"/>
      <c r="BR9" s="1270"/>
      <c r="BS9" s="1270"/>
      <c r="BT9" s="1270"/>
      <c r="BU9" s="1270"/>
      <c r="BV9" s="1270"/>
      <c r="BW9" s="1270"/>
      <c r="BX9" s="1270"/>
      <c r="BY9" s="1270"/>
      <c r="BZ9" s="1270"/>
      <c r="CA9" s="1270"/>
      <c r="CB9" s="1270"/>
      <c r="CC9" s="1270"/>
      <c r="CD9" s="1270"/>
      <c r="CE9" s="1270"/>
      <c r="CF9" s="1270"/>
      <c r="CG9" s="1270"/>
      <c r="CH9" s="1270"/>
      <c r="CI9" s="1270"/>
      <c r="CJ9" s="1270"/>
      <c r="CK9" s="1270"/>
      <c r="CL9" s="1270"/>
      <c r="CM9" s="1270"/>
      <c r="CN9" s="1270"/>
      <c r="CO9" s="1270"/>
      <c r="CP9" s="1270"/>
      <c r="CQ9" s="1270"/>
      <c r="CR9" s="1270"/>
      <c r="CS9" s="1270"/>
      <c r="CT9" s="1270"/>
      <c r="CU9" s="1270"/>
      <c r="CV9" s="1270"/>
      <c r="CW9" s="1270"/>
      <c r="CX9" s="1270"/>
      <c r="CY9" s="1270"/>
      <c r="CZ9" s="1270"/>
      <c r="DA9" s="1270"/>
      <c r="DB9" s="1270"/>
      <c r="DC9" s="1270"/>
      <c r="DD9" s="1270"/>
      <c r="DE9" s="1270"/>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1270"/>
      <c r="B10" s="1270"/>
      <c r="C10" s="1270"/>
      <c r="D10" s="1270"/>
      <c r="E10" s="1270"/>
      <c r="F10" s="1270"/>
      <c r="G10" s="1270"/>
      <c r="H10" s="1270"/>
      <c r="I10" s="1270"/>
      <c r="J10" s="1270"/>
      <c r="K10" s="1270"/>
      <c r="L10" s="1270"/>
      <c r="M10" s="1270"/>
      <c r="N10" s="1270"/>
      <c r="O10" s="1270"/>
      <c r="P10" s="1270"/>
      <c r="Q10" s="1270"/>
      <c r="R10" s="1270"/>
      <c r="S10" s="1270"/>
      <c r="T10" s="1270"/>
      <c r="U10" s="1270"/>
      <c r="V10" s="1270"/>
      <c r="W10" s="1270"/>
      <c r="X10" s="1270"/>
      <c r="Y10" s="1270"/>
      <c r="Z10" s="1270"/>
      <c r="AA10" s="1270"/>
      <c r="AB10" s="1270"/>
      <c r="AC10" s="1270"/>
      <c r="AD10" s="1270"/>
      <c r="AE10" s="1270"/>
      <c r="AF10" s="1270"/>
      <c r="AG10" s="1270"/>
      <c r="AH10" s="1270"/>
      <c r="AI10" s="1270"/>
      <c r="AJ10" s="1270"/>
      <c r="AK10" s="1270"/>
      <c r="AL10" s="1270"/>
      <c r="AM10" s="1270"/>
      <c r="AN10" s="1270"/>
      <c r="AO10" s="1270"/>
      <c r="AP10" s="1270"/>
      <c r="AQ10" s="1270"/>
      <c r="AR10" s="1270"/>
      <c r="AS10" s="1270"/>
      <c r="AT10" s="1270"/>
      <c r="AU10" s="1270"/>
      <c r="AV10" s="1270"/>
      <c r="AW10" s="1270"/>
      <c r="AX10" s="1270"/>
      <c r="AY10" s="1270"/>
      <c r="AZ10" s="1270"/>
      <c r="BA10" s="1270"/>
      <c r="BB10" s="1270"/>
      <c r="BC10" s="1270"/>
      <c r="BD10" s="1270"/>
      <c r="BE10" s="1270"/>
      <c r="BF10" s="1270"/>
      <c r="BG10" s="1270"/>
      <c r="BH10" s="1270"/>
      <c r="BI10" s="1270"/>
      <c r="BJ10" s="1270"/>
      <c r="BK10" s="1270"/>
      <c r="BL10" s="1270"/>
      <c r="BM10" s="1270"/>
      <c r="BN10" s="1270"/>
      <c r="BO10" s="1270"/>
      <c r="BP10" s="1270"/>
      <c r="BQ10" s="1270"/>
      <c r="BR10" s="1270"/>
      <c r="BS10" s="1270"/>
      <c r="BT10" s="1270"/>
      <c r="BU10" s="1270"/>
      <c r="BV10" s="1270"/>
      <c r="BW10" s="1270"/>
      <c r="BX10" s="1270"/>
      <c r="BY10" s="1270"/>
      <c r="BZ10" s="1270"/>
      <c r="CA10" s="1270"/>
      <c r="CB10" s="1270"/>
      <c r="CC10" s="1270"/>
      <c r="CD10" s="1270"/>
      <c r="CE10" s="1270"/>
      <c r="CF10" s="1270"/>
      <c r="CG10" s="1270"/>
      <c r="CH10" s="1270"/>
      <c r="CI10" s="1270"/>
      <c r="CJ10" s="1270"/>
      <c r="CK10" s="1270"/>
      <c r="CL10" s="1270"/>
      <c r="CM10" s="1270"/>
      <c r="CN10" s="1270"/>
      <c r="CO10" s="1270"/>
      <c r="CP10" s="1270"/>
      <c r="CQ10" s="1270"/>
      <c r="CR10" s="1270"/>
      <c r="CS10" s="1270"/>
      <c r="CT10" s="1270"/>
      <c r="CU10" s="1270"/>
      <c r="CV10" s="1270"/>
      <c r="CW10" s="1270"/>
      <c r="CX10" s="1270"/>
      <c r="CY10" s="1270"/>
      <c r="CZ10" s="1270"/>
      <c r="DA10" s="1270"/>
      <c r="DB10" s="1270"/>
      <c r="DC10" s="1270"/>
      <c r="DD10" s="1270"/>
      <c r="DE10" s="1270"/>
      <c r="DF10" s="291"/>
      <c r="DG10" s="291"/>
      <c r="DH10" s="291"/>
      <c r="DI10" s="291"/>
      <c r="DJ10" s="291"/>
      <c r="DK10" s="291"/>
      <c r="DL10" s="291"/>
      <c r="DM10" s="291"/>
      <c r="DN10" s="291"/>
      <c r="DO10" s="291"/>
      <c r="DP10" s="291"/>
      <c r="DQ10" s="291"/>
      <c r="DR10" s="291"/>
      <c r="DS10" s="291"/>
      <c r="DT10" s="291"/>
      <c r="DU10" s="291"/>
      <c r="DV10" s="291"/>
      <c r="DW10" s="291"/>
      <c r="EM10" s="290" t="s">
        <v>593</v>
      </c>
    </row>
    <row r="11" spans="1:143" s="290" customFormat="1" x14ac:dyDescent="0.15">
      <c r="A11" s="1270"/>
      <c r="B11" s="1270"/>
      <c r="C11" s="1270"/>
      <c r="D11" s="1270"/>
      <c r="E11" s="1270"/>
      <c r="F11" s="1270"/>
      <c r="G11" s="1270"/>
      <c r="H11" s="1270"/>
      <c r="I11" s="1270"/>
      <c r="J11" s="1270"/>
      <c r="K11" s="1270"/>
      <c r="L11" s="1270"/>
      <c r="M11" s="1270"/>
      <c r="N11" s="1270"/>
      <c r="O11" s="1270"/>
      <c r="P11" s="1270"/>
      <c r="Q11" s="1270"/>
      <c r="R11" s="1270"/>
      <c r="S11" s="1270"/>
      <c r="T11" s="1270"/>
      <c r="U11" s="1270"/>
      <c r="V11" s="1270"/>
      <c r="W11" s="1270"/>
      <c r="X11" s="1270"/>
      <c r="Y11" s="1270"/>
      <c r="Z11" s="1270"/>
      <c r="AA11" s="1270"/>
      <c r="AB11" s="1270"/>
      <c r="AC11" s="1270"/>
      <c r="AD11" s="1270"/>
      <c r="AE11" s="1270"/>
      <c r="AF11" s="1270"/>
      <c r="AG11" s="1270"/>
      <c r="AH11" s="1270"/>
      <c r="AI11" s="1270"/>
      <c r="AJ11" s="1270"/>
      <c r="AK11" s="1270"/>
      <c r="AL11" s="1270"/>
      <c r="AM11" s="1270"/>
      <c r="AN11" s="1270"/>
      <c r="AO11" s="1270"/>
      <c r="AP11" s="1270"/>
      <c r="AQ11" s="1270"/>
      <c r="AR11" s="1270"/>
      <c r="AS11" s="1270"/>
      <c r="AT11" s="1270"/>
      <c r="AU11" s="1270"/>
      <c r="AV11" s="1270"/>
      <c r="AW11" s="1270"/>
      <c r="AX11" s="1270"/>
      <c r="AY11" s="1270"/>
      <c r="AZ11" s="1270"/>
      <c r="BA11" s="1270"/>
      <c r="BB11" s="1270"/>
      <c r="BC11" s="1270"/>
      <c r="BD11" s="1270"/>
      <c r="BE11" s="1270"/>
      <c r="BF11" s="1270"/>
      <c r="BG11" s="1270"/>
      <c r="BH11" s="1270"/>
      <c r="BI11" s="1270"/>
      <c r="BJ11" s="1270"/>
      <c r="BK11" s="1270"/>
      <c r="BL11" s="1270"/>
      <c r="BM11" s="1270"/>
      <c r="BN11" s="1270"/>
      <c r="BO11" s="1270"/>
      <c r="BP11" s="1270"/>
      <c r="BQ11" s="1270"/>
      <c r="BR11" s="1270"/>
      <c r="BS11" s="1270"/>
      <c r="BT11" s="1270"/>
      <c r="BU11" s="1270"/>
      <c r="BV11" s="1270"/>
      <c r="BW11" s="1270"/>
      <c r="BX11" s="1270"/>
      <c r="BY11" s="1270"/>
      <c r="BZ11" s="1270"/>
      <c r="CA11" s="1270"/>
      <c r="CB11" s="1270"/>
      <c r="CC11" s="1270"/>
      <c r="CD11" s="1270"/>
      <c r="CE11" s="1270"/>
      <c r="CF11" s="1270"/>
      <c r="CG11" s="1270"/>
      <c r="CH11" s="1270"/>
      <c r="CI11" s="1270"/>
      <c r="CJ11" s="1270"/>
      <c r="CK11" s="1270"/>
      <c r="CL11" s="1270"/>
      <c r="CM11" s="1270"/>
      <c r="CN11" s="1270"/>
      <c r="CO11" s="1270"/>
      <c r="CP11" s="1270"/>
      <c r="CQ11" s="1270"/>
      <c r="CR11" s="1270"/>
      <c r="CS11" s="1270"/>
      <c r="CT11" s="1270"/>
      <c r="CU11" s="1270"/>
      <c r="CV11" s="1270"/>
      <c r="CW11" s="1270"/>
      <c r="CX11" s="1270"/>
      <c r="CY11" s="1270"/>
      <c r="CZ11" s="1270"/>
      <c r="DA11" s="1270"/>
      <c r="DB11" s="1270"/>
      <c r="DC11" s="1270"/>
      <c r="DD11" s="1270"/>
      <c r="DE11" s="1270"/>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1270"/>
      <c r="B12" s="1270"/>
      <c r="C12" s="1270"/>
      <c r="D12" s="1270"/>
      <c r="E12" s="1270"/>
      <c r="F12" s="1270"/>
      <c r="G12" s="1270"/>
      <c r="H12" s="1270"/>
      <c r="I12" s="1270"/>
      <c r="J12" s="1270"/>
      <c r="K12" s="1270"/>
      <c r="L12" s="1270"/>
      <c r="M12" s="1270"/>
      <c r="N12" s="1270"/>
      <c r="O12" s="1270"/>
      <c r="P12" s="1270"/>
      <c r="Q12" s="1270"/>
      <c r="R12" s="1270"/>
      <c r="S12" s="1270"/>
      <c r="T12" s="1270"/>
      <c r="U12" s="1270"/>
      <c r="V12" s="1270"/>
      <c r="W12" s="1270"/>
      <c r="X12" s="1270"/>
      <c r="Y12" s="1270"/>
      <c r="Z12" s="1270"/>
      <c r="AA12" s="1270"/>
      <c r="AB12" s="1270"/>
      <c r="AC12" s="1270"/>
      <c r="AD12" s="1270"/>
      <c r="AE12" s="1270"/>
      <c r="AF12" s="1270"/>
      <c r="AG12" s="1270"/>
      <c r="AH12" s="1270"/>
      <c r="AI12" s="1270"/>
      <c r="AJ12" s="1270"/>
      <c r="AK12" s="1270"/>
      <c r="AL12" s="1270"/>
      <c r="AM12" s="1270"/>
      <c r="AN12" s="1270"/>
      <c r="AO12" s="1270"/>
      <c r="AP12" s="1270"/>
      <c r="AQ12" s="1270"/>
      <c r="AR12" s="1270"/>
      <c r="AS12" s="1270"/>
      <c r="AT12" s="1270"/>
      <c r="AU12" s="1270"/>
      <c r="AV12" s="1270"/>
      <c r="AW12" s="1270"/>
      <c r="AX12" s="1270"/>
      <c r="AY12" s="1270"/>
      <c r="AZ12" s="1270"/>
      <c r="BA12" s="1270"/>
      <c r="BB12" s="1270"/>
      <c r="BC12" s="1270"/>
      <c r="BD12" s="1270"/>
      <c r="BE12" s="1270"/>
      <c r="BF12" s="1270"/>
      <c r="BG12" s="1270"/>
      <c r="BH12" s="1270"/>
      <c r="BI12" s="1270"/>
      <c r="BJ12" s="1270"/>
      <c r="BK12" s="1270"/>
      <c r="BL12" s="1270"/>
      <c r="BM12" s="1270"/>
      <c r="BN12" s="1270"/>
      <c r="BO12" s="1270"/>
      <c r="BP12" s="1270"/>
      <c r="BQ12" s="1270"/>
      <c r="BR12" s="1270"/>
      <c r="BS12" s="1270"/>
      <c r="BT12" s="1270"/>
      <c r="BU12" s="1270"/>
      <c r="BV12" s="1270"/>
      <c r="BW12" s="1270"/>
      <c r="BX12" s="1270"/>
      <c r="BY12" s="1270"/>
      <c r="BZ12" s="1270"/>
      <c r="CA12" s="1270"/>
      <c r="CB12" s="1270"/>
      <c r="CC12" s="1270"/>
      <c r="CD12" s="1270"/>
      <c r="CE12" s="1270"/>
      <c r="CF12" s="1270"/>
      <c r="CG12" s="1270"/>
      <c r="CH12" s="1270"/>
      <c r="CI12" s="1270"/>
      <c r="CJ12" s="1270"/>
      <c r="CK12" s="1270"/>
      <c r="CL12" s="1270"/>
      <c r="CM12" s="1270"/>
      <c r="CN12" s="1270"/>
      <c r="CO12" s="1270"/>
      <c r="CP12" s="1270"/>
      <c r="CQ12" s="1270"/>
      <c r="CR12" s="1270"/>
      <c r="CS12" s="1270"/>
      <c r="CT12" s="1270"/>
      <c r="CU12" s="1270"/>
      <c r="CV12" s="1270"/>
      <c r="CW12" s="1270"/>
      <c r="CX12" s="1270"/>
      <c r="CY12" s="1270"/>
      <c r="CZ12" s="1270"/>
      <c r="DA12" s="1270"/>
      <c r="DB12" s="1270"/>
      <c r="DC12" s="1270"/>
      <c r="DD12" s="1270"/>
      <c r="DE12" s="1270"/>
      <c r="DF12" s="291"/>
      <c r="DG12" s="291"/>
      <c r="DH12" s="291"/>
      <c r="DI12" s="291"/>
      <c r="DJ12" s="291"/>
      <c r="DK12" s="291"/>
      <c r="DL12" s="291"/>
      <c r="DM12" s="291"/>
      <c r="DN12" s="291"/>
      <c r="DO12" s="291"/>
      <c r="DP12" s="291"/>
      <c r="DQ12" s="291"/>
      <c r="DR12" s="291"/>
      <c r="DS12" s="291"/>
      <c r="DT12" s="291"/>
      <c r="DU12" s="291"/>
      <c r="DV12" s="291"/>
      <c r="DW12" s="291"/>
      <c r="EM12" s="290" t="s">
        <v>593</v>
      </c>
    </row>
    <row r="13" spans="1:143" s="290" customFormat="1" x14ac:dyDescent="0.15">
      <c r="A13" s="1270"/>
      <c r="B13" s="1270"/>
      <c r="C13" s="1270"/>
      <c r="D13" s="1270"/>
      <c r="E13" s="1270"/>
      <c r="F13" s="1270"/>
      <c r="G13" s="1270"/>
      <c r="H13" s="1270"/>
      <c r="I13" s="1270"/>
      <c r="J13" s="1270"/>
      <c r="K13" s="1270"/>
      <c r="L13" s="1270"/>
      <c r="M13" s="1270"/>
      <c r="N13" s="1270"/>
      <c r="O13" s="1270"/>
      <c r="P13" s="1270"/>
      <c r="Q13" s="1270"/>
      <c r="R13" s="1270"/>
      <c r="S13" s="1270"/>
      <c r="T13" s="1270"/>
      <c r="U13" s="1270"/>
      <c r="V13" s="1270"/>
      <c r="W13" s="1270"/>
      <c r="X13" s="1270"/>
      <c r="Y13" s="1270"/>
      <c r="Z13" s="1270"/>
      <c r="AA13" s="1270"/>
      <c r="AB13" s="1270"/>
      <c r="AC13" s="1270"/>
      <c r="AD13" s="1270"/>
      <c r="AE13" s="1270"/>
      <c r="AF13" s="1270"/>
      <c r="AG13" s="1270"/>
      <c r="AH13" s="1270"/>
      <c r="AI13" s="1270"/>
      <c r="AJ13" s="1270"/>
      <c r="AK13" s="1270"/>
      <c r="AL13" s="1270"/>
      <c r="AM13" s="1270"/>
      <c r="AN13" s="1270"/>
      <c r="AO13" s="1270"/>
      <c r="AP13" s="1270"/>
      <c r="AQ13" s="1270"/>
      <c r="AR13" s="1270"/>
      <c r="AS13" s="1270"/>
      <c r="AT13" s="1270"/>
      <c r="AU13" s="1270"/>
      <c r="AV13" s="1270"/>
      <c r="AW13" s="1270"/>
      <c r="AX13" s="1270"/>
      <c r="AY13" s="1270"/>
      <c r="AZ13" s="1270"/>
      <c r="BA13" s="1270"/>
      <c r="BB13" s="1270"/>
      <c r="BC13" s="1270"/>
      <c r="BD13" s="1270"/>
      <c r="BE13" s="1270"/>
      <c r="BF13" s="1270"/>
      <c r="BG13" s="1270"/>
      <c r="BH13" s="1270"/>
      <c r="BI13" s="1270"/>
      <c r="BJ13" s="1270"/>
      <c r="BK13" s="1270"/>
      <c r="BL13" s="1270"/>
      <c r="BM13" s="1270"/>
      <c r="BN13" s="1270"/>
      <c r="BO13" s="1270"/>
      <c r="BP13" s="1270"/>
      <c r="BQ13" s="1270"/>
      <c r="BR13" s="1270"/>
      <c r="BS13" s="1270"/>
      <c r="BT13" s="1270"/>
      <c r="BU13" s="1270"/>
      <c r="BV13" s="1270"/>
      <c r="BW13" s="1270"/>
      <c r="BX13" s="1270"/>
      <c r="BY13" s="1270"/>
      <c r="BZ13" s="1270"/>
      <c r="CA13" s="1270"/>
      <c r="CB13" s="1270"/>
      <c r="CC13" s="1270"/>
      <c r="CD13" s="1270"/>
      <c r="CE13" s="1270"/>
      <c r="CF13" s="1270"/>
      <c r="CG13" s="1270"/>
      <c r="CH13" s="1270"/>
      <c r="CI13" s="1270"/>
      <c r="CJ13" s="1270"/>
      <c r="CK13" s="1270"/>
      <c r="CL13" s="1270"/>
      <c r="CM13" s="1270"/>
      <c r="CN13" s="1270"/>
      <c r="CO13" s="1270"/>
      <c r="CP13" s="1270"/>
      <c r="CQ13" s="1270"/>
      <c r="CR13" s="1270"/>
      <c r="CS13" s="1270"/>
      <c r="CT13" s="1270"/>
      <c r="CU13" s="1270"/>
      <c r="CV13" s="1270"/>
      <c r="CW13" s="1270"/>
      <c r="CX13" s="1270"/>
      <c r="CY13" s="1270"/>
      <c r="CZ13" s="1270"/>
      <c r="DA13" s="1270"/>
      <c r="DB13" s="1270"/>
      <c r="DC13" s="1270"/>
      <c r="DD13" s="1270"/>
      <c r="DE13" s="1270"/>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1270"/>
      <c r="B14" s="1270"/>
      <c r="C14" s="1270"/>
      <c r="D14" s="1270"/>
      <c r="E14" s="1270"/>
      <c r="F14" s="1270"/>
      <c r="G14" s="1270"/>
      <c r="H14" s="1270"/>
      <c r="I14" s="1270"/>
      <c r="J14" s="1270"/>
      <c r="K14" s="1270"/>
      <c r="L14" s="1270"/>
      <c r="M14" s="1270"/>
      <c r="N14" s="1270"/>
      <c r="O14" s="1270"/>
      <c r="P14" s="1270"/>
      <c r="Q14" s="1270"/>
      <c r="R14" s="1270"/>
      <c r="S14" s="1270"/>
      <c r="T14" s="1270"/>
      <c r="U14" s="1270"/>
      <c r="V14" s="1270"/>
      <c r="W14" s="1270"/>
      <c r="X14" s="1270"/>
      <c r="Y14" s="1270"/>
      <c r="Z14" s="1270"/>
      <c r="AA14" s="1270"/>
      <c r="AB14" s="1270"/>
      <c r="AC14" s="1270"/>
      <c r="AD14" s="1270"/>
      <c r="AE14" s="1270"/>
      <c r="AF14" s="1270"/>
      <c r="AG14" s="1270"/>
      <c r="AH14" s="1270"/>
      <c r="AI14" s="1270"/>
      <c r="AJ14" s="1270"/>
      <c r="AK14" s="1270"/>
      <c r="AL14" s="1270"/>
      <c r="AM14" s="1270"/>
      <c r="AN14" s="1270"/>
      <c r="AO14" s="1270"/>
      <c r="AP14" s="1270"/>
      <c r="AQ14" s="1270"/>
      <c r="AR14" s="1270"/>
      <c r="AS14" s="1270"/>
      <c r="AT14" s="1270"/>
      <c r="AU14" s="1270"/>
      <c r="AV14" s="1270"/>
      <c r="AW14" s="1270"/>
      <c r="AX14" s="1270"/>
      <c r="AY14" s="1270"/>
      <c r="AZ14" s="1270"/>
      <c r="BA14" s="1270"/>
      <c r="BB14" s="1270"/>
      <c r="BC14" s="1270"/>
      <c r="BD14" s="1270"/>
      <c r="BE14" s="1270"/>
      <c r="BF14" s="1270"/>
      <c r="BG14" s="1270"/>
      <c r="BH14" s="1270"/>
      <c r="BI14" s="1270"/>
      <c r="BJ14" s="1270"/>
      <c r="BK14" s="1270"/>
      <c r="BL14" s="1270"/>
      <c r="BM14" s="1270"/>
      <c r="BN14" s="1270"/>
      <c r="BO14" s="1270"/>
      <c r="BP14" s="1270"/>
      <c r="BQ14" s="1270"/>
      <c r="BR14" s="1270"/>
      <c r="BS14" s="1270"/>
      <c r="BT14" s="1270"/>
      <c r="BU14" s="1270"/>
      <c r="BV14" s="1270"/>
      <c r="BW14" s="1270"/>
      <c r="BX14" s="1270"/>
      <c r="BY14" s="1270"/>
      <c r="BZ14" s="1270"/>
      <c r="CA14" s="1270"/>
      <c r="CB14" s="1270"/>
      <c r="CC14" s="1270"/>
      <c r="CD14" s="1270"/>
      <c r="CE14" s="1270"/>
      <c r="CF14" s="1270"/>
      <c r="CG14" s="1270"/>
      <c r="CH14" s="1270"/>
      <c r="CI14" s="1270"/>
      <c r="CJ14" s="1270"/>
      <c r="CK14" s="1270"/>
      <c r="CL14" s="1270"/>
      <c r="CM14" s="1270"/>
      <c r="CN14" s="1270"/>
      <c r="CO14" s="1270"/>
      <c r="CP14" s="1270"/>
      <c r="CQ14" s="1270"/>
      <c r="CR14" s="1270"/>
      <c r="CS14" s="1270"/>
      <c r="CT14" s="1270"/>
      <c r="CU14" s="1270"/>
      <c r="CV14" s="1270"/>
      <c r="CW14" s="1270"/>
      <c r="CX14" s="1270"/>
      <c r="CY14" s="1270"/>
      <c r="CZ14" s="1270"/>
      <c r="DA14" s="1270"/>
      <c r="DB14" s="1270"/>
      <c r="DC14" s="1270"/>
      <c r="DD14" s="1270"/>
      <c r="DE14" s="1270"/>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1269"/>
      <c r="B15" s="1270"/>
      <c r="C15" s="1270"/>
      <c r="D15" s="1270"/>
      <c r="E15" s="1270"/>
      <c r="F15" s="1270"/>
      <c r="G15" s="1270"/>
      <c r="H15" s="1270"/>
      <c r="I15" s="1270"/>
      <c r="J15" s="1270"/>
      <c r="K15" s="1270"/>
      <c r="L15" s="1270"/>
      <c r="M15" s="1270"/>
      <c r="N15" s="1270"/>
      <c r="O15" s="1270"/>
      <c r="P15" s="1270"/>
      <c r="Q15" s="1270"/>
      <c r="R15" s="1270"/>
      <c r="S15" s="1270"/>
      <c r="T15" s="1270"/>
      <c r="U15" s="1270"/>
      <c r="V15" s="1270"/>
      <c r="W15" s="1270"/>
      <c r="X15" s="1270"/>
      <c r="Y15" s="1270"/>
      <c r="Z15" s="1270"/>
      <c r="AA15" s="1270"/>
      <c r="AB15" s="1270"/>
      <c r="AC15" s="1270"/>
      <c r="AD15" s="1270"/>
      <c r="AE15" s="1270"/>
      <c r="AF15" s="1270"/>
      <c r="AG15" s="1270"/>
      <c r="AH15" s="1270"/>
      <c r="AI15" s="1270"/>
      <c r="AJ15" s="1270"/>
      <c r="AK15" s="1270"/>
      <c r="AL15" s="1270"/>
      <c r="AM15" s="1270"/>
      <c r="AN15" s="1270"/>
      <c r="AO15" s="1270"/>
      <c r="AP15" s="1270"/>
      <c r="AQ15" s="1270"/>
      <c r="AR15" s="1270"/>
      <c r="AS15" s="1270"/>
      <c r="AT15" s="1270"/>
      <c r="AU15" s="1270"/>
      <c r="AV15" s="1270"/>
      <c r="AW15" s="1270"/>
      <c r="AX15" s="1270"/>
      <c r="AY15" s="1270"/>
      <c r="AZ15" s="1270"/>
      <c r="BA15" s="1270"/>
      <c r="BB15" s="1270"/>
      <c r="BC15" s="1270"/>
      <c r="BD15" s="1270"/>
      <c r="BE15" s="1270"/>
      <c r="BF15" s="1270"/>
      <c r="BG15" s="1270"/>
      <c r="BH15" s="1270"/>
      <c r="BI15" s="1270"/>
      <c r="BJ15" s="1270"/>
      <c r="BK15" s="1270"/>
      <c r="BL15" s="1270"/>
      <c r="BM15" s="1270"/>
      <c r="BN15" s="1270"/>
      <c r="BO15" s="1270"/>
      <c r="BP15" s="1270"/>
      <c r="BQ15" s="1270"/>
      <c r="BR15" s="1270"/>
      <c r="BS15" s="1270"/>
      <c r="BT15" s="1270"/>
      <c r="BU15" s="1270"/>
      <c r="BV15" s="1270"/>
      <c r="BW15" s="1270"/>
      <c r="BX15" s="1270"/>
      <c r="BY15" s="1270"/>
      <c r="BZ15" s="1270"/>
      <c r="CA15" s="1270"/>
      <c r="CB15" s="1270"/>
      <c r="CC15" s="1270"/>
      <c r="CD15" s="1270"/>
      <c r="CE15" s="1270"/>
      <c r="CF15" s="1270"/>
      <c r="CG15" s="1270"/>
      <c r="CH15" s="1270"/>
      <c r="CI15" s="1270"/>
      <c r="CJ15" s="1270"/>
      <c r="CK15" s="1270"/>
      <c r="CL15" s="1270"/>
      <c r="CM15" s="1270"/>
      <c r="CN15" s="1270"/>
      <c r="CO15" s="1270"/>
      <c r="CP15" s="1270"/>
      <c r="CQ15" s="1270"/>
      <c r="CR15" s="1270"/>
      <c r="CS15" s="1270"/>
      <c r="CT15" s="1270"/>
      <c r="CU15" s="1270"/>
      <c r="CV15" s="1270"/>
      <c r="CW15" s="1270"/>
      <c r="CX15" s="1270"/>
      <c r="CY15" s="1270"/>
      <c r="CZ15" s="1270"/>
      <c r="DA15" s="1270"/>
      <c r="DB15" s="1270"/>
      <c r="DC15" s="1270"/>
      <c r="DD15" s="1270"/>
      <c r="DE15" s="1270"/>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1269"/>
      <c r="B16" s="1270"/>
      <c r="C16" s="1270"/>
      <c r="D16" s="1270"/>
      <c r="E16" s="1270"/>
      <c r="F16" s="1270"/>
      <c r="G16" s="1270"/>
      <c r="H16" s="1270"/>
      <c r="I16" s="1270"/>
      <c r="J16" s="1270"/>
      <c r="K16" s="1270"/>
      <c r="L16" s="1270"/>
      <c r="M16" s="1270"/>
      <c r="N16" s="1270"/>
      <c r="O16" s="1270"/>
      <c r="P16" s="1270"/>
      <c r="Q16" s="1270"/>
      <c r="R16" s="1270"/>
      <c r="S16" s="1270"/>
      <c r="T16" s="1270"/>
      <c r="U16" s="1270"/>
      <c r="V16" s="1270"/>
      <c r="W16" s="1270"/>
      <c r="X16" s="1270"/>
      <c r="Y16" s="1270"/>
      <c r="Z16" s="1270"/>
      <c r="AA16" s="1270"/>
      <c r="AB16" s="1270"/>
      <c r="AC16" s="1270"/>
      <c r="AD16" s="1270"/>
      <c r="AE16" s="1270"/>
      <c r="AF16" s="1270"/>
      <c r="AG16" s="1270"/>
      <c r="AH16" s="1270"/>
      <c r="AI16" s="1270"/>
      <c r="AJ16" s="1270"/>
      <c r="AK16" s="1270"/>
      <c r="AL16" s="1270"/>
      <c r="AM16" s="1270"/>
      <c r="AN16" s="1270"/>
      <c r="AO16" s="1270"/>
      <c r="AP16" s="1270"/>
      <c r="AQ16" s="1270"/>
      <c r="AR16" s="1270"/>
      <c r="AS16" s="1270"/>
      <c r="AT16" s="1270"/>
      <c r="AU16" s="1270"/>
      <c r="AV16" s="1270"/>
      <c r="AW16" s="1270"/>
      <c r="AX16" s="1270"/>
      <c r="AY16" s="1270"/>
      <c r="AZ16" s="1270"/>
      <c r="BA16" s="1270"/>
      <c r="BB16" s="1270"/>
      <c r="BC16" s="1270"/>
      <c r="BD16" s="1270"/>
      <c r="BE16" s="1270"/>
      <c r="BF16" s="1270"/>
      <c r="BG16" s="1270"/>
      <c r="BH16" s="1270"/>
      <c r="BI16" s="1270"/>
      <c r="BJ16" s="1270"/>
      <c r="BK16" s="1270"/>
      <c r="BL16" s="1270"/>
      <c r="BM16" s="1270"/>
      <c r="BN16" s="1270"/>
      <c r="BO16" s="1270"/>
      <c r="BP16" s="1270"/>
      <c r="BQ16" s="1270"/>
      <c r="BR16" s="1270"/>
      <c r="BS16" s="1270"/>
      <c r="BT16" s="1270"/>
      <c r="BU16" s="1270"/>
      <c r="BV16" s="1270"/>
      <c r="BW16" s="1270"/>
      <c r="BX16" s="1270"/>
      <c r="BY16" s="1270"/>
      <c r="BZ16" s="1270"/>
      <c r="CA16" s="1270"/>
      <c r="CB16" s="1270"/>
      <c r="CC16" s="1270"/>
      <c r="CD16" s="1270"/>
      <c r="CE16" s="1270"/>
      <c r="CF16" s="1270"/>
      <c r="CG16" s="1270"/>
      <c r="CH16" s="1270"/>
      <c r="CI16" s="1270"/>
      <c r="CJ16" s="1270"/>
      <c r="CK16" s="1270"/>
      <c r="CL16" s="1270"/>
      <c r="CM16" s="1270"/>
      <c r="CN16" s="1270"/>
      <c r="CO16" s="1270"/>
      <c r="CP16" s="1270"/>
      <c r="CQ16" s="1270"/>
      <c r="CR16" s="1270"/>
      <c r="CS16" s="1270"/>
      <c r="CT16" s="1270"/>
      <c r="CU16" s="1270"/>
      <c r="CV16" s="1270"/>
      <c r="CW16" s="1270"/>
      <c r="CX16" s="1270"/>
      <c r="CY16" s="1270"/>
      <c r="CZ16" s="1270"/>
      <c r="DA16" s="1270"/>
      <c r="DB16" s="1270"/>
      <c r="DC16" s="1270"/>
      <c r="DD16" s="1270"/>
      <c r="DE16" s="1270"/>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1269"/>
      <c r="B17" s="1270"/>
      <c r="C17" s="1270"/>
      <c r="D17" s="1270"/>
      <c r="E17" s="1270"/>
      <c r="F17" s="1270"/>
      <c r="G17" s="1270"/>
      <c r="H17" s="1270"/>
      <c r="I17" s="1270"/>
      <c r="J17" s="1270"/>
      <c r="K17" s="1270"/>
      <c r="L17" s="1270"/>
      <c r="M17" s="1270"/>
      <c r="N17" s="1270"/>
      <c r="O17" s="1270"/>
      <c r="P17" s="1270"/>
      <c r="Q17" s="1270"/>
      <c r="R17" s="1270"/>
      <c r="S17" s="1270"/>
      <c r="T17" s="1270"/>
      <c r="U17" s="1270"/>
      <c r="V17" s="1270"/>
      <c r="W17" s="1270"/>
      <c r="X17" s="1270"/>
      <c r="Y17" s="1270"/>
      <c r="Z17" s="1270"/>
      <c r="AA17" s="1270"/>
      <c r="AB17" s="1270"/>
      <c r="AC17" s="1270"/>
      <c r="AD17" s="1270"/>
      <c r="AE17" s="1270"/>
      <c r="AF17" s="1270"/>
      <c r="AG17" s="1270"/>
      <c r="AH17" s="1270"/>
      <c r="AI17" s="1270"/>
      <c r="AJ17" s="1270"/>
      <c r="AK17" s="1270"/>
      <c r="AL17" s="1270"/>
      <c r="AM17" s="1270"/>
      <c r="AN17" s="1270"/>
      <c r="AO17" s="1270"/>
      <c r="AP17" s="1270"/>
      <c r="AQ17" s="1270"/>
      <c r="AR17" s="1270"/>
      <c r="AS17" s="1270"/>
      <c r="AT17" s="1270"/>
      <c r="AU17" s="1270"/>
      <c r="AV17" s="1270"/>
      <c r="AW17" s="1270"/>
      <c r="AX17" s="1270"/>
      <c r="AY17" s="1270"/>
      <c r="AZ17" s="1270"/>
      <c r="BA17" s="1270"/>
      <c r="BB17" s="1270"/>
      <c r="BC17" s="1270"/>
      <c r="BD17" s="1270"/>
      <c r="BE17" s="1270"/>
      <c r="BF17" s="1270"/>
      <c r="BG17" s="1270"/>
      <c r="BH17" s="1270"/>
      <c r="BI17" s="1270"/>
      <c r="BJ17" s="1270"/>
      <c r="BK17" s="1270"/>
      <c r="BL17" s="1270"/>
      <c r="BM17" s="1270"/>
      <c r="BN17" s="1270"/>
      <c r="BO17" s="1270"/>
      <c r="BP17" s="1270"/>
      <c r="BQ17" s="1270"/>
      <c r="BR17" s="1270"/>
      <c r="BS17" s="1270"/>
      <c r="BT17" s="1270"/>
      <c r="BU17" s="1270"/>
      <c r="BV17" s="1270"/>
      <c r="BW17" s="1270"/>
      <c r="BX17" s="1270"/>
      <c r="BY17" s="1270"/>
      <c r="BZ17" s="1270"/>
      <c r="CA17" s="1270"/>
      <c r="CB17" s="1270"/>
      <c r="CC17" s="1270"/>
      <c r="CD17" s="1270"/>
      <c r="CE17" s="1270"/>
      <c r="CF17" s="1270"/>
      <c r="CG17" s="1270"/>
      <c r="CH17" s="1270"/>
      <c r="CI17" s="1270"/>
      <c r="CJ17" s="1270"/>
      <c r="CK17" s="1270"/>
      <c r="CL17" s="1270"/>
      <c r="CM17" s="1270"/>
      <c r="CN17" s="1270"/>
      <c r="CO17" s="1270"/>
      <c r="CP17" s="1270"/>
      <c r="CQ17" s="1270"/>
      <c r="CR17" s="1270"/>
      <c r="CS17" s="1270"/>
      <c r="CT17" s="1270"/>
      <c r="CU17" s="1270"/>
      <c r="CV17" s="1270"/>
      <c r="CW17" s="1270"/>
      <c r="CX17" s="1270"/>
      <c r="CY17" s="1270"/>
      <c r="CZ17" s="1270"/>
      <c r="DA17" s="1270"/>
      <c r="DB17" s="1270"/>
      <c r="DC17" s="1270"/>
      <c r="DD17" s="1270"/>
      <c r="DE17" s="1270"/>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1269"/>
      <c r="B18" s="1270"/>
      <c r="C18" s="1270"/>
      <c r="D18" s="1270"/>
      <c r="E18" s="1270"/>
      <c r="F18" s="1270"/>
      <c r="G18" s="1270"/>
      <c r="H18" s="1270"/>
      <c r="I18" s="1270"/>
      <c r="J18" s="1270"/>
      <c r="K18" s="1270"/>
      <c r="L18" s="1270"/>
      <c r="M18" s="1270"/>
      <c r="N18" s="1270"/>
      <c r="O18" s="1270"/>
      <c r="P18" s="1270"/>
      <c r="Q18" s="1270"/>
      <c r="R18" s="1270"/>
      <c r="S18" s="1270"/>
      <c r="T18" s="1270"/>
      <c r="U18" s="1270"/>
      <c r="V18" s="1270"/>
      <c r="W18" s="1270"/>
      <c r="X18" s="1270"/>
      <c r="Y18" s="1270"/>
      <c r="Z18" s="1270"/>
      <c r="AA18" s="1270"/>
      <c r="AB18" s="1270"/>
      <c r="AC18" s="1270"/>
      <c r="AD18" s="1270"/>
      <c r="AE18" s="1270"/>
      <c r="AF18" s="1270"/>
      <c r="AG18" s="1270"/>
      <c r="AH18" s="1270"/>
      <c r="AI18" s="1270"/>
      <c r="AJ18" s="1270"/>
      <c r="AK18" s="1270"/>
      <c r="AL18" s="1270"/>
      <c r="AM18" s="1270"/>
      <c r="AN18" s="1270"/>
      <c r="AO18" s="1270"/>
      <c r="AP18" s="1270"/>
      <c r="AQ18" s="1270"/>
      <c r="AR18" s="1270"/>
      <c r="AS18" s="1270"/>
      <c r="AT18" s="1270"/>
      <c r="AU18" s="1270"/>
      <c r="AV18" s="1270"/>
      <c r="AW18" s="1270"/>
      <c r="AX18" s="1270"/>
      <c r="AY18" s="1270"/>
      <c r="AZ18" s="1270"/>
      <c r="BA18" s="1270"/>
      <c r="BB18" s="1270"/>
      <c r="BC18" s="1270"/>
      <c r="BD18" s="1270"/>
      <c r="BE18" s="1270"/>
      <c r="BF18" s="1270"/>
      <c r="BG18" s="1270"/>
      <c r="BH18" s="1270"/>
      <c r="BI18" s="1270"/>
      <c r="BJ18" s="1270"/>
      <c r="BK18" s="1270"/>
      <c r="BL18" s="1270"/>
      <c r="BM18" s="1270"/>
      <c r="BN18" s="1270"/>
      <c r="BO18" s="1270"/>
      <c r="BP18" s="1270"/>
      <c r="BQ18" s="1270"/>
      <c r="BR18" s="1270"/>
      <c r="BS18" s="1270"/>
      <c r="BT18" s="1270"/>
      <c r="BU18" s="1270"/>
      <c r="BV18" s="1270"/>
      <c r="BW18" s="1270"/>
      <c r="BX18" s="1270"/>
      <c r="BY18" s="1270"/>
      <c r="BZ18" s="1270"/>
      <c r="CA18" s="1270"/>
      <c r="CB18" s="1270"/>
      <c r="CC18" s="1270"/>
      <c r="CD18" s="1270"/>
      <c r="CE18" s="1270"/>
      <c r="CF18" s="1270"/>
      <c r="CG18" s="1270"/>
      <c r="CH18" s="1270"/>
      <c r="CI18" s="1270"/>
      <c r="CJ18" s="1270"/>
      <c r="CK18" s="1270"/>
      <c r="CL18" s="1270"/>
      <c r="CM18" s="1270"/>
      <c r="CN18" s="1270"/>
      <c r="CO18" s="1270"/>
      <c r="CP18" s="1270"/>
      <c r="CQ18" s="1270"/>
      <c r="CR18" s="1270"/>
      <c r="CS18" s="1270"/>
      <c r="CT18" s="1270"/>
      <c r="CU18" s="1270"/>
      <c r="CV18" s="1270"/>
      <c r="CW18" s="1270"/>
      <c r="CX18" s="1270"/>
      <c r="CY18" s="1270"/>
      <c r="CZ18" s="1270"/>
      <c r="DA18" s="1270"/>
      <c r="DB18" s="1270"/>
      <c r="DC18" s="1270"/>
      <c r="DD18" s="1270"/>
      <c r="DE18" s="1270"/>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1269"/>
      <c r="DE19" s="1269"/>
    </row>
    <row r="20" spans="1:351" x14ac:dyDescent="0.15">
      <c r="DD20" s="1269"/>
      <c r="DE20" s="1269"/>
    </row>
    <row r="21" spans="1:351" ht="17.25" x14ac:dyDescent="0.15">
      <c r="B21" s="1271"/>
      <c r="C21" s="1272"/>
      <c r="D21" s="1272"/>
      <c r="E21" s="1272"/>
      <c r="F21" s="1272"/>
      <c r="G21" s="1272"/>
      <c r="H21" s="1272"/>
      <c r="I21" s="1272"/>
      <c r="J21" s="1272"/>
      <c r="K21" s="1272"/>
      <c r="L21" s="1272"/>
      <c r="M21" s="1272"/>
      <c r="N21" s="1273"/>
      <c r="O21" s="1272"/>
      <c r="P21" s="1272"/>
      <c r="Q21" s="1272"/>
      <c r="R21" s="1272"/>
      <c r="S21" s="1272"/>
      <c r="T21" s="1272"/>
      <c r="U21" s="1272"/>
      <c r="V21" s="1272"/>
      <c r="W21" s="1272"/>
      <c r="X21" s="1272"/>
      <c r="Y21" s="1272"/>
      <c r="Z21" s="1272"/>
      <c r="AA21" s="1272"/>
      <c r="AB21" s="1272"/>
      <c r="AC21" s="1272"/>
      <c r="AD21" s="1272"/>
      <c r="AE21" s="1272"/>
      <c r="AF21" s="1272"/>
      <c r="AG21" s="1272"/>
      <c r="AH21" s="1272"/>
      <c r="AI21" s="1272"/>
      <c r="AJ21" s="1272"/>
      <c r="AK21" s="1272"/>
      <c r="AL21" s="1272"/>
      <c r="AM21" s="1272"/>
      <c r="AN21" s="1272"/>
      <c r="AO21" s="1272"/>
      <c r="AP21" s="1272"/>
      <c r="AQ21" s="1272"/>
      <c r="AR21" s="1272"/>
      <c r="AS21" s="1272"/>
      <c r="AT21" s="1273"/>
      <c r="AU21" s="1272"/>
      <c r="AV21" s="1272"/>
      <c r="AW21" s="1272"/>
      <c r="AX21" s="1272"/>
      <c r="AY21" s="1272"/>
      <c r="AZ21" s="1272"/>
      <c r="BA21" s="1272"/>
      <c r="BB21" s="1272"/>
      <c r="BC21" s="1272"/>
      <c r="BD21" s="1272"/>
      <c r="BE21" s="1272"/>
      <c r="BF21" s="1273"/>
      <c r="BG21" s="1272"/>
      <c r="BH21" s="1272"/>
      <c r="BI21" s="1272"/>
      <c r="BJ21" s="1272"/>
      <c r="BK21" s="1272"/>
      <c r="BL21" s="1272"/>
      <c r="BM21" s="1272"/>
      <c r="BN21" s="1272"/>
      <c r="BO21" s="1272"/>
      <c r="BP21" s="1272"/>
      <c r="BQ21" s="1272"/>
      <c r="BR21" s="1273"/>
      <c r="BS21" s="1272"/>
      <c r="BT21" s="1272"/>
      <c r="BU21" s="1272"/>
      <c r="BV21" s="1272"/>
      <c r="BW21" s="1272"/>
      <c r="BX21" s="1272"/>
      <c r="BY21" s="1272"/>
      <c r="BZ21" s="1272"/>
      <c r="CA21" s="1272"/>
      <c r="CB21" s="1272"/>
      <c r="CC21" s="1272"/>
      <c r="CD21" s="1273"/>
      <c r="CE21" s="1272"/>
      <c r="CF21" s="1272"/>
      <c r="CG21" s="1272"/>
      <c r="CH21" s="1272"/>
      <c r="CI21" s="1272"/>
      <c r="CJ21" s="1272"/>
      <c r="CK21" s="1272"/>
      <c r="CL21" s="1272"/>
      <c r="CM21" s="1272"/>
      <c r="CN21" s="1272"/>
      <c r="CO21" s="1272"/>
      <c r="CP21" s="1273"/>
      <c r="CQ21" s="1272"/>
      <c r="CR21" s="1272"/>
      <c r="CS21" s="1272"/>
      <c r="CT21" s="1272"/>
      <c r="CU21" s="1272"/>
      <c r="CV21" s="1272"/>
      <c r="CW21" s="1272"/>
      <c r="CX21" s="1272"/>
      <c r="CY21" s="1272"/>
      <c r="CZ21" s="1272"/>
      <c r="DA21" s="1272"/>
      <c r="DB21" s="1273"/>
      <c r="DC21" s="1272"/>
      <c r="DD21" s="1274"/>
      <c r="DE21" s="1269"/>
      <c r="MM21" s="1275"/>
    </row>
    <row r="22" spans="1:351" ht="17.25" x14ac:dyDescent="0.15">
      <c r="B22" s="1276"/>
      <c r="MM22" s="1275"/>
    </row>
    <row r="23" spans="1:351" x14ac:dyDescent="0.15">
      <c r="B23" s="1276"/>
    </row>
    <row r="24" spans="1:351" x14ac:dyDescent="0.15">
      <c r="B24" s="1276"/>
    </row>
    <row r="25" spans="1:351" x14ac:dyDescent="0.15">
      <c r="B25" s="1276"/>
    </row>
    <row r="26" spans="1:351" x14ac:dyDescent="0.15">
      <c r="B26" s="1276"/>
    </row>
    <row r="27" spans="1:351" x14ac:dyDescent="0.15">
      <c r="B27" s="1276"/>
    </row>
    <row r="28" spans="1:351" x14ac:dyDescent="0.15">
      <c r="B28" s="1276"/>
    </row>
    <row r="29" spans="1:351" x14ac:dyDescent="0.15">
      <c r="B29" s="1276"/>
    </row>
    <row r="30" spans="1:351" x14ac:dyDescent="0.15">
      <c r="B30" s="1276"/>
    </row>
    <row r="31" spans="1:351" x14ac:dyDescent="0.15">
      <c r="B31" s="1276"/>
    </row>
    <row r="32" spans="1:351" x14ac:dyDescent="0.15">
      <c r="B32" s="1276"/>
    </row>
    <row r="33" spans="2:109" x14ac:dyDescent="0.15">
      <c r="B33" s="1276"/>
    </row>
    <row r="34" spans="2:109" x14ac:dyDescent="0.15">
      <c r="B34" s="1276"/>
    </row>
    <row r="35" spans="2:109" x14ac:dyDescent="0.15">
      <c r="B35" s="1276"/>
    </row>
    <row r="36" spans="2:109" x14ac:dyDescent="0.15">
      <c r="B36" s="1276"/>
    </row>
    <row r="37" spans="2:109" x14ac:dyDescent="0.15">
      <c r="B37" s="1276"/>
    </row>
    <row r="38" spans="2:109" x14ac:dyDescent="0.15">
      <c r="B38" s="1276"/>
    </row>
    <row r="39" spans="2:109" x14ac:dyDescent="0.15">
      <c r="B39" s="1278"/>
      <c r="C39" s="1279"/>
      <c r="D39" s="1279"/>
      <c r="E39" s="1279"/>
      <c r="F39" s="1279"/>
      <c r="G39" s="1279"/>
      <c r="H39" s="1279"/>
      <c r="I39" s="1279"/>
      <c r="J39" s="1279"/>
      <c r="K39" s="1279"/>
      <c r="L39" s="1279"/>
      <c r="M39" s="1279"/>
      <c r="N39" s="1279"/>
      <c r="O39" s="1279"/>
      <c r="P39" s="1279"/>
      <c r="Q39" s="1279"/>
      <c r="R39" s="1279"/>
      <c r="S39" s="1279"/>
      <c r="T39" s="1279"/>
      <c r="U39" s="1279"/>
      <c r="V39" s="1279"/>
      <c r="W39" s="1279"/>
      <c r="X39" s="1279"/>
      <c r="Y39" s="1279"/>
      <c r="Z39" s="1279"/>
      <c r="AA39" s="1279"/>
      <c r="AB39" s="1279"/>
      <c r="AC39" s="1279"/>
      <c r="AD39" s="1279"/>
      <c r="AE39" s="1279"/>
      <c r="AF39" s="1279"/>
      <c r="AG39" s="1279"/>
      <c r="AH39" s="1279"/>
      <c r="AI39" s="1279"/>
      <c r="AJ39" s="1279"/>
      <c r="AK39" s="1279"/>
      <c r="AL39" s="1279"/>
      <c r="AM39" s="1279"/>
      <c r="AN39" s="1279"/>
      <c r="AO39" s="1279"/>
      <c r="AP39" s="1279"/>
      <c r="AQ39" s="1279"/>
      <c r="AR39" s="1279"/>
      <c r="AS39" s="1279"/>
      <c r="AT39" s="1279"/>
      <c r="AU39" s="1279"/>
      <c r="AV39" s="1279"/>
      <c r="AW39" s="1279"/>
      <c r="AX39" s="1279"/>
      <c r="AY39" s="1279"/>
      <c r="AZ39" s="1279"/>
      <c r="BA39" s="1279"/>
      <c r="BB39" s="1279"/>
      <c r="BC39" s="1279"/>
      <c r="BD39" s="1279"/>
      <c r="BE39" s="1279"/>
      <c r="BF39" s="1279"/>
      <c r="BG39" s="1279"/>
      <c r="BH39" s="1279"/>
      <c r="BI39" s="1279"/>
      <c r="BJ39" s="1279"/>
      <c r="BK39" s="1279"/>
      <c r="BL39" s="1279"/>
      <c r="BM39" s="1279"/>
      <c r="BN39" s="1279"/>
      <c r="BO39" s="1279"/>
      <c r="BP39" s="1279"/>
      <c r="BQ39" s="1279"/>
      <c r="BR39" s="1279"/>
      <c r="BS39" s="1279"/>
      <c r="BT39" s="1279"/>
      <c r="BU39" s="1279"/>
      <c r="BV39" s="1279"/>
      <c r="BW39" s="1279"/>
      <c r="BX39" s="1279"/>
      <c r="BY39" s="1279"/>
      <c r="BZ39" s="1279"/>
      <c r="CA39" s="1279"/>
      <c r="CB39" s="1279"/>
      <c r="CC39" s="1279"/>
      <c r="CD39" s="1279"/>
      <c r="CE39" s="1279"/>
      <c r="CF39" s="1279"/>
      <c r="CG39" s="1279"/>
      <c r="CH39" s="1279"/>
      <c r="CI39" s="1279"/>
      <c r="CJ39" s="1279"/>
      <c r="CK39" s="1279"/>
      <c r="CL39" s="1279"/>
      <c r="CM39" s="1279"/>
      <c r="CN39" s="1279"/>
      <c r="CO39" s="1279"/>
      <c r="CP39" s="1279"/>
      <c r="CQ39" s="1279"/>
      <c r="CR39" s="1279"/>
      <c r="CS39" s="1279"/>
      <c r="CT39" s="1279"/>
      <c r="CU39" s="1279"/>
      <c r="CV39" s="1279"/>
      <c r="CW39" s="1279"/>
      <c r="CX39" s="1279"/>
      <c r="CY39" s="1279"/>
      <c r="CZ39" s="1279"/>
      <c r="DA39" s="1279"/>
      <c r="DB39" s="1279"/>
      <c r="DC39" s="1279"/>
      <c r="DD39" s="1280"/>
    </row>
    <row r="40" spans="2:109" x14ac:dyDescent="0.15">
      <c r="B40" s="1281"/>
      <c r="DD40" s="1281"/>
      <c r="DE40" s="1269"/>
    </row>
    <row r="41" spans="2:109" ht="17.25" x14ac:dyDescent="0.15">
      <c r="B41" s="1282" t="s">
        <v>594</v>
      </c>
      <c r="C41" s="1272"/>
      <c r="D41" s="1272"/>
      <c r="E41" s="1272"/>
      <c r="F41" s="1272"/>
      <c r="G41" s="1272"/>
      <c r="H41" s="1272"/>
      <c r="I41" s="1272"/>
      <c r="J41" s="1272"/>
      <c r="K41" s="1272"/>
      <c r="L41" s="1272"/>
      <c r="M41" s="1272"/>
      <c r="N41" s="1272"/>
      <c r="O41" s="1272"/>
      <c r="P41" s="1272"/>
      <c r="Q41" s="1272"/>
      <c r="R41" s="1272"/>
      <c r="S41" s="1272"/>
      <c r="T41" s="1272"/>
      <c r="U41" s="1272"/>
      <c r="V41" s="1272"/>
      <c r="W41" s="1272"/>
      <c r="X41" s="1272"/>
      <c r="Y41" s="1272"/>
      <c r="Z41" s="1272"/>
      <c r="AA41" s="1272"/>
      <c r="AB41" s="1272"/>
      <c r="AC41" s="1272"/>
      <c r="AD41" s="1272"/>
      <c r="AE41" s="1272"/>
      <c r="AF41" s="1272"/>
      <c r="AG41" s="1272"/>
      <c r="AH41" s="1272"/>
      <c r="AI41" s="1272"/>
      <c r="AJ41" s="1272"/>
      <c r="AK41" s="1272"/>
      <c r="AL41" s="1272"/>
      <c r="AM41" s="1272"/>
      <c r="AN41" s="1272"/>
      <c r="AO41" s="1272"/>
      <c r="AP41" s="1272"/>
      <c r="AQ41" s="1272"/>
      <c r="AR41" s="1272"/>
      <c r="AS41" s="1272"/>
      <c r="AT41" s="1272"/>
      <c r="AU41" s="1272"/>
      <c r="AV41" s="1272"/>
      <c r="AW41" s="1272"/>
      <c r="AX41" s="1272"/>
      <c r="AY41" s="1272"/>
      <c r="AZ41" s="1272"/>
      <c r="BA41" s="1272"/>
      <c r="BB41" s="1272"/>
      <c r="BC41" s="1272"/>
      <c r="BD41" s="1272"/>
      <c r="BE41" s="1272"/>
      <c r="BF41" s="1272"/>
      <c r="BG41" s="1272"/>
      <c r="BH41" s="1272"/>
      <c r="BI41" s="1272"/>
      <c r="BJ41" s="1272"/>
      <c r="BK41" s="1272"/>
      <c r="BL41" s="1272"/>
      <c r="BM41" s="1272"/>
      <c r="BN41" s="1272"/>
      <c r="BO41" s="1272"/>
      <c r="BP41" s="1272"/>
      <c r="BQ41" s="1272"/>
      <c r="BR41" s="1272"/>
      <c r="BS41" s="1272"/>
      <c r="BT41" s="1272"/>
      <c r="BU41" s="1272"/>
      <c r="BV41" s="1272"/>
      <c r="BW41" s="1272"/>
      <c r="BX41" s="1272"/>
      <c r="BY41" s="1272"/>
      <c r="BZ41" s="1272"/>
      <c r="CA41" s="1272"/>
      <c r="CB41" s="1272"/>
      <c r="CC41" s="1272"/>
      <c r="CD41" s="1272"/>
      <c r="CE41" s="1272"/>
      <c r="CF41" s="1272"/>
      <c r="CG41" s="1272"/>
      <c r="CH41" s="1272"/>
      <c r="CI41" s="1272"/>
      <c r="CJ41" s="1272"/>
      <c r="CK41" s="1272"/>
      <c r="CL41" s="1272"/>
      <c r="CM41" s="1272"/>
      <c r="CN41" s="1272"/>
      <c r="CO41" s="1272"/>
      <c r="CP41" s="1272"/>
      <c r="CQ41" s="1272"/>
      <c r="CR41" s="1272"/>
      <c r="CS41" s="1272"/>
      <c r="CT41" s="1272"/>
      <c r="CU41" s="1272"/>
      <c r="CV41" s="1272"/>
      <c r="CW41" s="1272"/>
      <c r="CX41" s="1272"/>
      <c r="CY41" s="1272"/>
      <c r="CZ41" s="1272"/>
      <c r="DA41" s="1272"/>
      <c r="DB41" s="1272"/>
      <c r="DC41" s="1272"/>
      <c r="DD41" s="1274"/>
    </row>
    <row r="42" spans="2:109" x14ac:dyDescent="0.15">
      <c r="B42" s="1276"/>
      <c r="G42" s="1283"/>
      <c r="I42" s="1284"/>
      <c r="J42" s="1284"/>
      <c r="K42" s="1284"/>
      <c r="AM42" s="1283"/>
      <c r="AN42" s="1283" t="s">
        <v>595</v>
      </c>
      <c r="AP42" s="1284"/>
      <c r="AQ42" s="1284"/>
      <c r="AR42" s="1284"/>
      <c r="AY42" s="1283"/>
      <c r="BA42" s="1284"/>
      <c r="BB42" s="1284"/>
      <c r="BC42" s="1284"/>
      <c r="BK42" s="1283"/>
      <c r="BM42" s="1284"/>
      <c r="BN42" s="1284"/>
      <c r="BO42" s="1284"/>
      <c r="BW42" s="1283"/>
      <c r="BY42" s="1284"/>
      <c r="BZ42" s="1284"/>
      <c r="CA42" s="1284"/>
      <c r="CI42" s="1283"/>
      <c r="CK42" s="1284"/>
      <c r="CL42" s="1284"/>
      <c r="CM42" s="1284"/>
      <c r="CU42" s="1283"/>
      <c r="CW42" s="1284"/>
      <c r="CX42" s="1284"/>
      <c r="CY42" s="1284"/>
    </row>
    <row r="43" spans="2:109" ht="13.5" customHeight="1" x14ac:dyDescent="0.15">
      <c r="B43" s="1276"/>
      <c r="AN43" s="1285" t="s">
        <v>596</v>
      </c>
      <c r="AO43" s="1286"/>
      <c r="AP43" s="1286"/>
      <c r="AQ43" s="1286"/>
      <c r="AR43" s="1286"/>
      <c r="AS43" s="1286"/>
      <c r="AT43" s="1286"/>
      <c r="AU43" s="1286"/>
      <c r="AV43" s="1286"/>
      <c r="AW43" s="1286"/>
      <c r="AX43" s="1286"/>
      <c r="AY43" s="1286"/>
      <c r="AZ43" s="1286"/>
      <c r="BA43" s="1286"/>
      <c r="BB43" s="1286"/>
      <c r="BC43" s="1286"/>
      <c r="BD43" s="1286"/>
      <c r="BE43" s="1286"/>
      <c r="BF43" s="1286"/>
      <c r="BG43" s="1286"/>
      <c r="BH43" s="1286"/>
      <c r="BI43" s="1286"/>
      <c r="BJ43" s="1286"/>
      <c r="BK43" s="1286"/>
      <c r="BL43" s="1286"/>
      <c r="BM43" s="1286"/>
      <c r="BN43" s="1286"/>
      <c r="BO43" s="1286"/>
      <c r="BP43" s="1286"/>
      <c r="BQ43" s="1286"/>
      <c r="BR43" s="1286"/>
      <c r="BS43" s="1286"/>
      <c r="BT43" s="1286"/>
      <c r="BU43" s="1286"/>
      <c r="BV43" s="1286"/>
      <c r="BW43" s="1286"/>
      <c r="BX43" s="1286"/>
      <c r="BY43" s="1286"/>
      <c r="BZ43" s="1286"/>
      <c r="CA43" s="1286"/>
      <c r="CB43" s="1286"/>
      <c r="CC43" s="1286"/>
      <c r="CD43" s="1286"/>
      <c r="CE43" s="1286"/>
      <c r="CF43" s="1286"/>
      <c r="CG43" s="1286"/>
      <c r="CH43" s="1286"/>
      <c r="CI43" s="1286"/>
      <c r="CJ43" s="1286"/>
      <c r="CK43" s="1286"/>
      <c r="CL43" s="1286"/>
      <c r="CM43" s="1286"/>
      <c r="CN43" s="1286"/>
      <c r="CO43" s="1286"/>
      <c r="CP43" s="1286"/>
      <c r="CQ43" s="1286"/>
      <c r="CR43" s="1286"/>
      <c r="CS43" s="1286"/>
      <c r="CT43" s="1286"/>
      <c r="CU43" s="1286"/>
      <c r="CV43" s="1286"/>
      <c r="CW43" s="1286"/>
      <c r="CX43" s="1286"/>
      <c r="CY43" s="1286"/>
      <c r="CZ43" s="1286"/>
      <c r="DA43" s="1286"/>
      <c r="DB43" s="1286"/>
      <c r="DC43" s="1287"/>
    </row>
    <row r="44" spans="2:109" x14ac:dyDescent="0.15">
      <c r="B44" s="1276"/>
      <c r="AN44" s="1288"/>
      <c r="AO44" s="1289"/>
      <c r="AP44" s="1289"/>
      <c r="AQ44" s="1289"/>
      <c r="AR44" s="1289"/>
      <c r="AS44" s="1289"/>
      <c r="AT44" s="1289"/>
      <c r="AU44" s="1289"/>
      <c r="AV44" s="1289"/>
      <c r="AW44" s="1289"/>
      <c r="AX44" s="1289"/>
      <c r="AY44" s="1289"/>
      <c r="AZ44" s="1289"/>
      <c r="BA44" s="1289"/>
      <c r="BB44" s="1289"/>
      <c r="BC44" s="1289"/>
      <c r="BD44" s="1289"/>
      <c r="BE44" s="1289"/>
      <c r="BF44" s="1289"/>
      <c r="BG44" s="1289"/>
      <c r="BH44" s="1289"/>
      <c r="BI44" s="1289"/>
      <c r="BJ44" s="1289"/>
      <c r="BK44" s="1289"/>
      <c r="BL44" s="1289"/>
      <c r="BM44" s="1289"/>
      <c r="BN44" s="1289"/>
      <c r="BO44" s="1289"/>
      <c r="BP44" s="1289"/>
      <c r="BQ44" s="1289"/>
      <c r="BR44" s="1289"/>
      <c r="BS44" s="1289"/>
      <c r="BT44" s="1289"/>
      <c r="BU44" s="1289"/>
      <c r="BV44" s="1289"/>
      <c r="BW44" s="1289"/>
      <c r="BX44" s="1289"/>
      <c r="BY44" s="1289"/>
      <c r="BZ44" s="1289"/>
      <c r="CA44" s="1289"/>
      <c r="CB44" s="1289"/>
      <c r="CC44" s="1289"/>
      <c r="CD44" s="1289"/>
      <c r="CE44" s="1289"/>
      <c r="CF44" s="1289"/>
      <c r="CG44" s="1289"/>
      <c r="CH44" s="1289"/>
      <c r="CI44" s="1289"/>
      <c r="CJ44" s="1289"/>
      <c r="CK44" s="1289"/>
      <c r="CL44" s="1289"/>
      <c r="CM44" s="1289"/>
      <c r="CN44" s="1289"/>
      <c r="CO44" s="1289"/>
      <c r="CP44" s="1289"/>
      <c r="CQ44" s="1289"/>
      <c r="CR44" s="1289"/>
      <c r="CS44" s="1289"/>
      <c r="CT44" s="1289"/>
      <c r="CU44" s="1289"/>
      <c r="CV44" s="1289"/>
      <c r="CW44" s="1289"/>
      <c r="CX44" s="1289"/>
      <c r="CY44" s="1289"/>
      <c r="CZ44" s="1289"/>
      <c r="DA44" s="1289"/>
      <c r="DB44" s="1289"/>
      <c r="DC44" s="1290"/>
    </row>
    <row r="45" spans="2:109" x14ac:dyDescent="0.15">
      <c r="B45" s="1276"/>
      <c r="AN45" s="1288"/>
      <c r="AO45" s="1289"/>
      <c r="AP45" s="1289"/>
      <c r="AQ45" s="1289"/>
      <c r="AR45" s="1289"/>
      <c r="AS45" s="1289"/>
      <c r="AT45" s="1289"/>
      <c r="AU45" s="1289"/>
      <c r="AV45" s="1289"/>
      <c r="AW45" s="1289"/>
      <c r="AX45" s="1289"/>
      <c r="AY45" s="1289"/>
      <c r="AZ45" s="1289"/>
      <c r="BA45" s="1289"/>
      <c r="BB45" s="1289"/>
      <c r="BC45" s="1289"/>
      <c r="BD45" s="1289"/>
      <c r="BE45" s="1289"/>
      <c r="BF45" s="1289"/>
      <c r="BG45" s="1289"/>
      <c r="BH45" s="1289"/>
      <c r="BI45" s="1289"/>
      <c r="BJ45" s="1289"/>
      <c r="BK45" s="1289"/>
      <c r="BL45" s="1289"/>
      <c r="BM45" s="1289"/>
      <c r="BN45" s="1289"/>
      <c r="BO45" s="1289"/>
      <c r="BP45" s="1289"/>
      <c r="BQ45" s="1289"/>
      <c r="BR45" s="1289"/>
      <c r="BS45" s="1289"/>
      <c r="BT45" s="1289"/>
      <c r="BU45" s="1289"/>
      <c r="BV45" s="1289"/>
      <c r="BW45" s="1289"/>
      <c r="BX45" s="1289"/>
      <c r="BY45" s="1289"/>
      <c r="BZ45" s="1289"/>
      <c r="CA45" s="1289"/>
      <c r="CB45" s="1289"/>
      <c r="CC45" s="1289"/>
      <c r="CD45" s="1289"/>
      <c r="CE45" s="1289"/>
      <c r="CF45" s="1289"/>
      <c r="CG45" s="1289"/>
      <c r="CH45" s="1289"/>
      <c r="CI45" s="1289"/>
      <c r="CJ45" s="1289"/>
      <c r="CK45" s="1289"/>
      <c r="CL45" s="1289"/>
      <c r="CM45" s="1289"/>
      <c r="CN45" s="1289"/>
      <c r="CO45" s="1289"/>
      <c r="CP45" s="1289"/>
      <c r="CQ45" s="1289"/>
      <c r="CR45" s="1289"/>
      <c r="CS45" s="1289"/>
      <c r="CT45" s="1289"/>
      <c r="CU45" s="1289"/>
      <c r="CV45" s="1289"/>
      <c r="CW45" s="1289"/>
      <c r="CX45" s="1289"/>
      <c r="CY45" s="1289"/>
      <c r="CZ45" s="1289"/>
      <c r="DA45" s="1289"/>
      <c r="DB45" s="1289"/>
      <c r="DC45" s="1290"/>
    </row>
    <row r="46" spans="2:109" x14ac:dyDescent="0.15">
      <c r="B46" s="1276"/>
      <c r="AN46" s="1288"/>
      <c r="AO46" s="1289"/>
      <c r="AP46" s="1289"/>
      <c r="AQ46" s="1289"/>
      <c r="AR46" s="1289"/>
      <c r="AS46" s="1289"/>
      <c r="AT46" s="1289"/>
      <c r="AU46" s="1289"/>
      <c r="AV46" s="1289"/>
      <c r="AW46" s="1289"/>
      <c r="AX46" s="1289"/>
      <c r="AY46" s="1289"/>
      <c r="AZ46" s="1289"/>
      <c r="BA46" s="1289"/>
      <c r="BB46" s="1289"/>
      <c r="BC46" s="1289"/>
      <c r="BD46" s="1289"/>
      <c r="BE46" s="1289"/>
      <c r="BF46" s="1289"/>
      <c r="BG46" s="1289"/>
      <c r="BH46" s="1289"/>
      <c r="BI46" s="1289"/>
      <c r="BJ46" s="1289"/>
      <c r="BK46" s="1289"/>
      <c r="BL46" s="1289"/>
      <c r="BM46" s="1289"/>
      <c r="BN46" s="1289"/>
      <c r="BO46" s="1289"/>
      <c r="BP46" s="1289"/>
      <c r="BQ46" s="1289"/>
      <c r="BR46" s="1289"/>
      <c r="BS46" s="1289"/>
      <c r="BT46" s="1289"/>
      <c r="BU46" s="1289"/>
      <c r="BV46" s="1289"/>
      <c r="BW46" s="1289"/>
      <c r="BX46" s="1289"/>
      <c r="BY46" s="1289"/>
      <c r="BZ46" s="1289"/>
      <c r="CA46" s="1289"/>
      <c r="CB46" s="1289"/>
      <c r="CC46" s="1289"/>
      <c r="CD46" s="1289"/>
      <c r="CE46" s="1289"/>
      <c r="CF46" s="1289"/>
      <c r="CG46" s="1289"/>
      <c r="CH46" s="1289"/>
      <c r="CI46" s="1289"/>
      <c r="CJ46" s="1289"/>
      <c r="CK46" s="1289"/>
      <c r="CL46" s="1289"/>
      <c r="CM46" s="1289"/>
      <c r="CN46" s="1289"/>
      <c r="CO46" s="1289"/>
      <c r="CP46" s="1289"/>
      <c r="CQ46" s="1289"/>
      <c r="CR46" s="1289"/>
      <c r="CS46" s="1289"/>
      <c r="CT46" s="1289"/>
      <c r="CU46" s="1289"/>
      <c r="CV46" s="1289"/>
      <c r="CW46" s="1289"/>
      <c r="CX46" s="1289"/>
      <c r="CY46" s="1289"/>
      <c r="CZ46" s="1289"/>
      <c r="DA46" s="1289"/>
      <c r="DB46" s="1289"/>
      <c r="DC46" s="1290"/>
    </row>
    <row r="47" spans="2:109" x14ac:dyDescent="0.15">
      <c r="B47" s="1276"/>
      <c r="AN47" s="1291"/>
      <c r="AO47" s="1292"/>
      <c r="AP47" s="1292"/>
      <c r="AQ47" s="1292"/>
      <c r="AR47" s="1292"/>
      <c r="AS47" s="1292"/>
      <c r="AT47" s="1292"/>
      <c r="AU47" s="1292"/>
      <c r="AV47" s="1292"/>
      <c r="AW47" s="1292"/>
      <c r="AX47" s="1292"/>
      <c r="AY47" s="1292"/>
      <c r="AZ47" s="1292"/>
      <c r="BA47" s="1292"/>
      <c r="BB47" s="1292"/>
      <c r="BC47" s="1292"/>
      <c r="BD47" s="1292"/>
      <c r="BE47" s="1292"/>
      <c r="BF47" s="1292"/>
      <c r="BG47" s="1292"/>
      <c r="BH47" s="1292"/>
      <c r="BI47" s="1292"/>
      <c r="BJ47" s="1292"/>
      <c r="BK47" s="1292"/>
      <c r="BL47" s="1292"/>
      <c r="BM47" s="1292"/>
      <c r="BN47" s="1292"/>
      <c r="BO47" s="1292"/>
      <c r="BP47" s="1292"/>
      <c r="BQ47" s="1292"/>
      <c r="BR47" s="1292"/>
      <c r="BS47" s="1292"/>
      <c r="BT47" s="1292"/>
      <c r="BU47" s="1292"/>
      <c r="BV47" s="1292"/>
      <c r="BW47" s="1292"/>
      <c r="BX47" s="1292"/>
      <c r="BY47" s="1292"/>
      <c r="BZ47" s="1292"/>
      <c r="CA47" s="1292"/>
      <c r="CB47" s="1292"/>
      <c r="CC47" s="1292"/>
      <c r="CD47" s="1292"/>
      <c r="CE47" s="1292"/>
      <c r="CF47" s="1292"/>
      <c r="CG47" s="1292"/>
      <c r="CH47" s="1292"/>
      <c r="CI47" s="1292"/>
      <c r="CJ47" s="1292"/>
      <c r="CK47" s="1292"/>
      <c r="CL47" s="1292"/>
      <c r="CM47" s="1292"/>
      <c r="CN47" s="1292"/>
      <c r="CO47" s="1292"/>
      <c r="CP47" s="1292"/>
      <c r="CQ47" s="1292"/>
      <c r="CR47" s="1292"/>
      <c r="CS47" s="1292"/>
      <c r="CT47" s="1292"/>
      <c r="CU47" s="1292"/>
      <c r="CV47" s="1292"/>
      <c r="CW47" s="1292"/>
      <c r="CX47" s="1292"/>
      <c r="CY47" s="1292"/>
      <c r="CZ47" s="1292"/>
      <c r="DA47" s="1292"/>
      <c r="DB47" s="1292"/>
      <c r="DC47" s="1293"/>
    </row>
    <row r="48" spans="2:109" x14ac:dyDescent="0.15">
      <c r="B48" s="1276"/>
      <c r="H48" s="1294"/>
      <c r="I48" s="1294"/>
      <c r="J48" s="1294"/>
      <c r="AN48" s="1294"/>
      <c r="AO48" s="1294"/>
      <c r="AP48" s="1294"/>
      <c r="AZ48" s="1294"/>
      <c r="BA48" s="1294"/>
      <c r="BB48" s="1294"/>
      <c r="BL48" s="1294"/>
      <c r="BM48" s="1294"/>
      <c r="BN48" s="1294"/>
      <c r="BX48" s="1294"/>
      <c r="BY48" s="1294"/>
      <c r="BZ48" s="1294"/>
      <c r="CJ48" s="1294"/>
      <c r="CK48" s="1294"/>
      <c r="CL48" s="1294"/>
      <c r="CV48" s="1294"/>
      <c r="CW48" s="1294"/>
      <c r="CX48" s="1294"/>
    </row>
    <row r="49" spans="1:109" x14ac:dyDescent="0.15">
      <c r="B49" s="1276"/>
      <c r="AN49" s="1269" t="s">
        <v>597</v>
      </c>
    </row>
    <row r="50" spans="1:109" x14ac:dyDescent="0.15">
      <c r="B50" s="1276"/>
      <c r="G50" s="1295"/>
      <c r="H50" s="1295"/>
      <c r="I50" s="1295"/>
      <c r="J50" s="1295"/>
      <c r="K50" s="1296"/>
      <c r="L50" s="1296"/>
      <c r="M50" s="1297"/>
      <c r="N50" s="1297"/>
      <c r="AN50" s="1298"/>
      <c r="AO50" s="1299"/>
      <c r="AP50" s="1299"/>
      <c r="AQ50" s="1299"/>
      <c r="AR50" s="1299"/>
      <c r="AS50" s="1299"/>
      <c r="AT50" s="1299"/>
      <c r="AU50" s="1299"/>
      <c r="AV50" s="1299"/>
      <c r="AW50" s="1299"/>
      <c r="AX50" s="1299"/>
      <c r="AY50" s="1299"/>
      <c r="AZ50" s="1299"/>
      <c r="BA50" s="1299"/>
      <c r="BB50" s="1299"/>
      <c r="BC50" s="1299"/>
      <c r="BD50" s="1299"/>
      <c r="BE50" s="1299"/>
      <c r="BF50" s="1299"/>
      <c r="BG50" s="1299"/>
      <c r="BH50" s="1299"/>
      <c r="BI50" s="1299"/>
      <c r="BJ50" s="1299"/>
      <c r="BK50" s="1299"/>
      <c r="BL50" s="1299"/>
      <c r="BM50" s="1299"/>
      <c r="BN50" s="1299"/>
      <c r="BO50" s="1300"/>
      <c r="BP50" s="1301" t="s">
        <v>551</v>
      </c>
      <c r="BQ50" s="1301"/>
      <c r="BR50" s="1301"/>
      <c r="BS50" s="1301"/>
      <c r="BT50" s="1301"/>
      <c r="BU50" s="1301"/>
      <c r="BV50" s="1301"/>
      <c r="BW50" s="1301"/>
      <c r="BX50" s="1301" t="s">
        <v>552</v>
      </c>
      <c r="BY50" s="1301"/>
      <c r="BZ50" s="1301"/>
      <c r="CA50" s="1301"/>
      <c r="CB50" s="1301"/>
      <c r="CC50" s="1301"/>
      <c r="CD50" s="1301"/>
      <c r="CE50" s="1301"/>
      <c r="CF50" s="1301" t="s">
        <v>553</v>
      </c>
      <c r="CG50" s="1301"/>
      <c r="CH50" s="1301"/>
      <c r="CI50" s="1301"/>
      <c r="CJ50" s="1301"/>
      <c r="CK50" s="1301"/>
      <c r="CL50" s="1301"/>
      <c r="CM50" s="1301"/>
      <c r="CN50" s="1301" t="s">
        <v>554</v>
      </c>
      <c r="CO50" s="1301"/>
      <c r="CP50" s="1301"/>
      <c r="CQ50" s="1301"/>
      <c r="CR50" s="1301"/>
      <c r="CS50" s="1301"/>
      <c r="CT50" s="1301"/>
      <c r="CU50" s="1301"/>
      <c r="CV50" s="1301" t="s">
        <v>555</v>
      </c>
      <c r="CW50" s="1301"/>
      <c r="CX50" s="1301"/>
      <c r="CY50" s="1301"/>
      <c r="CZ50" s="1301"/>
      <c r="DA50" s="1301"/>
      <c r="DB50" s="1301"/>
      <c r="DC50" s="1301"/>
    </row>
    <row r="51" spans="1:109" ht="13.5" customHeight="1" x14ac:dyDescent="0.15">
      <c r="B51" s="1276"/>
      <c r="G51" s="1302"/>
      <c r="H51" s="1302"/>
      <c r="I51" s="1303"/>
      <c r="J51" s="1303"/>
      <c r="K51" s="1304"/>
      <c r="L51" s="1304"/>
      <c r="M51" s="1304"/>
      <c r="N51" s="1304"/>
      <c r="AM51" s="1294"/>
      <c r="AN51" s="1305" t="s">
        <v>598</v>
      </c>
      <c r="AO51" s="1305"/>
      <c r="AP51" s="1305"/>
      <c r="AQ51" s="1305"/>
      <c r="AR51" s="1305"/>
      <c r="AS51" s="1305"/>
      <c r="AT51" s="1305"/>
      <c r="AU51" s="1305"/>
      <c r="AV51" s="1305"/>
      <c r="AW51" s="1305"/>
      <c r="AX51" s="1305"/>
      <c r="AY51" s="1305"/>
      <c r="AZ51" s="1305"/>
      <c r="BA51" s="1305"/>
      <c r="BB51" s="1305" t="s">
        <v>599</v>
      </c>
      <c r="BC51" s="1305"/>
      <c r="BD51" s="1305"/>
      <c r="BE51" s="1305"/>
      <c r="BF51" s="1305"/>
      <c r="BG51" s="1305"/>
      <c r="BH51" s="1305"/>
      <c r="BI51" s="1305"/>
      <c r="BJ51" s="1305"/>
      <c r="BK51" s="1305"/>
      <c r="BL51" s="1305"/>
      <c r="BM51" s="1305"/>
      <c r="BN51" s="1305"/>
      <c r="BO51" s="1305"/>
      <c r="BP51" s="1306"/>
      <c r="BQ51" s="1307"/>
      <c r="BR51" s="1307"/>
      <c r="BS51" s="1307"/>
      <c r="BT51" s="1307"/>
      <c r="BU51" s="1307"/>
      <c r="BV51" s="1307"/>
      <c r="BW51" s="1307"/>
      <c r="BX51" s="1306"/>
      <c r="BY51" s="1307"/>
      <c r="BZ51" s="1307"/>
      <c r="CA51" s="1307"/>
      <c r="CB51" s="1307"/>
      <c r="CC51" s="1307"/>
      <c r="CD51" s="1307"/>
      <c r="CE51" s="1307"/>
      <c r="CF51" s="1307"/>
      <c r="CG51" s="1307"/>
      <c r="CH51" s="1307"/>
      <c r="CI51" s="1307"/>
      <c r="CJ51" s="1307"/>
      <c r="CK51" s="1307"/>
      <c r="CL51" s="1307"/>
      <c r="CM51" s="1307"/>
      <c r="CN51" s="1307"/>
      <c r="CO51" s="1307"/>
      <c r="CP51" s="1307"/>
      <c r="CQ51" s="1307"/>
      <c r="CR51" s="1307"/>
      <c r="CS51" s="1307"/>
      <c r="CT51" s="1307"/>
      <c r="CU51" s="1307"/>
      <c r="CV51" s="1306"/>
      <c r="CW51" s="1307"/>
      <c r="CX51" s="1307"/>
      <c r="CY51" s="1307"/>
      <c r="CZ51" s="1307"/>
      <c r="DA51" s="1307"/>
      <c r="DB51" s="1307"/>
      <c r="DC51" s="1307"/>
    </row>
    <row r="52" spans="1:109" x14ac:dyDescent="0.15">
      <c r="B52" s="1276"/>
      <c r="G52" s="1302"/>
      <c r="H52" s="1302"/>
      <c r="I52" s="1303"/>
      <c r="J52" s="1303"/>
      <c r="K52" s="1304"/>
      <c r="L52" s="1304"/>
      <c r="M52" s="1304"/>
      <c r="N52" s="1304"/>
      <c r="AM52" s="1294"/>
      <c r="AN52" s="1305"/>
      <c r="AO52" s="1305"/>
      <c r="AP52" s="1305"/>
      <c r="AQ52" s="1305"/>
      <c r="AR52" s="1305"/>
      <c r="AS52" s="1305"/>
      <c r="AT52" s="1305"/>
      <c r="AU52" s="1305"/>
      <c r="AV52" s="1305"/>
      <c r="AW52" s="1305"/>
      <c r="AX52" s="1305"/>
      <c r="AY52" s="1305"/>
      <c r="AZ52" s="1305"/>
      <c r="BA52" s="1305"/>
      <c r="BB52" s="1305"/>
      <c r="BC52" s="1305"/>
      <c r="BD52" s="1305"/>
      <c r="BE52" s="1305"/>
      <c r="BF52" s="1305"/>
      <c r="BG52" s="1305"/>
      <c r="BH52" s="1305"/>
      <c r="BI52" s="1305"/>
      <c r="BJ52" s="1305"/>
      <c r="BK52" s="1305"/>
      <c r="BL52" s="1305"/>
      <c r="BM52" s="1305"/>
      <c r="BN52" s="1305"/>
      <c r="BO52" s="1305"/>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1284"/>
      <c r="B53" s="1276"/>
      <c r="G53" s="1302"/>
      <c r="H53" s="1302"/>
      <c r="I53" s="1295"/>
      <c r="J53" s="1295"/>
      <c r="K53" s="1304"/>
      <c r="L53" s="1304"/>
      <c r="M53" s="1304"/>
      <c r="N53" s="1304"/>
      <c r="AM53" s="1294"/>
      <c r="AN53" s="1305"/>
      <c r="AO53" s="1305"/>
      <c r="AP53" s="1305"/>
      <c r="AQ53" s="1305"/>
      <c r="AR53" s="1305"/>
      <c r="AS53" s="1305"/>
      <c r="AT53" s="1305"/>
      <c r="AU53" s="1305"/>
      <c r="AV53" s="1305"/>
      <c r="AW53" s="1305"/>
      <c r="AX53" s="1305"/>
      <c r="AY53" s="1305"/>
      <c r="AZ53" s="1305"/>
      <c r="BA53" s="1305"/>
      <c r="BB53" s="1305" t="s">
        <v>600</v>
      </c>
      <c r="BC53" s="1305"/>
      <c r="BD53" s="1305"/>
      <c r="BE53" s="1305"/>
      <c r="BF53" s="1305"/>
      <c r="BG53" s="1305"/>
      <c r="BH53" s="1305"/>
      <c r="BI53" s="1305"/>
      <c r="BJ53" s="1305"/>
      <c r="BK53" s="1305"/>
      <c r="BL53" s="1305"/>
      <c r="BM53" s="1305"/>
      <c r="BN53" s="1305"/>
      <c r="BO53" s="1305"/>
      <c r="BP53" s="1306"/>
      <c r="BQ53" s="1307"/>
      <c r="BR53" s="1307"/>
      <c r="BS53" s="1307"/>
      <c r="BT53" s="1307"/>
      <c r="BU53" s="1307"/>
      <c r="BV53" s="1307"/>
      <c r="BW53" s="1307"/>
      <c r="BX53" s="1306"/>
      <c r="BY53" s="1307"/>
      <c r="BZ53" s="1307"/>
      <c r="CA53" s="1307"/>
      <c r="CB53" s="1307"/>
      <c r="CC53" s="1307"/>
      <c r="CD53" s="1307"/>
      <c r="CE53" s="1307"/>
      <c r="CF53" s="1307">
        <v>64.599999999999994</v>
      </c>
      <c r="CG53" s="1307"/>
      <c r="CH53" s="1307"/>
      <c r="CI53" s="1307"/>
      <c r="CJ53" s="1307"/>
      <c r="CK53" s="1307"/>
      <c r="CL53" s="1307"/>
      <c r="CM53" s="1307"/>
      <c r="CN53" s="1307">
        <v>66.3</v>
      </c>
      <c r="CO53" s="1307"/>
      <c r="CP53" s="1307"/>
      <c r="CQ53" s="1307"/>
      <c r="CR53" s="1307"/>
      <c r="CS53" s="1307"/>
      <c r="CT53" s="1307"/>
      <c r="CU53" s="1307"/>
      <c r="CV53" s="1306"/>
      <c r="CW53" s="1307"/>
      <c r="CX53" s="1307"/>
      <c r="CY53" s="1307"/>
      <c r="CZ53" s="1307"/>
      <c r="DA53" s="1307"/>
      <c r="DB53" s="1307"/>
      <c r="DC53" s="1307"/>
    </row>
    <row r="54" spans="1:109" x14ac:dyDescent="0.15">
      <c r="A54" s="1284"/>
      <c r="B54" s="1276"/>
      <c r="G54" s="1302"/>
      <c r="H54" s="1302"/>
      <c r="I54" s="1295"/>
      <c r="J54" s="1295"/>
      <c r="K54" s="1304"/>
      <c r="L54" s="1304"/>
      <c r="M54" s="1304"/>
      <c r="N54" s="1304"/>
      <c r="AM54" s="1294"/>
      <c r="AN54" s="1305"/>
      <c r="AO54" s="1305"/>
      <c r="AP54" s="1305"/>
      <c r="AQ54" s="1305"/>
      <c r="AR54" s="1305"/>
      <c r="AS54" s="1305"/>
      <c r="AT54" s="1305"/>
      <c r="AU54" s="1305"/>
      <c r="AV54" s="1305"/>
      <c r="AW54" s="1305"/>
      <c r="AX54" s="1305"/>
      <c r="AY54" s="1305"/>
      <c r="AZ54" s="1305"/>
      <c r="BA54" s="1305"/>
      <c r="BB54" s="1305"/>
      <c r="BC54" s="1305"/>
      <c r="BD54" s="1305"/>
      <c r="BE54" s="1305"/>
      <c r="BF54" s="1305"/>
      <c r="BG54" s="1305"/>
      <c r="BH54" s="1305"/>
      <c r="BI54" s="1305"/>
      <c r="BJ54" s="1305"/>
      <c r="BK54" s="1305"/>
      <c r="BL54" s="1305"/>
      <c r="BM54" s="1305"/>
      <c r="BN54" s="1305"/>
      <c r="BO54" s="1305"/>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1284"/>
      <c r="B55" s="1276"/>
      <c r="G55" s="1295"/>
      <c r="H55" s="1295"/>
      <c r="I55" s="1295"/>
      <c r="J55" s="1295"/>
      <c r="K55" s="1304"/>
      <c r="L55" s="1304"/>
      <c r="M55" s="1304"/>
      <c r="N55" s="1304"/>
      <c r="AN55" s="1301" t="s">
        <v>601</v>
      </c>
      <c r="AO55" s="1301"/>
      <c r="AP55" s="1301"/>
      <c r="AQ55" s="1301"/>
      <c r="AR55" s="1301"/>
      <c r="AS55" s="1301"/>
      <c r="AT55" s="1301"/>
      <c r="AU55" s="1301"/>
      <c r="AV55" s="1301"/>
      <c r="AW55" s="1301"/>
      <c r="AX55" s="1301"/>
      <c r="AY55" s="1301"/>
      <c r="AZ55" s="1301"/>
      <c r="BA55" s="1301"/>
      <c r="BB55" s="1305" t="s">
        <v>599</v>
      </c>
      <c r="BC55" s="1305"/>
      <c r="BD55" s="1305"/>
      <c r="BE55" s="1305"/>
      <c r="BF55" s="1305"/>
      <c r="BG55" s="1305"/>
      <c r="BH55" s="1305"/>
      <c r="BI55" s="1305"/>
      <c r="BJ55" s="1305"/>
      <c r="BK55" s="1305"/>
      <c r="BL55" s="1305"/>
      <c r="BM55" s="1305"/>
      <c r="BN55" s="1305"/>
      <c r="BO55" s="1305"/>
      <c r="BP55" s="1306"/>
      <c r="BQ55" s="1307"/>
      <c r="BR55" s="1307"/>
      <c r="BS55" s="1307"/>
      <c r="BT55" s="1307"/>
      <c r="BU55" s="1307"/>
      <c r="BV55" s="1307"/>
      <c r="BW55" s="1307"/>
      <c r="BX55" s="1306"/>
      <c r="BY55" s="1307"/>
      <c r="BZ55" s="1307"/>
      <c r="CA55" s="1307"/>
      <c r="CB55" s="1307"/>
      <c r="CC55" s="1307"/>
      <c r="CD55" s="1307"/>
      <c r="CE55" s="1307"/>
      <c r="CF55" s="1307">
        <v>0</v>
      </c>
      <c r="CG55" s="1307"/>
      <c r="CH55" s="1307"/>
      <c r="CI55" s="1307"/>
      <c r="CJ55" s="1307"/>
      <c r="CK55" s="1307"/>
      <c r="CL55" s="1307"/>
      <c r="CM55" s="1307"/>
      <c r="CN55" s="1307">
        <v>0</v>
      </c>
      <c r="CO55" s="1307"/>
      <c r="CP55" s="1307"/>
      <c r="CQ55" s="1307"/>
      <c r="CR55" s="1307"/>
      <c r="CS55" s="1307"/>
      <c r="CT55" s="1307"/>
      <c r="CU55" s="1307"/>
      <c r="CV55" s="1306"/>
      <c r="CW55" s="1307"/>
      <c r="CX55" s="1307"/>
      <c r="CY55" s="1307"/>
      <c r="CZ55" s="1307"/>
      <c r="DA55" s="1307"/>
      <c r="DB55" s="1307"/>
      <c r="DC55" s="1307"/>
    </row>
    <row r="56" spans="1:109" x14ac:dyDescent="0.15">
      <c r="A56" s="1284"/>
      <c r="B56" s="1276"/>
      <c r="G56" s="1295"/>
      <c r="H56" s="1295"/>
      <c r="I56" s="1295"/>
      <c r="J56" s="1295"/>
      <c r="K56" s="1304"/>
      <c r="L56" s="1304"/>
      <c r="M56" s="1304"/>
      <c r="N56" s="1304"/>
      <c r="AN56" s="1301"/>
      <c r="AO56" s="1301"/>
      <c r="AP56" s="1301"/>
      <c r="AQ56" s="1301"/>
      <c r="AR56" s="1301"/>
      <c r="AS56" s="1301"/>
      <c r="AT56" s="1301"/>
      <c r="AU56" s="1301"/>
      <c r="AV56" s="1301"/>
      <c r="AW56" s="1301"/>
      <c r="AX56" s="1301"/>
      <c r="AY56" s="1301"/>
      <c r="AZ56" s="1301"/>
      <c r="BA56" s="1301"/>
      <c r="BB56" s="1305"/>
      <c r="BC56" s="1305"/>
      <c r="BD56" s="1305"/>
      <c r="BE56" s="1305"/>
      <c r="BF56" s="1305"/>
      <c r="BG56" s="1305"/>
      <c r="BH56" s="1305"/>
      <c r="BI56" s="1305"/>
      <c r="BJ56" s="1305"/>
      <c r="BK56" s="1305"/>
      <c r="BL56" s="1305"/>
      <c r="BM56" s="1305"/>
      <c r="BN56" s="1305"/>
      <c r="BO56" s="1305"/>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1284" customFormat="1" x14ac:dyDescent="0.15">
      <c r="B57" s="1308"/>
      <c r="G57" s="1295"/>
      <c r="H57" s="1295"/>
      <c r="I57" s="1309"/>
      <c r="J57" s="1309"/>
      <c r="K57" s="1304"/>
      <c r="L57" s="1304"/>
      <c r="M57" s="1304"/>
      <c r="N57" s="1304"/>
      <c r="AM57" s="1269"/>
      <c r="AN57" s="1301"/>
      <c r="AO57" s="1301"/>
      <c r="AP57" s="1301"/>
      <c r="AQ57" s="1301"/>
      <c r="AR57" s="1301"/>
      <c r="AS57" s="1301"/>
      <c r="AT57" s="1301"/>
      <c r="AU57" s="1301"/>
      <c r="AV57" s="1301"/>
      <c r="AW57" s="1301"/>
      <c r="AX57" s="1301"/>
      <c r="AY57" s="1301"/>
      <c r="AZ57" s="1301"/>
      <c r="BA57" s="1301"/>
      <c r="BB57" s="1305" t="s">
        <v>600</v>
      </c>
      <c r="BC57" s="1305"/>
      <c r="BD57" s="1305"/>
      <c r="BE57" s="1305"/>
      <c r="BF57" s="1305"/>
      <c r="BG57" s="1305"/>
      <c r="BH57" s="1305"/>
      <c r="BI57" s="1305"/>
      <c r="BJ57" s="1305"/>
      <c r="BK57" s="1305"/>
      <c r="BL57" s="1305"/>
      <c r="BM57" s="1305"/>
      <c r="BN57" s="1305"/>
      <c r="BO57" s="1305"/>
      <c r="BP57" s="1306"/>
      <c r="BQ57" s="1307"/>
      <c r="BR57" s="1307"/>
      <c r="BS57" s="1307"/>
      <c r="BT57" s="1307"/>
      <c r="BU57" s="1307"/>
      <c r="BV57" s="1307"/>
      <c r="BW57" s="1307"/>
      <c r="BX57" s="1306"/>
      <c r="BY57" s="1307"/>
      <c r="BZ57" s="1307"/>
      <c r="CA57" s="1307"/>
      <c r="CB57" s="1307"/>
      <c r="CC57" s="1307"/>
      <c r="CD57" s="1307"/>
      <c r="CE57" s="1307"/>
      <c r="CF57" s="1307">
        <v>56.3</v>
      </c>
      <c r="CG57" s="1307"/>
      <c r="CH57" s="1307"/>
      <c r="CI57" s="1307"/>
      <c r="CJ57" s="1307"/>
      <c r="CK57" s="1307"/>
      <c r="CL57" s="1307"/>
      <c r="CM57" s="1307"/>
      <c r="CN57" s="1307">
        <v>57.6</v>
      </c>
      <c r="CO57" s="1307"/>
      <c r="CP57" s="1307"/>
      <c r="CQ57" s="1307"/>
      <c r="CR57" s="1307"/>
      <c r="CS57" s="1307"/>
      <c r="CT57" s="1307"/>
      <c r="CU57" s="1307"/>
      <c r="CV57" s="1306"/>
      <c r="CW57" s="1307"/>
      <c r="CX57" s="1307"/>
      <c r="CY57" s="1307"/>
      <c r="CZ57" s="1307"/>
      <c r="DA57" s="1307"/>
      <c r="DB57" s="1307"/>
      <c r="DC57" s="1307"/>
      <c r="DD57" s="1310"/>
      <c r="DE57" s="1308"/>
    </row>
    <row r="58" spans="1:109" s="1284" customFormat="1" x14ac:dyDescent="0.15">
      <c r="A58" s="1269"/>
      <c r="B58" s="1308"/>
      <c r="G58" s="1295"/>
      <c r="H58" s="1295"/>
      <c r="I58" s="1309"/>
      <c r="J58" s="1309"/>
      <c r="K58" s="1304"/>
      <c r="L58" s="1304"/>
      <c r="M58" s="1304"/>
      <c r="N58" s="1304"/>
      <c r="AM58" s="1269"/>
      <c r="AN58" s="1301"/>
      <c r="AO58" s="1301"/>
      <c r="AP58" s="1301"/>
      <c r="AQ58" s="1301"/>
      <c r="AR58" s="1301"/>
      <c r="AS58" s="1301"/>
      <c r="AT58" s="1301"/>
      <c r="AU58" s="1301"/>
      <c r="AV58" s="1301"/>
      <c r="AW58" s="1301"/>
      <c r="AX58" s="1301"/>
      <c r="AY58" s="1301"/>
      <c r="AZ58" s="1301"/>
      <c r="BA58" s="1301"/>
      <c r="BB58" s="1305"/>
      <c r="BC58" s="1305"/>
      <c r="BD58" s="1305"/>
      <c r="BE58" s="1305"/>
      <c r="BF58" s="1305"/>
      <c r="BG58" s="1305"/>
      <c r="BH58" s="1305"/>
      <c r="BI58" s="1305"/>
      <c r="BJ58" s="1305"/>
      <c r="BK58" s="1305"/>
      <c r="BL58" s="1305"/>
      <c r="BM58" s="1305"/>
      <c r="BN58" s="1305"/>
      <c r="BO58" s="1305"/>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1310"/>
      <c r="DE58" s="1308"/>
    </row>
    <row r="59" spans="1:109" s="1284" customFormat="1" x14ac:dyDescent="0.15">
      <c r="A59" s="1269"/>
      <c r="B59" s="1308"/>
      <c r="K59" s="1311"/>
      <c r="L59" s="1311"/>
      <c r="M59" s="1311"/>
      <c r="N59" s="1311"/>
      <c r="AQ59" s="1311"/>
      <c r="AR59" s="1311"/>
      <c r="AS59" s="1311"/>
      <c r="AT59" s="1311"/>
      <c r="BC59" s="1311"/>
      <c r="BD59" s="1311"/>
      <c r="BE59" s="1311"/>
      <c r="BF59" s="1311"/>
      <c r="BO59" s="1311"/>
      <c r="BP59" s="1311"/>
      <c r="BQ59" s="1311"/>
      <c r="BR59" s="1311"/>
      <c r="CA59" s="1311"/>
      <c r="CB59" s="1311"/>
      <c r="CC59" s="1311"/>
      <c r="CD59" s="1311"/>
      <c r="CM59" s="1311"/>
      <c r="CN59" s="1311"/>
      <c r="CO59" s="1311"/>
      <c r="CP59" s="1311"/>
      <c r="CY59" s="1311"/>
      <c r="CZ59" s="1311"/>
      <c r="DA59" s="1311"/>
      <c r="DB59" s="1311"/>
      <c r="DC59" s="1311"/>
      <c r="DD59" s="1310"/>
      <c r="DE59" s="1308"/>
    </row>
    <row r="60" spans="1:109" s="1284" customFormat="1" x14ac:dyDescent="0.15">
      <c r="A60" s="1269"/>
      <c r="B60" s="1308"/>
      <c r="K60" s="1311"/>
      <c r="L60" s="1311"/>
      <c r="M60" s="1311"/>
      <c r="N60" s="1311"/>
      <c r="AQ60" s="1311"/>
      <c r="AR60" s="1311"/>
      <c r="AS60" s="1311"/>
      <c r="AT60" s="1311"/>
      <c r="BC60" s="1311"/>
      <c r="BD60" s="1311"/>
      <c r="BE60" s="1311"/>
      <c r="BF60" s="1311"/>
      <c r="BO60" s="1311"/>
      <c r="BP60" s="1311"/>
      <c r="BQ60" s="1311"/>
      <c r="BR60" s="1311"/>
      <c r="CA60" s="1311"/>
      <c r="CB60" s="1311"/>
      <c r="CC60" s="1311"/>
      <c r="CD60" s="1311"/>
      <c r="CM60" s="1311"/>
      <c r="CN60" s="1311"/>
      <c r="CO60" s="1311"/>
      <c r="CP60" s="1311"/>
      <c r="CY60" s="1311"/>
      <c r="CZ60" s="1311"/>
      <c r="DA60" s="1311"/>
      <c r="DB60" s="1311"/>
      <c r="DC60" s="1311"/>
      <c r="DD60" s="1310"/>
      <c r="DE60" s="1308"/>
    </row>
    <row r="61" spans="1:109" s="1284" customFormat="1" x14ac:dyDescent="0.15">
      <c r="A61" s="1269"/>
      <c r="B61" s="1312"/>
      <c r="C61" s="1313"/>
      <c r="D61" s="1313"/>
      <c r="E61" s="1313"/>
      <c r="F61" s="1313"/>
      <c r="G61" s="1313"/>
      <c r="H61" s="1313"/>
      <c r="I61" s="1313"/>
      <c r="J61" s="1313"/>
      <c r="K61" s="1313"/>
      <c r="L61" s="1313"/>
      <c r="M61" s="1314"/>
      <c r="N61" s="1314"/>
      <c r="O61" s="1313"/>
      <c r="P61" s="1313"/>
      <c r="Q61" s="1313"/>
      <c r="R61" s="1313"/>
      <c r="S61" s="1313"/>
      <c r="T61" s="1313"/>
      <c r="U61" s="1313"/>
      <c r="V61" s="1313"/>
      <c r="W61" s="1313"/>
      <c r="X61" s="1313"/>
      <c r="Y61" s="1313"/>
      <c r="Z61" s="1313"/>
      <c r="AA61" s="1313"/>
      <c r="AB61" s="1313"/>
      <c r="AC61" s="1313"/>
      <c r="AD61" s="1313"/>
      <c r="AE61" s="1313"/>
      <c r="AF61" s="1313"/>
      <c r="AG61" s="1313"/>
      <c r="AH61" s="1313"/>
      <c r="AI61" s="1313"/>
      <c r="AJ61" s="1313"/>
      <c r="AK61" s="1313"/>
      <c r="AL61" s="1313"/>
      <c r="AM61" s="1313"/>
      <c r="AN61" s="1313"/>
      <c r="AO61" s="1313"/>
      <c r="AP61" s="1313"/>
      <c r="AQ61" s="1313"/>
      <c r="AR61" s="1313"/>
      <c r="AS61" s="1314"/>
      <c r="AT61" s="1314"/>
      <c r="AU61" s="1313"/>
      <c r="AV61" s="1313"/>
      <c r="AW61" s="1313"/>
      <c r="AX61" s="1313"/>
      <c r="AY61" s="1313"/>
      <c r="AZ61" s="1313"/>
      <c r="BA61" s="1313"/>
      <c r="BB61" s="1313"/>
      <c r="BC61" s="1313"/>
      <c r="BD61" s="1313"/>
      <c r="BE61" s="1314"/>
      <c r="BF61" s="1314"/>
      <c r="BG61" s="1313"/>
      <c r="BH61" s="1313"/>
      <c r="BI61" s="1313"/>
      <c r="BJ61" s="1313"/>
      <c r="BK61" s="1313"/>
      <c r="BL61" s="1313"/>
      <c r="BM61" s="1313"/>
      <c r="BN61" s="1313"/>
      <c r="BO61" s="1313"/>
      <c r="BP61" s="1313"/>
      <c r="BQ61" s="1314"/>
      <c r="BR61" s="1314"/>
      <c r="BS61" s="1313"/>
      <c r="BT61" s="1313"/>
      <c r="BU61" s="1313"/>
      <c r="BV61" s="1313"/>
      <c r="BW61" s="1313"/>
      <c r="BX61" s="1313"/>
      <c r="BY61" s="1313"/>
      <c r="BZ61" s="1313"/>
      <c r="CA61" s="1313"/>
      <c r="CB61" s="1313"/>
      <c r="CC61" s="1314"/>
      <c r="CD61" s="1314"/>
      <c r="CE61" s="1313"/>
      <c r="CF61" s="1313"/>
      <c r="CG61" s="1313"/>
      <c r="CH61" s="1313"/>
      <c r="CI61" s="1313"/>
      <c r="CJ61" s="1313"/>
      <c r="CK61" s="1313"/>
      <c r="CL61" s="1313"/>
      <c r="CM61" s="1313"/>
      <c r="CN61" s="1313"/>
      <c r="CO61" s="1314"/>
      <c r="CP61" s="1314"/>
      <c r="CQ61" s="1313"/>
      <c r="CR61" s="1313"/>
      <c r="CS61" s="1313"/>
      <c r="CT61" s="1313"/>
      <c r="CU61" s="1313"/>
      <c r="CV61" s="1313"/>
      <c r="CW61" s="1313"/>
      <c r="CX61" s="1313"/>
      <c r="CY61" s="1313"/>
      <c r="CZ61" s="1313"/>
      <c r="DA61" s="1314"/>
      <c r="DB61" s="1314"/>
      <c r="DC61" s="1314"/>
      <c r="DD61" s="1315"/>
      <c r="DE61" s="1308"/>
    </row>
    <row r="62" spans="1:109" x14ac:dyDescent="0.15">
      <c r="B62" s="1281"/>
      <c r="C62" s="1281"/>
      <c r="D62" s="1281"/>
      <c r="E62" s="1281"/>
      <c r="F62" s="1281"/>
      <c r="G62" s="1281"/>
      <c r="H62" s="1281"/>
      <c r="I62" s="1281"/>
      <c r="J62" s="1281"/>
      <c r="K62" s="1281"/>
      <c r="L62" s="1281"/>
      <c r="M62" s="1281"/>
      <c r="N62" s="1281"/>
      <c r="O62" s="1281"/>
      <c r="P62" s="1281"/>
      <c r="Q62" s="1281"/>
      <c r="R62" s="1281"/>
      <c r="S62" s="1281"/>
      <c r="T62" s="1281"/>
      <c r="U62" s="1281"/>
      <c r="V62" s="1281"/>
      <c r="W62" s="1281"/>
      <c r="X62" s="1281"/>
      <c r="Y62" s="1281"/>
      <c r="Z62" s="1281"/>
      <c r="AA62" s="1281"/>
      <c r="AB62" s="1281"/>
      <c r="AC62" s="1281"/>
      <c r="AD62" s="1281"/>
      <c r="AE62" s="1281"/>
      <c r="AF62" s="1281"/>
      <c r="AG62" s="1281"/>
      <c r="AH62" s="1281"/>
      <c r="AI62" s="1281"/>
      <c r="AJ62" s="1281"/>
      <c r="AK62" s="1281"/>
      <c r="AL62" s="1281"/>
      <c r="AM62" s="1281"/>
      <c r="AN62" s="1281"/>
      <c r="AO62" s="1281"/>
      <c r="AP62" s="1281"/>
      <c r="AQ62" s="1281"/>
      <c r="AR62" s="1281"/>
      <c r="AS62" s="1281"/>
      <c r="AT62" s="1281"/>
      <c r="AU62" s="1281"/>
      <c r="AV62" s="1281"/>
      <c r="AW62" s="1281"/>
      <c r="AX62" s="1281"/>
      <c r="AY62" s="1281"/>
      <c r="AZ62" s="1281"/>
      <c r="BA62" s="1281"/>
      <c r="BB62" s="1281"/>
      <c r="BC62" s="1281"/>
      <c r="BD62" s="1281"/>
      <c r="BE62" s="1281"/>
      <c r="BF62" s="1281"/>
      <c r="BG62" s="1281"/>
      <c r="BH62" s="1281"/>
      <c r="BI62" s="1281"/>
      <c r="BJ62" s="1281"/>
      <c r="BK62" s="1281"/>
      <c r="BL62" s="1281"/>
      <c r="BM62" s="1281"/>
      <c r="BN62" s="1281"/>
      <c r="BO62" s="1281"/>
      <c r="BP62" s="1281"/>
      <c r="BQ62" s="1281"/>
      <c r="BR62" s="1281"/>
      <c r="BS62" s="1281"/>
      <c r="BT62" s="1281"/>
      <c r="BU62" s="1281"/>
      <c r="BV62" s="1281"/>
      <c r="BW62" s="1281"/>
      <c r="BX62" s="1281"/>
      <c r="BY62" s="1281"/>
      <c r="BZ62" s="1281"/>
      <c r="CA62" s="1281"/>
      <c r="CB62" s="1281"/>
      <c r="CC62" s="1281"/>
      <c r="CD62" s="1281"/>
      <c r="CE62" s="1281"/>
      <c r="CF62" s="1281"/>
      <c r="CG62" s="1281"/>
      <c r="CH62" s="1281"/>
      <c r="CI62" s="1281"/>
      <c r="CJ62" s="1281"/>
      <c r="CK62" s="1281"/>
      <c r="CL62" s="1281"/>
      <c r="CM62" s="1281"/>
      <c r="CN62" s="1281"/>
      <c r="CO62" s="1281"/>
      <c r="CP62" s="1281"/>
      <c r="CQ62" s="1281"/>
      <c r="CR62" s="1281"/>
      <c r="CS62" s="1281"/>
      <c r="CT62" s="1281"/>
      <c r="CU62" s="1281"/>
      <c r="CV62" s="1281"/>
      <c r="CW62" s="1281"/>
      <c r="CX62" s="1281"/>
      <c r="CY62" s="1281"/>
      <c r="CZ62" s="1281"/>
      <c r="DA62" s="1281"/>
      <c r="DB62" s="1281"/>
      <c r="DC62" s="1281"/>
      <c r="DD62" s="1281"/>
      <c r="DE62" s="1269"/>
    </row>
    <row r="63" spans="1:109" ht="17.25" x14ac:dyDescent="0.15">
      <c r="B63" s="1316" t="s">
        <v>602</v>
      </c>
    </row>
    <row r="64" spans="1:109" x14ac:dyDescent="0.15">
      <c r="B64" s="1276"/>
      <c r="G64" s="1283"/>
      <c r="I64" s="1317"/>
      <c r="J64" s="1317"/>
      <c r="K64" s="1317"/>
      <c r="L64" s="1317"/>
      <c r="M64" s="1317"/>
      <c r="N64" s="1318"/>
      <c r="AM64" s="1283"/>
      <c r="AN64" s="1283" t="s">
        <v>595</v>
      </c>
      <c r="AP64" s="1284"/>
      <c r="AQ64" s="1284"/>
      <c r="AR64" s="1284"/>
      <c r="AY64" s="1283"/>
      <c r="BA64" s="1284"/>
      <c r="BB64" s="1284"/>
      <c r="BC64" s="1284"/>
      <c r="BK64" s="1283"/>
      <c r="BM64" s="1284"/>
      <c r="BN64" s="1284"/>
      <c r="BO64" s="1284"/>
      <c r="BW64" s="1283"/>
      <c r="BY64" s="1284"/>
      <c r="BZ64" s="1284"/>
      <c r="CA64" s="1284"/>
      <c r="CI64" s="1283"/>
      <c r="CK64" s="1284"/>
      <c r="CL64" s="1284"/>
      <c r="CM64" s="1284"/>
      <c r="CU64" s="1283"/>
      <c r="CW64" s="1284"/>
      <c r="CX64" s="1284"/>
      <c r="CY64" s="1284"/>
    </row>
    <row r="65" spans="2:107" x14ac:dyDescent="0.15">
      <c r="B65" s="1276"/>
      <c r="AN65" s="1285" t="s">
        <v>603</v>
      </c>
      <c r="AO65" s="1286"/>
      <c r="AP65" s="1286"/>
      <c r="AQ65" s="1286"/>
      <c r="AR65" s="1286"/>
      <c r="AS65" s="1286"/>
      <c r="AT65" s="1286"/>
      <c r="AU65" s="1286"/>
      <c r="AV65" s="1286"/>
      <c r="AW65" s="1286"/>
      <c r="AX65" s="1286"/>
      <c r="AY65" s="1286"/>
      <c r="AZ65" s="1286"/>
      <c r="BA65" s="1286"/>
      <c r="BB65" s="1286"/>
      <c r="BC65" s="1286"/>
      <c r="BD65" s="1286"/>
      <c r="BE65" s="1286"/>
      <c r="BF65" s="1286"/>
      <c r="BG65" s="1286"/>
      <c r="BH65" s="1286"/>
      <c r="BI65" s="1286"/>
      <c r="BJ65" s="1286"/>
      <c r="BK65" s="1286"/>
      <c r="BL65" s="1286"/>
      <c r="BM65" s="1286"/>
      <c r="BN65" s="1286"/>
      <c r="BO65" s="1286"/>
      <c r="BP65" s="1286"/>
      <c r="BQ65" s="1286"/>
      <c r="BR65" s="1286"/>
      <c r="BS65" s="1286"/>
      <c r="BT65" s="1286"/>
      <c r="BU65" s="1286"/>
      <c r="BV65" s="1286"/>
      <c r="BW65" s="1286"/>
      <c r="BX65" s="1286"/>
      <c r="BY65" s="1286"/>
      <c r="BZ65" s="1286"/>
      <c r="CA65" s="1286"/>
      <c r="CB65" s="1286"/>
      <c r="CC65" s="1286"/>
      <c r="CD65" s="1286"/>
      <c r="CE65" s="1286"/>
      <c r="CF65" s="1286"/>
      <c r="CG65" s="1286"/>
      <c r="CH65" s="1286"/>
      <c r="CI65" s="1286"/>
      <c r="CJ65" s="1286"/>
      <c r="CK65" s="1286"/>
      <c r="CL65" s="1286"/>
      <c r="CM65" s="1286"/>
      <c r="CN65" s="1286"/>
      <c r="CO65" s="1286"/>
      <c r="CP65" s="1286"/>
      <c r="CQ65" s="1286"/>
      <c r="CR65" s="1286"/>
      <c r="CS65" s="1286"/>
      <c r="CT65" s="1286"/>
      <c r="CU65" s="1286"/>
      <c r="CV65" s="1286"/>
      <c r="CW65" s="1286"/>
      <c r="CX65" s="1286"/>
      <c r="CY65" s="1286"/>
      <c r="CZ65" s="1286"/>
      <c r="DA65" s="1286"/>
      <c r="DB65" s="1286"/>
      <c r="DC65" s="1287"/>
    </row>
    <row r="66" spans="2:107" x14ac:dyDescent="0.15">
      <c r="B66" s="1276"/>
      <c r="AN66" s="1288"/>
      <c r="AO66" s="1289"/>
      <c r="AP66" s="1289"/>
      <c r="AQ66" s="1289"/>
      <c r="AR66" s="1289"/>
      <c r="AS66" s="1289"/>
      <c r="AT66" s="1289"/>
      <c r="AU66" s="1289"/>
      <c r="AV66" s="1289"/>
      <c r="AW66" s="1289"/>
      <c r="AX66" s="1289"/>
      <c r="AY66" s="1289"/>
      <c r="AZ66" s="1289"/>
      <c r="BA66" s="1289"/>
      <c r="BB66" s="1289"/>
      <c r="BC66" s="1289"/>
      <c r="BD66" s="1289"/>
      <c r="BE66" s="1289"/>
      <c r="BF66" s="1289"/>
      <c r="BG66" s="1289"/>
      <c r="BH66" s="1289"/>
      <c r="BI66" s="1289"/>
      <c r="BJ66" s="1289"/>
      <c r="BK66" s="1289"/>
      <c r="BL66" s="1289"/>
      <c r="BM66" s="1289"/>
      <c r="BN66" s="1289"/>
      <c r="BO66" s="1289"/>
      <c r="BP66" s="1289"/>
      <c r="BQ66" s="1289"/>
      <c r="BR66" s="1289"/>
      <c r="BS66" s="1289"/>
      <c r="BT66" s="1289"/>
      <c r="BU66" s="1289"/>
      <c r="BV66" s="1289"/>
      <c r="BW66" s="1289"/>
      <c r="BX66" s="1289"/>
      <c r="BY66" s="1289"/>
      <c r="BZ66" s="1289"/>
      <c r="CA66" s="1289"/>
      <c r="CB66" s="1289"/>
      <c r="CC66" s="1289"/>
      <c r="CD66" s="1289"/>
      <c r="CE66" s="1289"/>
      <c r="CF66" s="1289"/>
      <c r="CG66" s="1289"/>
      <c r="CH66" s="1289"/>
      <c r="CI66" s="1289"/>
      <c r="CJ66" s="1289"/>
      <c r="CK66" s="1289"/>
      <c r="CL66" s="1289"/>
      <c r="CM66" s="1289"/>
      <c r="CN66" s="1289"/>
      <c r="CO66" s="1289"/>
      <c r="CP66" s="1289"/>
      <c r="CQ66" s="1289"/>
      <c r="CR66" s="1289"/>
      <c r="CS66" s="1289"/>
      <c r="CT66" s="1289"/>
      <c r="CU66" s="1289"/>
      <c r="CV66" s="1289"/>
      <c r="CW66" s="1289"/>
      <c r="CX66" s="1289"/>
      <c r="CY66" s="1289"/>
      <c r="CZ66" s="1289"/>
      <c r="DA66" s="1289"/>
      <c r="DB66" s="1289"/>
      <c r="DC66" s="1290"/>
    </row>
    <row r="67" spans="2:107" x14ac:dyDescent="0.15">
      <c r="B67" s="1276"/>
      <c r="AN67" s="1288"/>
      <c r="AO67" s="1289"/>
      <c r="AP67" s="1289"/>
      <c r="AQ67" s="1289"/>
      <c r="AR67" s="1289"/>
      <c r="AS67" s="1289"/>
      <c r="AT67" s="1289"/>
      <c r="AU67" s="1289"/>
      <c r="AV67" s="1289"/>
      <c r="AW67" s="1289"/>
      <c r="AX67" s="1289"/>
      <c r="AY67" s="1289"/>
      <c r="AZ67" s="1289"/>
      <c r="BA67" s="1289"/>
      <c r="BB67" s="1289"/>
      <c r="BC67" s="1289"/>
      <c r="BD67" s="1289"/>
      <c r="BE67" s="1289"/>
      <c r="BF67" s="1289"/>
      <c r="BG67" s="1289"/>
      <c r="BH67" s="1289"/>
      <c r="BI67" s="1289"/>
      <c r="BJ67" s="1289"/>
      <c r="BK67" s="1289"/>
      <c r="BL67" s="1289"/>
      <c r="BM67" s="1289"/>
      <c r="BN67" s="1289"/>
      <c r="BO67" s="1289"/>
      <c r="BP67" s="1289"/>
      <c r="BQ67" s="1289"/>
      <c r="BR67" s="1289"/>
      <c r="BS67" s="1289"/>
      <c r="BT67" s="1289"/>
      <c r="BU67" s="1289"/>
      <c r="BV67" s="1289"/>
      <c r="BW67" s="1289"/>
      <c r="BX67" s="1289"/>
      <c r="BY67" s="1289"/>
      <c r="BZ67" s="1289"/>
      <c r="CA67" s="1289"/>
      <c r="CB67" s="1289"/>
      <c r="CC67" s="1289"/>
      <c r="CD67" s="1289"/>
      <c r="CE67" s="1289"/>
      <c r="CF67" s="1289"/>
      <c r="CG67" s="1289"/>
      <c r="CH67" s="1289"/>
      <c r="CI67" s="1289"/>
      <c r="CJ67" s="1289"/>
      <c r="CK67" s="1289"/>
      <c r="CL67" s="1289"/>
      <c r="CM67" s="1289"/>
      <c r="CN67" s="1289"/>
      <c r="CO67" s="1289"/>
      <c r="CP67" s="1289"/>
      <c r="CQ67" s="1289"/>
      <c r="CR67" s="1289"/>
      <c r="CS67" s="1289"/>
      <c r="CT67" s="1289"/>
      <c r="CU67" s="1289"/>
      <c r="CV67" s="1289"/>
      <c r="CW67" s="1289"/>
      <c r="CX67" s="1289"/>
      <c r="CY67" s="1289"/>
      <c r="CZ67" s="1289"/>
      <c r="DA67" s="1289"/>
      <c r="DB67" s="1289"/>
      <c r="DC67" s="1290"/>
    </row>
    <row r="68" spans="2:107" x14ac:dyDescent="0.15">
      <c r="B68" s="1276"/>
      <c r="AN68" s="1288"/>
      <c r="AO68" s="1289"/>
      <c r="AP68" s="1289"/>
      <c r="AQ68" s="1289"/>
      <c r="AR68" s="1289"/>
      <c r="AS68" s="1289"/>
      <c r="AT68" s="1289"/>
      <c r="AU68" s="1289"/>
      <c r="AV68" s="1289"/>
      <c r="AW68" s="1289"/>
      <c r="AX68" s="1289"/>
      <c r="AY68" s="1289"/>
      <c r="AZ68" s="1289"/>
      <c r="BA68" s="1289"/>
      <c r="BB68" s="1289"/>
      <c r="BC68" s="1289"/>
      <c r="BD68" s="1289"/>
      <c r="BE68" s="1289"/>
      <c r="BF68" s="1289"/>
      <c r="BG68" s="1289"/>
      <c r="BH68" s="1289"/>
      <c r="BI68" s="1289"/>
      <c r="BJ68" s="1289"/>
      <c r="BK68" s="1289"/>
      <c r="BL68" s="1289"/>
      <c r="BM68" s="1289"/>
      <c r="BN68" s="1289"/>
      <c r="BO68" s="1289"/>
      <c r="BP68" s="1289"/>
      <c r="BQ68" s="1289"/>
      <c r="BR68" s="1289"/>
      <c r="BS68" s="1289"/>
      <c r="BT68" s="1289"/>
      <c r="BU68" s="1289"/>
      <c r="BV68" s="1289"/>
      <c r="BW68" s="1289"/>
      <c r="BX68" s="1289"/>
      <c r="BY68" s="1289"/>
      <c r="BZ68" s="1289"/>
      <c r="CA68" s="1289"/>
      <c r="CB68" s="1289"/>
      <c r="CC68" s="1289"/>
      <c r="CD68" s="1289"/>
      <c r="CE68" s="1289"/>
      <c r="CF68" s="1289"/>
      <c r="CG68" s="1289"/>
      <c r="CH68" s="1289"/>
      <c r="CI68" s="1289"/>
      <c r="CJ68" s="1289"/>
      <c r="CK68" s="1289"/>
      <c r="CL68" s="1289"/>
      <c r="CM68" s="1289"/>
      <c r="CN68" s="1289"/>
      <c r="CO68" s="1289"/>
      <c r="CP68" s="1289"/>
      <c r="CQ68" s="1289"/>
      <c r="CR68" s="1289"/>
      <c r="CS68" s="1289"/>
      <c r="CT68" s="1289"/>
      <c r="CU68" s="1289"/>
      <c r="CV68" s="1289"/>
      <c r="CW68" s="1289"/>
      <c r="CX68" s="1289"/>
      <c r="CY68" s="1289"/>
      <c r="CZ68" s="1289"/>
      <c r="DA68" s="1289"/>
      <c r="DB68" s="1289"/>
      <c r="DC68" s="1290"/>
    </row>
    <row r="69" spans="2:107" x14ac:dyDescent="0.15">
      <c r="B69" s="1276"/>
      <c r="AN69" s="1291"/>
      <c r="AO69" s="1292"/>
      <c r="AP69" s="1292"/>
      <c r="AQ69" s="1292"/>
      <c r="AR69" s="1292"/>
      <c r="AS69" s="1292"/>
      <c r="AT69" s="1292"/>
      <c r="AU69" s="1292"/>
      <c r="AV69" s="1292"/>
      <c r="AW69" s="1292"/>
      <c r="AX69" s="1292"/>
      <c r="AY69" s="1292"/>
      <c r="AZ69" s="1292"/>
      <c r="BA69" s="1292"/>
      <c r="BB69" s="1292"/>
      <c r="BC69" s="1292"/>
      <c r="BD69" s="1292"/>
      <c r="BE69" s="1292"/>
      <c r="BF69" s="1292"/>
      <c r="BG69" s="1292"/>
      <c r="BH69" s="1292"/>
      <c r="BI69" s="1292"/>
      <c r="BJ69" s="1292"/>
      <c r="BK69" s="1292"/>
      <c r="BL69" s="1292"/>
      <c r="BM69" s="1292"/>
      <c r="BN69" s="1292"/>
      <c r="BO69" s="1292"/>
      <c r="BP69" s="1292"/>
      <c r="BQ69" s="1292"/>
      <c r="BR69" s="1292"/>
      <c r="BS69" s="1292"/>
      <c r="BT69" s="1292"/>
      <c r="BU69" s="1292"/>
      <c r="BV69" s="1292"/>
      <c r="BW69" s="1292"/>
      <c r="BX69" s="1292"/>
      <c r="BY69" s="1292"/>
      <c r="BZ69" s="1292"/>
      <c r="CA69" s="1292"/>
      <c r="CB69" s="1292"/>
      <c r="CC69" s="1292"/>
      <c r="CD69" s="1292"/>
      <c r="CE69" s="1292"/>
      <c r="CF69" s="1292"/>
      <c r="CG69" s="1292"/>
      <c r="CH69" s="1292"/>
      <c r="CI69" s="1292"/>
      <c r="CJ69" s="1292"/>
      <c r="CK69" s="1292"/>
      <c r="CL69" s="1292"/>
      <c r="CM69" s="1292"/>
      <c r="CN69" s="1292"/>
      <c r="CO69" s="1292"/>
      <c r="CP69" s="1292"/>
      <c r="CQ69" s="1292"/>
      <c r="CR69" s="1292"/>
      <c r="CS69" s="1292"/>
      <c r="CT69" s="1292"/>
      <c r="CU69" s="1292"/>
      <c r="CV69" s="1292"/>
      <c r="CW69" s="1292"/>
      <c r="CX69" s="1292"/>
      <c r="CY69" s="1292"/>
      <c r="CZ69" s="1292"/>
      <c r="DA69" s="1292"/>
      <c r="DB69" s="1292"/>
      <c r="DC69" s="1293"/>
    </row>
    <row r="70" spans="2:107" x14ac:dyDescent="0.15">
      <c r="B70" s="1276"/>
      <c r="H70" s="1319"/>
      <c r="I70" s="1319"/>
      <c r="J70" s="1320"/>
      <c r="K70" s="1320"/>
      <c r="L70" s="1321"/>
      <c r="M70" s="1320"/>
      <c r="N70" s="1321"/>
      <c r="AN70" s="1294"/>
      <c r="AO70" s="1294"/>
      <c r="AP70" s="1294"/>
      <c r="AZ70" s="1294"/>
      <c r="BA70" s="1294"/>
      <c r="BB70" s="1294"/>
      <c r="BL70" s="1294"/>
      <c r="BM70" s="1294"/>
      <c r="BN70" s="1294"/>
      <c r="BX70" s="1294"/>
      <c r="BY70" s="1294"/>
      <c r="BZ70" s="1294"/>
      <c r="CJ70" s="1294"/>
      <c r="CK70" s="1294"/>
      <c r="CL70" s="1294"/>
      <c r="CV70" s="1294"/>
      <c r="CW70" s="1294"/>
      <c r="CX70" s="1294"/>
    </row>
    <row r="71" spans="2:107" x14ac:dyDescent="0.15">
      <c r="B71" s="1276"/>
      <c r="G71" s="1322"/>
      <c r="I71" s="1323"/>
      <c r="J71" s="1320"/>
      <c r="K71" s="1320"/>
      <c r="L71" s="1321"/>
      <c r="M71" s="1320"/>
      <c r="N71" s="1321"/>
      <c r="AM71" s="1322"/>
      <c r="AN71" s="1269" t="s">
        <v>597</v>
      </c>
    </row>
    <row r="72" spans="2:107" x14ac:dyDescent="0.15">
      <c r="B72" s="1276"/>
      <c r="G72" s="1295"/>
      <c r="H72" s="1295"/>
      <c r="I72" s="1295"/>
      <c r="J72" s="1295"/>
      <c r="K72" s="1296"/>
      <c r="L72" s="1296"/>
      <c r="M72" s="1297"/>
      <c r="N72" s="1297"/>
      <c r="AN72" s="1298"/>
      <c r="AO72" s="1299"/>
      <c r="AP72" s="1299"/>
      <c r="AQ72" s="1299"/>
      <c r="AR72" s="1299"/>
      <c r="AS72" s="1299"/>
      <c r="AT72" s="1299"/>
      <c r="AU72" s="1299"/>
      <c r="AV72" s="1299"/>
      <c r="AW72" s="1299"/>
      <c r="AX72" s="1299"/>
      <c r="AY72" s="1299"/>
      <c r="AZ72" s="1299"/>
      <c r="BA72" s="1299"/>
      <c r="BB72" s="1299"/>
      <c r="BC72" s="1299"/>
      <c r="BD72" s="1299"/>
      <c r="BE72" s="1299"/>
      <c r="BF72" s="1299"/>
      <c r="BG72" s="1299"/>
      <c r="BH72" s="1299"/>
      <c r="BI72" s="1299"/>
      <c r="BJ72" s="1299"/>
      <c r="BK72" s="1299"/>
      <c r="BL72" s="1299"/>
      <c r="BM72" s="1299"/>
      <c r="BN72" s="1299"/>
      <c r="BO72" s="1300"/>
      <c r="BP72" s="1301" t="s">
        <v>551</v>
      </c>
      <c r="BQ72" s="1301"/>
      <c r="BR72" s="1301"/>
      <c r="BS72" s="1301"/>
      <c r="BT72" s="1301"/>
      <c r="BU72" s="1301"/>
      <c r="BV72" s="1301"/>
      <c r="BW72" s="1301"/>
      <c r="BX72" s="1301" t="s">
        <v>552</v>
      </c>
      <c r="BY72" s="1301"/>
      <c r="BZ72" s="1301"/>
      <c r="CA72" s="1301"/>
      <c r="CB72" s="1301"/>
      <c r="CC72" s="1301"/>
      <c r="CD72" s="1301"/>
      <c r="CE72" s="1301"/>
      <c r="CF72" s="1301" t="s">
        <v>553</v>
      </c>
      <c r="CG72" s="1301"/>
      <c r="CH72" s="1301"/>
      <c r="CI72" s="1301"/>
      <c r="CJ72" s="1301"/>
      <c r="CK72" s="1301"/>
      <c r="CL72" s="1301"/>
      <c r="CM72" s="1301"/>
      <c r="CN72" s="1301" t="s">
        <v>554</v>
      </c>
      <c r="CO72" s="1301"/>
      <c r="CP72" s="1301"/>
      <c r="CQ72" s="1301"/>
      <c r="CR72" s="1301"/>
      <c r="CS72" s="1301"/>
      <c r="CT72" s="1301"/>
      <c r="CU72" s="1301"/>
      <c r="CV72" s="1301" t="s">
        <v>555</v>
      </c>
      <c r="CW72" s="1301"/>
      <c r="CX72" s="1301"/>
      <c r="CY72" s="1301"/>
      <c r="CZ72" s="1301"/>
      <c r="DA72" s="1301"/>
      <c r="DB72" s="1301"/>
      <c r="DC72" s="1301"/>
    </row>
    <row r="73" spans="2:107" x14ac:dyDescent="0.15">
      <c r="B73" s="1276"/>
      <c r="G73" s="1302"/>
      <c r="H73" s="1302"/>
      <c r="I73" s="1302"/>
      <c r="J73" s="1302"/>
      <c r="K73" s="1324"/>
      <c r="L73" s="1324"/>
      <c r="M73" s="1324"/>
      <c r="N73" s="1324"/>
      <c r="AM73" s="1294"/>
      <c r="AN73" s="1305" t="s">
        <v>598</v>
      </c>
      <c r="AO73" s="1305"/>
      <c r="AP73" s="1305"/>
      <c r="AQ73" s="1305"/>
      <c r="AR73" s="1305"/>
      <c r="AS73" s="1305"/>
      <c r="AT73" s="1305"/>
      <c r="AU73" s="1305"/>
      <c r="AV73" s="1305"/>
      <c r="AW73" s="1305"/>
      <c r="AX73" s="1305"/>
      <c r="AY73" s="1305"/>
      <c r="AZ73" s="1305"/>
      <c r="BA73" s="1305"/>
      <c r="BB73" s="1305" t="s">
        <v>599</v>
      </c>
      <c r="BC73" s="1305"/>
      <c r="BD73" s="1305"/>
      <c r="BE73" s="1305"/>
      <c r="BF73" s="1305"/>
      <c r="BG73" s="1305"/>
      <c r="BH73" s="1305"/>
      <c r="BI73" s="1305"/>
      <c r="BJ73" s="1305"/>
      <c r="BK73" s="1305"/>
      <c r="BL73" s="1305"/>
      <c r="BM73" s="1305"/>
      <c r="BN73" s="1305"/>
      <c r="BO73" s="1305"/>
      <c r="BP73" s="1307"/>
      <c r="BQ73" s="1307"/>
      <c r="BR73" s="1307"/>
      <c r="BS73" s="1307"/>
      <c r="BT73" s="1307"/>
      <c r="BU73" s="1307"/>
      <c r="BV73" s="1307"/>
      <c r="BW73" s="1307"/>
      <c r="BX73" s="1307"/>
      <c r="BY73" s="1307"/>
      <c r="BZ73" s="1307"/>
      <c r="CA73" s="1307"/>
      <c r="CB73" s="1307"/>
      <c r="CC73" s="1307"/>
      <c r="CD73" s="1307"/>
      <c r="CE73" s="1307"/>
      <c r="CF73" s="1307"/>
      <c r="CG73" s="1307"/>
      <c r="CH73" s="1307"/>
      <c r="CI73" s="1307"/>
      <c r="CJ73" s="1307"/>
      <c r="CK73" s="1307"/>
      <c r="CL73" s="1307"/>
      <c r="CM73" s="1307"/>
      <c r="CN73" s="1307"/>
      <c r="CO73" s="1307"/>
      <c r="CP73" s="1307"/>
      <c r="CQ73" s="1307"/>
      <c r="CR73" s="1307"/>
      <c r="CS73" s="1307"/>
      <c r="CT73" s="1307"/>
      <c r="CU73" s="1307"/>
      <c r="CV73" s="1307"/>
      <c r="CW73" s="1307"/>
      <c r="CX73" s="1307"/>
      <c r="CY73" s="1307"/>
      <c r="CZ73" s="1307"/>
      <c r="DA73" s="1307"/>
      <c r="DB73" s="1307"/>
      <c r="DC73" s="1307"/>
    </row>
    <row r="74" spans="2:107" x14ac:dyDescent="0.15">
      <c r="B74" s="1276"/>
      <c r="G74" s="1302"/>
      <c r="H74" s="1302"/>
      <c r="I74" s="1302"/>
      <c r="J74" s="1302"/>
      <c r="K74" s="1324"/>
      <c r="L74" s="1324"/>
      <c r="M74" s="1324"/>
      <c r="N74" s="1324"/>
      <c r="AM74" s="1294"/>
      <c r="AN74" s="1305"/>
      <c r="AO74" s="1305"/>
      <c r="AP74" s="1305"/>
      <c r="AQ74" s="1305"/>
      <c r="AR74" s="1305"/>
      <c r="AS74" s="1305"/>
      <c r="AT74" s="1305"/>
      <c r="AU74" s="1305"/>
      <c r="AV74" s="1305"/>
      <c r="AW74" s="1305"/>
      <c r="AX74" s="1305"/>
      <c r="AY74" s="1305"/>
      <c r="AZ74" s="1305"/>
      <c r="BA74" s="1305"/>
      <c r="BB74" s="1305"/>
      <c r="BC74" s="1305"/>
      <c r="BD74" s="1305"/>
      <c r="BE74" s="1305"/>
      <c r="BF74" s="1305"/>
      <c r="BG74" s="1305"/>
      <c r="BH74" s="1305"/>
      <c r="BI74" s="1305"/>
      <c r="BJ74" s="1305"/>
      <c r="BK74" s="1305"/>
      <c r="BL74" s="1305"/>
      <c r="BM74" s="1305"/>
      <c r="BN74" s="1305"/>
      <c r="BO74" s="1305"/>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1276"/>
      <c r="G75" s="1302"/>
      <c r="H75" s="1302"/>
      <c r="I75" s="1295"/>
      <c r="J75" s="1295"/>
      <c r="K75" s="1304"/>
      <c r="L75" s="1304"/>
      <c r="M75" s="1304"/>
      <c r="N75" s="1304"/>
      <c r="AM75" s="1294"/>
      <c r="AN75" s="1305"/>
      <c r="AO75" s="1305"/>
      <c r="AP75" s="1305"/>
      <c r="AQ75" s="1305"/>
      <c r="AR75" s="1305"/>
      <c r="AS75" s="1305"/>
      <c r="AT75" s="1305"/>
      <c r="AU75" s="1305"/>
      <c r="AV75" s="1305"/>
      <c r="AW75" s="1305"/>
      <c r="AX75" s="1305"/>
      <c r="AY75" s="1305"/>
      <c r="AZ75" s="1305"/>
      <c r="BA75" s="1305"/>
      <c r="BB75" s="1305" t="s">
        <v>604</v>
      </c>
      <c r="BC75" s="1305"/>
      <c r="BD75" s="1305"/>
      <c r="BE75" s="1305"/>
      <c r="BF75" s="1305"/>
      <c r="BG75" s="1305"/>
      <c r="BH75" s="1305"/>
      <c r="BI75" s="1305"/>
      <c r="BJ75" s="1305"/>
      <c r="BK75" s="1305"/>
      <c r="BL75" s="1305"/>
      <c r="BM75" s="1305"/>
      <c r="BN75" s="1305"/>
      <c r="BO75" s="1305"/>
      <c r="BP75" s="1307">
        <v>14.8</v>
      </c>
      <c r="BQ75" s="1307"/>
      <c r="BR75" s="1307"/>
      <c r="BS75" s="1307"/>
      <c r="BT75" s="1307"/>
      <c r="BU75" s="1307"/>
      <c r="BV75" s="1307"/>
      <c r="BW75" s="1307"/>
      <c r="BX75" s="1307">
        <v>12.6</v>
      </c>
      <c r="BY75" s="1307"/>
      <c r="BZ75" s="1307"/>
      <c r="CA75" s="1307"/>
      <c r="CB75" s="1307"/>
      <c r="CC75" s="1307"/>
      <c r="CD75" s="1307"/>
      <c r="CE75" s="1307"/>
      <c r="CF75" s="1307">
        <v>9.8000000000000007</v>
      </c>
      <c r="CG75" s="1307"/>
      <c r="CH75" s="1307"/>
      <c r="CI75" s="1307"/>
      <c r="CJ75" s="1307"/>
      <c r="CK75" s="1307"/>
      <c r="CL75" s="1307"/>
      <c r="CM75" s="1307"/>
      <c r="CN75" s="1307">
        <v>8.8000000000000007</v>
      </c>
      <c r="CO75" s="1307"/>
      <c r="CP75" s="1307"/>
      <c r="CQ75" s="1307"/>
      <c r="CR75" s="1307"/>
      <c r="CS75" s="1307"/>
      <c r="CT75" s="1307"/>
      <c r="CU75" s="1307"/>
      <c r="CV75" s="1307">
        <v>7.7</v>
      </c>
      <c r="CW75" s="1307"/>
      <c r="CX75" s="1307"/>
      <c r="CY75" s="1307"/>
      <c r="CZ75" s="1307"/>
      <c r="DA75" s="1307"/>
      <c r="DB75" s="1307"/>
      <c r="DC75" s="1307"/>
    </row>
    <row r="76" spans="2:107" x14ac:dyDescent="0.15">
      <c r="B76" s="1276"/>
      <c r="G76" s="1302"/>
      <c r="H76" s="1302"/>
      <c r="I76" s="1295"/>
      <c r="J76" s="1295"/>
      <c r="K76" s="1304"/>
      <c r="L76" s="1304"/>
      <c r="M76" s="1304"/>
      <c r="N76" s="1304"/>
      <c r="AM76" s="1294"/>
      <c r="AN76" s="1305"/>
      <c r="AO76" s="1305"/>
      <c r="AP76" s="1305"/>
      <c r="AQ76" s="1305"/>
      <c r="AR76" s="1305"/>
      <c r="AS76" s="1305"/>
      <c r="AT76" s="1305"/>
      <c r="AU76" s="1305"/>
      <c r="AV76" s="1305"/>
      <c r="AW76" s="1305"/>
      <c r="AX76" s="1305"/>
      <c r="AY76" s="1305"/>
      <c r="AZ76" s="1305"/>
      <c r="BA76" s="1305"/>
      <c r="BB76" s="1305"/>
      <c r="BC76" s="1305"/>
      <c r="BD76" s="1305"/>
      <c r="BE76" s="1305"/>
      <c r="BF76" s="1305"/>
      <c r="BG76" s="1305"/>
      <c r="BH76" s="1305"/>
      <c r="BI76" s="1305"/>
      <c r="BJ76" s="1305"/>
      <c r="BK76" s="1305"/>
      <c r="BL76" s="1305"/>
      <c r="BM76" s="1305"/>
      <c r="BN76" s="1305"/>
      <c r="BO76" s="1305"/>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1276"/>
      <c r="G77" s="1295"/>
      <c r="H77" s="1295"/>
      <c r="I77" s="1295"/>
      <c r="J77" s="1295"/>
      <c r="K77" s="1324"/>
      <c r="L77" s="1324"/>
      <c r="M77" s="1324"/>
      <c r="N77" s="1324"/>
      <c r="AN77" s="1301" t="s">
        <v>601</v>
      </c>
      <c r="AO77" s="1301"/>
      <c r="AP77" s="1301"/>
      <c r="AQ77" s="1301"/>
      <c r="AR77" s="1301"/>
      <c r="AS77" s="1301"/>
      <c r="AT77" s="1301"/>
      <c r="AU77" s="1301"/>
      <c r="AV77" s="1301"/>
      <c r="AW77" s="1301"/>
      <c r="AX77" s="1301"/>
      <c r="AY77" s="1301"/>
      <c r="AZ77" s="1301"/>
      <c r="BA77" s="1301"/>
      <c r="BB77" s="1305" t="s">
        <v>599</v>
      </c>
      <c r="BC77" s="1305"/>
      <c r="BD77" s="1305"/>
      <c r="BE77" s="1305"/>
      <c r="BF77" s="1305"/>
      <c r="BG77" s="1305"/>
      <c r="BH77" s="1305"/>
      <c r="BI77" s="1305"/>
      <c r="BJ77" s="1305"/>
      <c r="BK77" s="1305"/>
      <c r="BL77" s="1305"/>
      <c r="BM77" s="1305"/>
      <c r="BN77" s="1305"/>
      <c r="BO77" s="1305"/>
      <c r="BP77" s="1307">
        <v>17.899999999999999</v>
      </c>
      <c r="BQ77" s="1307"/>
      <c r="BR77" s="1307"/>
      <c r="BS77" s="1307"/>
      <c r="BT77" s="1307"/>
      <c r="BU77" s="1307"/>
      <c r="BV77" s="1307"/>
      <c r="BW77" s="1307"/>
      <c r="BX77" s="1307">
        <v>0</v>
      </c>
      <c r="BY77" s="1307"/>
      <c r="BZ77" s="1307"/>
      <c r="CA77" s="1307"/>
      <c r="CB77" s="1307"/>
      <c r="CC77" s="1307"/>
      <c r="CD77" s="1307"/>
      <c r="CE77" s="1307"/>
      <c r="CF77" s="1307">
        <v>0</v>
      </c>
      <c r="CG77" s="1307"/>
      <c r="CH77" s="1307"/>
      <c r="CI77" s="1307"/>
      <c r="CJ77" s="1307"/>
      <c r="CK77" s="1307"/>
      <c r="CL77" s="1307"/>
      <c r="CM77" s="1307"/>
      <c r="CN77" s="1307">
        <v>0</v>
      </c>
      <c r="CO77" s="1307"/>
      <c r="CP77" s="1307"/>
      <c r="CQ77" s="1307"/>
      <c r="CR77" s="1307"/>
      <c r="CS77" s="1307"/>
      <c r="CT77" s="1307"/>
      <c r="CU77" s="1307"/>
      <c r="CV77" s="1307">
        <v>0</v>
      </c>
      <c r="CW77" s="1307"/>
      <c r="CX77" s="1307"/>
      <c r="CY77" s="1307"/>
      <c r="CZ77" s="1307"/>
      <c r="DA77" s="1307"/>
      <c r="DB77" s="1307"/>
      <c r="DC77" s="1307"/>
    </row>
    <row r="78" spans="2:107" x14ac:dyDescent="0.15">
      <c r="B78" s="1276"/>
      <c r="G78" s="1295"/>
      <c r="H78" s="1295"/>
      <c r="I78" s="1295"/>
      <c r="J78" s="1295"/>
      <c r="K78" s="1324"/>
      <c r="L78" s="1324"/>
      <c r="M78" s="1324"/>
      <c r="N78" s="1324"/>
      <c r="AN78" s="1301"/>
      <c r="AO78" s="1301"/>
      <c r="AP78" s="1301"/>
      <c r="AQ78" s="1301"/>
      <c r="AR78" s="1301"/>
      <c r="AS78" s="1301"/>
      <c r="AT78" s="1301"/>
      <c r="AU78" s="1301"/>
      <c r="AV78" s="1301"/>
      <c r="AW78" s="1301"/>
      <c r="AX78" s="1301"/>
      <c r="AY78" s="1301"/>
      <c r="AZ78" s="1301"/>
      <c r="BA78" s="1301"/>
      <c r="BB78" s="1305"/>
      <c r="BC78" s="1305"/>
      <c r="BD78" s="1305"/>
      <c r="BE78" s="1305"/>
      <c r="BF78" s="1305"/>
      <c r="BG78" s="1305"/>
      <c r="BH78" s="1305"/>
      <c r="BI78" s="1305"/>
      <c r="BJ78" s="1305"/>
      <c r="BK78" s="1305"/>
      <c r="BL78" s="1305"/>
      <c r="BM78" s="1305"/>
      <c r="BN78" s="1305"/>
      <c r="BO78" s="1305"/>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1276"/>
      <c r="G79" s="1295"/>
      <c r="H79" s="1295"/>
      <c r="I79" s="1309"/>
      <c r="J79" s="1309"/>
      <c r="K79" s="1325"/>
      <c r="L79" s="1325"/>
      <c r="M79" s="1325"/>
      <c r="N79" s="1325"/>
      <c r="AN79" s="1301"/>
      <c r="AO79" s="1301"/>
      <c r="AP79" s="1301"/>
      <c r="AQ79" s="1301"/>
      <c r="AR79" s="1301"/>
      <c r="AS79" s="1301"/>
      <c r="AT79" s="1301"/>
      <c r="AU79" s="1301"/>
      <c r="AV79" s="1301"/>
      <c r="AW79" s="1301"/>
      <c r="AX79" s="1301"/>
      <c r="AY79" s="1301"/>
      <c r="AZ79" s="1301"/>
      <c r="BA79" s="1301"/>
      <c r="BB79" s="1305" t="s">
        <v>604</v>
      </c>
      <c r="BC79" s="1305"/>
      <c r="BD79" s="1305"/>
      <c r="BE79" s="1305"/>
      <c r="BF79" s="1305"/>
      <c r="BG79" s="1305"/>
      <c r="BH79" s="1305"/>
      <c r="BI79" s="1305"/>
      <c r="BJ79" s="1305"/>
      <c r="BK79" s="1305"/>
      <c r="BL79" s="1305"/>
      <c r="BM79" s="1305"/>
      <c r="BN79" s="1305"/>
      <c r="BO79" s="1305"/>
      <c r="BP79" s="1307">
        <v>9.5</v>
      </c>
      <c r="BQ79" s="1307"/>
      <c r="BR79" s="1307"/>
      <c r="BS79" s="1307"/>
      <c r="BT79" s="1307"/>
      <c r="BU79" s="1307"/>
      <c r="BV79" s="1307"/>
      <c r="BW79" s="1307"/>
      <c r="BX79" s="1307">
        <v>6.4</v>
      </c>
      <c r="BY79" s="1307"/>
      <c r="BZ79" s="1307"/>
      <c r="CA79" s="1307"/>
      <c r="CB79" s="1307"/>
      <c r="CC79" s="1307"/>
      <c r="CD79" s="1307"/>
      <c r="CE79" s="1307"/>
      <c r="CF79" s="1307">
        <v>7.4</v>
      </c>
      <c r="CG79" s="1307"/>
      <c r="CH79" s="1307"/>
      <c r="CI79" s="1307"/>
      <c r="CJ79" s="1307"/>
      <c r="CK79" s="1307"/>
      <c r="CL79" s="1307"/>
      <c r="CM79" s="1307"/>
      <c r="CN79" s="1307">
        <v>7.1</v>
      </c>
      <c r="CO79" s="1307"/>
      <c r="CP79" s="1307"/>
      <c r="CQ79" s="1307"/>
      <c r="CR79" s="1307"/>
      <c r="CS79" s="1307"/>
      <c r="CT79" s="1307"/>
      <c r="CU79" s="1307"/>
      <c r="CV79" s="1307">
        <v>7.1</v>
      </c>
      <c r="CW79" s="1307"/>
      <c r="CX79" s="1307"/>
      <c r="CY79" s="1307"/>
      <c r="CZ79" s="1307"/>
      <c r="DA79" s="1307"/>
      <c r="DB79" s="1307"/>
      <c r="DC79" s="1307"/>
    </row>
    <row r="80" spans="2:107" x14ac:dyDescent="0.15">
      <c r="B80" s="1276"/>
      <c r="G80" s="1295"/>
      <c r="H80" s="1295"/>
      <c r="I80" s="1309"/>
      <c r="J80" s="1309"/>
      <c r="K80" s="1325"/>
      <c r="L80" s="1325"/>
      <c r="M80" s="1325"/>
      <c r="N80" s="1325"/>
      <c r="AN80" s="1301"/>
      <c r="AO80" s="1301"/>
      <c r="AP80" s="1301"/>
      <c r="AQ80" s="1301"/>
      <c r="AR80" s="1301"/>
      <c r="AS80" s="1301"/>
      <c r="AT80" s="1301"/>
      <c r="AU80" s="1301"/>
      <c r="AV80" s="1301"/>
      <c r="AW80" s="1301"/>
      <c r="AX80" s="1301"/>
      <c r="AY80" s="1301"/>
      <c r="AZ80" s="1301"/>
      <c r="BA80" s="1301"/>
      <c r="BB80" s="1305"/>
      <c r="BC80" s="1305"/>
      <c r="BD80" s="1305"/>
      <c r="BE80" s="1305"/>
      <c r="BF80" s="1305"/>
      <c r="BG80" s="1305"/>
      <c r="BH80" s="1305"/>
      <c r="BI80" s="1305"/>
      <c r="BJ80" s="1305"/>
      <c r="BK80" s="1305"/>
      <c r="BL80" s="1305"/>
      <c r="BM80" s="1305"/>
      <c r="BN80" s="1305"/>
      <c r="BO80" s="1305"/>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1276"/>
    </row>
    <row r="82" spans="2:109" ht="17.25" x14ac:dyDescent="0.15">
      <c r="B82" s="1276"/>
      <c r="K82" s="1326"/>
      <c r="L82" s="1326"/>
      <c r="M82" s="1326"/>
      <c r="N82" s="1326"/>
      <c r="AQ82" s="1326"/>
      <c r="AR82" s="1326"/>
      <c r="AS82" s="1326"/>
      <c r="AT82" s="1326"/>
      <c r="BC82" s="1326"/>
      <c r="BD82" s="1326"/>
      <c r="BE82" s="1326"/>
      <c r="BF82" s="1326"/>
      <c r="BO82" s="1326"/>
      <c r="BP82" s="1326"/>
      <c r="BQ82" s="1326"/>
      <c r="BR82" s="1326"/>
      <c r="CA82" s="1326"/>
      <c r="CB82" s="1326"/>
      <c r="CC82" s="1326"/>
      <c r="CD82" s="1326"/>
      <c r="CM82" s="1326"/>
      <c r="CN82" s="1326"/>
      <c r="CO82" s="1326"/>
      <c r="CP82" s="1326"/>
      <c r="CY82" s="1326"/>
      <c r="CZ82" s="1326"/>
      <c r="DA82" s="1326"/>
      <c r="DB82" s="1326"/>
      <c r="DC82" s="1326"/>
    </row>
    <row r="83" spans="2:109" x14ac:dyDescent="0.15">
      <c r="B83" s="1278"/>
      <c r="C83" s="1279"/>
      <c r="D83" s="1279"/>
      <c r="E83" s="1279"/>
      <c r="F83" s="1279"/>
      <c r="G83" s="1279"/>
      <c r="H83" s="1279"/>
      <c r="I83" s="1279"/>
      <c r="J83" s="1279"/>
      <c r="K83" s="1279"/>
      <c r="L83" s="1279"/>
      <c r="M83" s="1279"/>
      <c r="N83" s="1279"/>
      <c r="O83" s="1279"/>
      <c r="P83" s="1279"/>
      <c r="Q83" s="1279"/>
      <c r="R83" s="1279"/>
      <c r="S83" s="1279"/>
      <c r="T83" s="1279"/>
      <c r="U83" s="1279"/>
      <c r="V83" s="1279"/>
      <c r="W83" s="1279"/>
      <c r="X83" s="1279"/>
      <c r="Y83" s="1279"/>
      <c r="Z83" s="1279"/>
      <c r="AA83" s="1279"/>
      <c r="AB83" s="1279"/>
      <c r="AC83" s="1279"/>
      <c r="AD83" s="1279"/>
      <c r="AE83" s="1279"/>
      <c r="AF83" s="1279"/>
      <c r="AG83" s="1279"/>
      <c r="AH83" s="1279"/>
      <c r="AI83" s="1279"/>
      <c r="AJ83" s="1279"/>
      <c r="AK83" s="1279"/>
      <c r="AL83" s="1279"/>
      <c r="AM83" s="1279"/>
      <c r="AN83" s="1279"/>
      <c r="AO83" s="1279"/>
      <c r="AP83" s="1279"/>
      <c r="AQ83" s="1279"/>
      <c r="AR83" s="1279"/>
      <c r="AS83" s="1279"/>
      <c r="AT83" s="1279"/>
      <c r="AU83" s="1279"/>
      <c r="AV83" s="1279"/>
      <c r="AW83" s="1279"/>
      <c r="AX83" s="1279"/>
      <c r="AY83" s="1279"/>
      <c r="AZ83" s="1279"/>
      <c r="BA83" s="1279"/>
      <c r="BB83" s="1279"/>
      <c r="BC83" s="1279"/>
      <c r="BD83" s="1279"/>
      <c r="BE83" s="1279"/>
      <c r="BF83" s="1279"/>
      <c r="BG83" s="1279"/>
      <c r="BH83" s="1279"/>
      <c r="BI83" s="1279"/>
      <c r="BJ83" s="1279"/>
      <c r="BK83" s="1279"/>
      <c r="BL83" s="1279"/>
      <c r="BM83" s="1279"/>
      <c r="BN83" s="1279"/>
      <c r="BO83" s="1279"/>
      <c r="BP83" s="1279"/>
      <c r="BQ83" s="1279"/>
      <c r="BR83" s="1279"/>
      <c r="BS83" s="1279"/>
      <c r="BT83" s="1279"/>
      <c r="BU83" s="1279"/>
      <c r="BV83" s="1279"/>
      <c r="BW83" s="1279"/>
      <c r="BX83" s="1279"/>
      <c r="BY83" s="1279"/>
      <c r="BZ83" s="1279"/>
      <c r="CA83" s="1279"/>
      <c r="CB83" s="1279"/>
      <c r="CC83" s="1279"/>
      <c r="CD83" s="1279"/>
      <c r="CE83" s="1279"/>
      <c r="CF83" s="1279"/>
      <c r="CG83" s="1279"/>
      <c r="CH83" s="1279"/>
      <c r="CI83" s="1279"/>
      <c r="CJ83" s="1279"/>
      <c r="CK83" s="1279"/>
      <c r="CL83" s="1279"/>
      <c r="CM83" s="1279"/>
      <c r="CN83" s="1279"/>
      <c r="CO83" s="1279"/>
      <c r="CP83" s="1279"/>
      <c r="CQ83" s="1279"/>
      <c r="CR83" s="1279"/>
      <c r="CS83" s="1279"/>
      <c r="CT83" s="1279"/>
      <c r="CU83" s="1279"/>
      <c r="CV83" s="1279"/>
      <c r="CW83" s="1279"/>
      <c r="CX83" s="1279"/>
      <c r="CY83" s="1279"/>
      <c r="CZ83" s="1279"/>
      <c r="DA83" s="1279"/>
      <c r="DB83" s="1279"/>
      <c r="DC83" s="1279"/>
      <c r="DD83" s="1280"/>
    </row>
    <row r="84" spans="2:109" x14ac:dyDescent="0.15">
      <c r="DD84" s="1269"/>
      <c r="DE84" s="1269"/>
    </row>
    <row r="85" spans="2:109" x14ac:dyDescent="0.15">
      <c r="DD85" s="1269"/>
      <c r="DE85" s="1269"/>
    </row>
    <row r="86" spans="2:109" hidden="1" x14ac:dyDescent="0.15">
      <c r="DD86" s="1269"/>
      <c r="DE86" s="1269"/>
    </row>
    <row r="87" spans="2:109" hidden="1" x14ac:dyDescent="0.15">
      <c r="K87" s="1327"/>
      <c r="AQ87" s="1327"/>
      <c r="BC87" s="1327"/>
      <c r="BO87" s="1327"/>
      <c r="CA87" s="1327"/>
      <c r="CM87" s="1327"/>
      <c r="CY87" s="1327"/>
      <c r="DD87" s="1269"/>
      <c r="DE87" s="1269"/>
    </row>
    <row r="88" spans="2:109" hidden="1" x14ac:dyDescent="0.15">
      <c r="DD88" s="1269"/>
      <c r="DE88" s="1269"/>
    </row>
    <row r="89" spans="2:109" hidden="1" x14ac:dyDescent="0.15">
      <c r="DD89" s="1269"/>
      <c r="DE89" s="1269"/>
    </row>
    <row r="90" spans="2:109" hidden="1" x14ac:dyDescent="0.15">
      <c r="DD90" s="1269"/>
      <c r="DE90" s="1269"/>
    </row>
    <row r="91" spans="2:109" hidden="1" x14ac:dyDescent="0.15">
      <c r="DD91" s="1269"/>
      <c r="DE91" s="1269"/>
    </row>
    <row r="92" spans="2:109" ht="13.5" hidden="1" customHeight="1" x14ac:dyDescent="0.15">
      <c r="DD92" s="1269"/>
      <c r="DE92" s="1269"/>
    </row>
    <row r="93" spans="2:109" ht="13.5" hidden="1" customHeight="1" x14ac:dyDescent="0.15">
      <c r="DD93" s="1269"/>
      <c r="DE93" s="1269"/>
    </row>
    <row r="94" spans="2:109" ht="13.5" hidden="1" customHeight="1" x14ac:dyDescent="0.15">
      <c r="DD94" s="1269"/>
      <c r="DE94" s="1269"/>
    </row>
    <row r="95" spans="2:109" ht="13.5" hidden="1" customHeight="1" x14ac:dyDescent="0.15">
      <c r="DD95" s="1269"/>
      <c r="DE95" s="1269"/>
    </row>
    <row r="96" spans="2:109" ht="13.5" hidden="1" customHeight="1" x14ac:dyDescent="0.15">
      <c r="DD96" s="1269"/>
      <c r="DE96" s="1269"/>
    </row>
    <row r="97" spans="108:109" ht="13.5" hidden="1" customHeight="1" x14ac:dyDescent="0.15">
      <c r="DD97" s="1269"/>
      <c r="DE97" s="1269"/>
    </row>
    <row r="98" spans="108:109" ht="13.5" hidden="1" customHeight="1" x14ac:dyDescent="0.15">
      <c r="DD98" s="1269"/>
      <c r="DE98" s="1269"/>
    </row>
    <row r="99" spans="108:109" ht="13.5" hidden="1" customHeight="1" x14ac:dyDescent="0.15">
      <c r="DD99" s="1269"/>
      <c r="DE99" s="1269"/>
    </row>
    <row r="100" spans="108:109" ht="13.5" hidden="1" customHeight="1" x14ac:dyDescent="0.15">
      <c r="DD100" s="1269"/>
      <c r="DE100" s="1269"/>
    </row>
    <row r="101" spans="108:109" ht="13.5" hidden="1" customHeight="1" x14ac:dyDescent="0.15">
      <c r="DD101" s="1269"/>
      <c r="DE101" s="1269"/>
    </row>
    <row r="102" spans="108:109" ht="13.5" hidden="1" customHeight="1" x14ac:dyDescent="0.15">
      <c r="DD102" s="1269"/>
      <c r="DE102" s="1269"/>
    </row>
    <row r="103" spans="108:109" ht="13.5" hidden="1" customHeight="1" x14ac:dyDescent="0.15">
      <c r="DD103" s="1269"/>
      <c r="DE103" s="1269"/>
    </row>
    <row r="104" spans="108:109" ht="13.5" hidden="1" customHeight="1" x14ac:dyDescent="0.15">
      <c r="DD104" s="1269"/>
      <c r="DE104" s="1269"/>
    </row>
    <row r="105" spans="108:109" ht="13.5" hidden="1" customHeight="1" x14ac:dyDescent="0.15">
      <c r="DD105" s="1269"/>
      <c r="DE105" s="1269"/>
    </row>
    <row r="106" spans="108:109" ht="13.5" hidden="1" customHeight="1" x14ac:dyDescent="0.15">
      <c r="DD106" s="1269"/>
      <c r="DE106" s="1269"/>
    </row>
    <row r="107" spans="108:109" ht="13.5" hidden="1" customHeight="1" x14ac:dyDescent="0.15">
      <c r="DD107" s="1269"/>
      <c r="DE107" s="1269"/>
    </row>
    <row r="108" spans="108:109" ht="13.5" hidden="1" customHeight="1" x14ac:dyDescent="0.15">
      <c r="DD108" s="1269"/>
      <c r="DE108" s="1269"/>
    </row>
    <row r="109" spans="108:109" ht="13.5" hidden="1" customHeight="1" x14ac:dyDescent="0.15">
      <c r="DD109" s="1269"/>
      <c r="DE109" s="1269"/>
    </row>
    <row r="110" spans="108:109" ht="13.5" hidden="1" customHeight="1" x14ac:dyDescent="0.15">
      <c r="DD110" s="1269"/>
      <c r="DE110" s="1269"/>
    </row>
    <row r="111" spans="108:109" ht="13.5" hidden="1" customHeight="1" x14ac:dyDescent="0.15">
      <c r="DD111" s="1269"/>
      <c r="DE111" s="1269"/>
    </row>
    <row r="112" spans="108:109" ht="13.5" hidden="1" customHeight="1" x14ac:dyDescent="0.15">
      <c r="DD112" s="1269"/>
      <c r="DE112" s="1269"/>
    </row>
    <row r="113" spans="108:109" ht="13.5" hidden="1" customHeight="1" x14ac:dyDescent="0.15">
      <c r="DD113" s="1269"/>
      <c r="DE113" s="1269"/>
    </row>
    <row r="114" spans="108:109" ht="13.5" hidden="1" customHeight="1" x14ac:dyDescent="0.15">
      <c r="DD114" s="1269"/>
      <c r="DE114" s="1269"/>
    </row>
    <row r="115" spans="108:109" ht="13.5" hidden="1" customHeight="1" x14ac:dyDescent="0.15">
      <c r="DD115" s="1269"/>
      <c r="DE115" s="1269"/>
    </row>
    <row r="116" spans="108:109" ht="13.5" hidden="1" customHeight="1" x14ac:dyDescent="0.15">
      <c r="DD116" s="1269"/>
      <c r="DE116" s="1269"/>
    </row>
    <row r="117" spans="108:109" ht="13.5" hidden="1" customHeight="1" x14ac:dyDescent="0.15">
      <c r="DD117" s="1269"/>
      <c r="DE117" s="1269"/>
    </row>
    <row r="118" spans="108:109" ht="13.5" hidden="1" customHeight="1" x14ac:dyDescent="0.15">
      <c r="DD118" s="1269"/>
      <c r="DE118" s="1269"/>
    </row>
    <row r="119" spans="108:109" ht="13.5" hidden="1" customHeight="1" x14ac:dyDescent="0.15">
      <c r="DD119" s="1269"/>
      <c r="DE119" s="1269"/>
    </row>
    <row r="120" spans="108:109" ht="13.5" hidden="1" customHeight="1" x14ac:dyDescent="0.15">
      <c r="DD120" s="1269"/>
      <c r="DE120" s="1269"/>
    </row>
    <row r="121" spans="108:109" ht="13.5" hidden="1" customHeight="1" x14ac:dyDescent="0.15">
      <c r="DD121" s="1269"/>
      <c r="DE121" s="1269"/>
    </row>
    <row r="122" spans="108:109" ht="13.5" hidden="1" customHeight="1" x14ac:dyDescent="0.15">
      <c r="DD122" s="1269"/>
      <c r="DE122" s="1269"/>
    </row>
    <row r="123" spans="108:109" ht="13.5" hidden="1" customHeight="1" x14ac:dyDescent="0.15">
      <c r="DD123" s="1269"/>
      <c r="DE123" s="1269"/>
    </row>
    <row r="124" spans="108:109" ht="13.5" hidden="1" customHeight="1" x14ac:dyDescent="0.15">
      <c r="DD124" s="1269"/>
      <c r="DE124" s="1269"/>
    </row>
    <row r="125" spans="108:109" ht="13.5" hidden="1" customHeight="1" x14ac:dyDescent="0.15">
      <c r="DD125" s="1269"/>
      <c r="DE125" s="1269"/>
    </row>
    <row r="126" spans="108:109" ht="13.5" hidden="1" customHeight="1" x14ac:dyDescent="0.15">
      <c r="DD126" s="1269"/>
      <c r="DE126" s="1269"/>
    </row>
    <row r="127" spans="108:109" ht="13.5" hidden="1" customHeight="1" x14ac:dyDescent="0.15">
      <c r="DD127" s="1269"/>
      <c r="DE127" s="1269"/>
    </row>
    <row r="128" spans="108:109" ht="13.5" hidden="1" customHeight="1" x14ac:dyDescent="0.15">
      <c r="DD128" s="1269"/>
      <c r="DE128" s="1269"/>
    </row>
    <row r="129" spans="108:109" ht="13.5" hidden="1" customHeight="1" x14ac:dyDescent="0.15">
      <c r="DD129" s="1269"/>
      <c r="DE129" s="1269"/>
    </row>
    <row r="130" spans="108:109" ht="13.5" hidden="1" customHeight="1" x14ac:dyDescent="0.15">
      <c r="DD130" s="1269"/>
      <c r="DE130" s="1269"/>
    </row>
    <row r="131" spans="108:109" ht="13.5" hidden="1" customHeight="1" x14ac:dyDescent="0.15">
      <c r="DD131" s="1269"/>
      <c r="DE131" s="1269"/>
    </row>
    <row r="132" spans="108:109" ht="13.5" hidden="1" customHeight="1" x14ac:dyDescent="0.15">
      <c r="DD132" s="1269"/>
      <c r="DE132" s="1269"/>
    </row>
    <row r="133" spans="108:109" ht="13.5" hidden="1" customHeight="1" x14ac:dyDescent="0.15">
      <c r="DD133" s="1269"/>
      <c r="DE133" s="1269"/>
    </row>
    <row r="134" spans="108:109" ht="13.5" hidden="1" customHeight="1" x14ac:dyDescent="0.15">
      <c r="DD134" s="1269"/>
      <c r="DE134" s="1269"/>
    </row>
    <row r="135" spans="108:109" ht="13.5" hidden="1" customHeight="1" x14ac:dyDescent="0.15">
      <c r="DD135" s="1269"/>
      <c r="DE135" s="1269"/>
    </row>
    <row r="136" spans="108:109" ht="13.5" hidden="1" customHeight="1" x14ac:dyDescent="0.15">
      <c r="DD136" s="1269"/>
      <c r="DE136" s="1269"/>
    </row>
    <row r="137" spans="108:109" ht="13.5" hidden="1" customHeight="1" x14ac:dyDescent="0.15">
      <c r="DD137" s="1269"/>
      <c r="DE137" s="1269"/>
    </row>
    <row r="138" spans="108:109" ht="13.5" hidden="1" customHeight="1" x14ac:dyDescent="0.15">
      <c r="DD138" s="1269"/>
      <c r="DE138" s="1269"/>
    </row>
    <row r="139" spans="108:109" ht="13.5" hidden="1" customHeight="1" x14ac:dyDescent="0.15">
      <c r="DD139" s="1269"/>
      <c r="DE139" s="1269"/>
    </row>
    <row r="140" spans="108:109" ht="13.5" hidden="1" customHeight="1" x14ac:dyDescent="0.15">
      <c r="DD140" s="1269"/>
      <c r="DE140" s="1269"/>
    </row>
    <row r="141" spans="108:109" ht="13.5" hidden="1" customHeight="1" x14ac:dyDescent="0.15">
      <c r="DD141" s="1269"/>
      <c r="DE141" s="1269"/>
    </row>
    <row r="142" spans="108:109" ht="13.5" hidden="1" customHeight="1" x14ac:dyDescent="0.15">
      <c r="DD142" s="1269"/>
      <c r="DE142" s="1269"/>
    </row>
    <row r="143" spans="108:109" ht="13.5" hidden="1" customHeight="1" x14ac:dyDescent="0.15">
      <c r="DD143" s="1269"/>
      <c r="DE143" s="1269"/>
    </row>
    <row r="144" spans="108:109" ht="13.5" hidden="1" customHeight="1" x14ac:dyDescent="0.15">
      <c r="DD144" s="1269"/>
      <c r="DE144" s="1269"/>
    </row>
    <row r="145" spans="108:109" ht="13.5" hidden="1" customHeight="1" x14ac:dyDescent="0.15">
      <c r="DD145" s="1269"/>
      <c r="DE145" s="1269"/>
    </row>
    <row r="146" spans="108:109" ht="13.5" hidden="1" customHeight="1" x14ac:dyDescent="0.15">
      <c r="DD146" s="1269"/>
      <c r="DE146" s="1269"/>
    </row>
    <row r="147" spans="108:109" ht="13.5" hidden="1" customHeight="1" x14ac:dyDescent="0.15">
      <c r="DD147" s="1269"/>
      <c r="DE147" s="1269"/>
    </row>
    <row r="148" spans="108:109" ht="13.5" hidden="1" customHeight="1" x14ac:dyDescent="0.15">
      <c r="DD148" s="1269"/>
      <c r="DE148" s="1269"/>
    </row>
    <row r="149" spans="108:109" ht="13.5" hidden="1" customHeight="1" x14ac:dyDescent="0.15">
      <c r="DD149" s="1269"/>
      <c r="DE149" s="1269"/>
    </row>
    <row r="150" spans="108:109" ht="13.5" hidden="1" customHeight="1" x14ac:dyDescent="0.15">
      <c r="DD150" s="1269"/>
      <c r="DE150" s="1269"/>
    </row>
    <row r="151" spans="108:109" ht="13.5" hidden="1" customHeight="1" x14ac:dyDescent="0.15">
      <c r="DD151" s="1269"/>
      <c r="DE151" s="1269"/>
    </row>
    <row r="152" spans="108:109" ht="13.5" hidden="1" customHeight="1" x14ac:dyDescent="0.15">
      <c r="DD152" s="1269"/>
      <c r="DE152" s="1269"/>
    </row>
    <row r="153" spans="108:109" ht="13.5" hidden="1" customHeight="1" x14ac:dyDescent="0.15">
      <c r="DD153" s="1269"/>
      <c r="DE153" s="1269"/>
    </row>
    <row r="154" spans="108:109" ht="13.5" hidden="1" customHeight="1" x14ac:dyDescent="0.15">
      <c r="DD154" s="1269"/>
      <c r="DE154" s="1269"/>
    </row>
    <row r="155" spans="108:109" ht="13.5" hidden="1" customHeight="1" x14ac:dyDescent="0.15">
      <c r="DD155" s="1269"/>
      <c r="DE155" s="1269"/>
    </row>
    <row r="156" spans="108:109" ht="13.5" hidden="1" customHeight="1" x14ac:dyDescent="0.15">
      <c r="DD156" s="1269"/>
      <c r="DE156" s="1269"/>
    </row>
    <row r="157" spans="108:109" ht="13.5" hidden="1" customHeight="1" x14ac:dyDescent="0.15">
      <c r="DD157" s="1269"/>
      <c r="DE157" s="1269"/>
    </row>
    <row r="158" spans="108:109" ht="13.5" hidden="1" customHeight="1" x14ac:dyDescent="0.15">
      <c r="DD158" s="1269"/>
      <c r="DE158" s="1269"/>
    </row>
    <row r="159" spans="108:109" ht="13.5" hidden="1" customHeight="1" x14ac:dyDescent="0.15">
      <c r="DD159" s="1269"/>
      <c r="DE159" s="1269"/>
    </row>
    <row r="160" spans="108:109" ht="13.5" hidden="1" customHeight="1" x14ac:dyDescent="0.15">
      <c r="DD160" s="1269"/>
      <c r="DE160" s="1269"/>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Xt8z5jgET0iSBGZ9fJEKcORZ0YAQc8MnLQliDuACxlTPb3sIVeZwr4o3+qu4y+vHzQTd8Zs5p0g32smJ8t8mEA==" saltValue="xhdkYnqt5q6AWWq56aE5N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58DF15-7938-4C61-8C36-174E845341BB}">
  <sheetPr>
    <pageSetUpPr fitToPage="1"/>
  </sheetPr>
  <dimension ref="A1:DR135"/>
  <sheetViews>
    <sheetView showGridLines="0" topLeftCell="AE101" zoomScale="85" zoomScaleNormal="85" zoomScaleSheetLayoutView="70" workbookViewId="0">
      <selection activeCell="AN65" sqref="AN65:DC69"/>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br3HJl9mCaQIrKSpGrstIkGGjQZd7pY4eRdc2qXG2EJQlHrocnRxkfuoJA6qTI2ckPukkNShiRryxwQUTy8+Ow==" saltValue="9DpRJizA7lRVXGdZIIjzLA==" spinCount="100000" sheet="1" objects="1" scenarios="1"/>
  <dataConsolidate/>
  <phoneticPr fontId="2"/>
  <printOptions horizontalCentered="1" verticalCentered="1"/>
  <pageMargins left="0" right="0" top="0.19685039370078741" bottom="0.31496062992125984"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4BFDF4-172B-4C00-85AB-ECB3828AEE39}">
  <sheetPr>
    <pageSetUpPr fitToPage="1"/>
  </sheetPr>
  <dimension ref="A1:DR135"/>
  <sheetViews>
    <sheetView showGridLines="0" zoomScaleNormal="100" zoomScaleSheetLayoutView="55" workbookViewId="0">
      <selection activeCell="AN65" sqref="AN65:DC69"/>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1bWdm9fvIbxU5q8ipsv7KwwyrdwbqyLZv1eProhWD8+uZKGCr8Luk2FfwTlH9QTQk/6WymXYLGt3v6Bhxbd6JQ==" saltValue="AeNsNyLM7+9TUVLdt6vJ5Q==" spinCount="100000" sheet="1" objects="1" scenarios="1"/>
  <dataConsolidate/>
  <phoneticPr fontId="2"/>
  <printOptions horizontalCentered="1" verticalCentered="1"/>
  <pageMargins left="0" right="0" top="0.19685039370078741" bottom="0.31496062992125984"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548</v>
      </c>
      <c r="G2" s="156"/>
      <c r="H2" s="157"/>
    </row>
    <row r="3" spans="1:8" x14ac:dyDescent="0.15">
      <c r="A3" s="153" t="s">
        <v>541</v>
      </c>
      <c r="B3" s="158"/>
      <c r="C3" s="159"/>
      <c r="D3" s="160">
        <v>5386</v>
      </c>
      <c r="E3" s="161"/>
      <c r="F3" s="162">
        <v>119685</v>
      </c>
      <c r="G3" s="163"/>
      <c r="H3" s="164"/>
    </row>
    <row r="4" spans="1:8" x14ac:dyDescent="0.15">
      <c r="A4" s="165"/>
      <c r="B4" s="166"/>
      <c r="C4" s="167"/>
      <c r="D4" s="168">
        <v>2213</v>
      </c>
      <c r="E4" s="169"/>
      <c r="F4" s="170">
        <v>68464</v>
      </c>
      <c r="G4" s="171"/>
      <c r="H4" s="172"/>
    </row>
    <row r="5" spans="1:8" x14ac:dyDescent="0.15">
      <c r="A5" s="153" t="s">
        <v>543</v>
      </c>
      <c r="B5" s="158"/>
      <c r="C5" s="159"/>
      <c r="D5" s="160">
        <v>9077</v>
      </c>
      <c r="E5" s="161"/>
      <c r="F5" s="162">
        <v>287914</v>
      </c>
      <c r="G5" s="163"/>
      <c r="H5" s="164"/>
    </row>
    <row r="6" spans="1:8" x14ac:dyDescent="0.15">
      <c r="A6" s="165"/>
      <c r="B6" s="166"/>
      <c r="C6" s="167"/>
      <c r="D6" s="168">
        <v>5747</v>
      </c>
      <c r="E6" s="169"/>
      <c r="F6" s="170">
        <v>146531</v>
      </c>
      <c r="G6" s="171"/>
      <c r="H6" s="172"/>
    </row>
    <row r="7" spans="1:8" x14ac:dyDescent="0.15">
      <c r="A7" s="153" t="s">
        <v>544</v>
      </c>
      <c r="B7" s="158"/>
      <c r="C7" s="159"/>
      <c r="D7" s="160">
        <v>66247</v>
      </c>
      <c r="E7" s="161"/>
      <c r="F7" s="162">
        <v>291945</v>
      </c>
      <c r="G7" s="163"/>
      <c r="H7" s="164"/>
    </row>
    <row r="8" spans="1:8" x14ac:dyDescent="0.15">
      <c r="A8" s="165"/>
      <c r="B8" s="166"/>
      <c r="C8" s="167"/>
      <c r="D8" s="168">
        <v>21027</v>
      </c>
      <c r="E8" s="169"/>
      <c r="F8" s="170">
        <v>127651</v>
      </c>
      <c r="G8" s="171"/>
      <c r="H8" s="172"/>
    </row>
    <row r="9" spans="1:8" x14ac:dyDescent="0.15">
      <c r="A9" s="153" t="s">
        <v>545</v>
      </c>
      <c r="B9" s="158"/>
      <c r="C9" s="159"/>
      <c r="D9" s="160">
        <v>305084</v>
      </c>
      <c r="E9" s="161"/>
      <c r="F9" s="162">
        <v>291173</v>
      </c>
      <c r="G9" s="163"/>
      <c r="H9" s="164"/>
    </row>
    <row r="10" spans="1:8" x14ac:dyDescent="0.15">
      <c r="A10" s="165"/>
      <c r="B10" s="166"/>
      <c r="C10" s="167"/>
      <c r="D10" s="168">
        <v>24065</v>
      </c>
      <c r="E10" s="169"/>
      <c r="F10" s="170">
        <v>119071</v>
      </c>
      <c r="G10" s="171"/>
      <c r="H10" s="172"/>
    </row>
    <row r="11" spans="1:8" x14ac:dyDescent="0.15">
      <c r="A11" s="153" t="s">
        <v>546</v>
      </c>
      <c r="B11" s="158"/>
      <c r="C11" s="159"/>
      <c r="D11" s="160">
        <v>959345</v>
      </c>
      <c r="E11" s="161"/>
      <c r="F11" s="162">
        <v>271581</v>
      </c>
      <c r="G11" s="163"/>
      <c r="H11" s="164"/>
    </row>
    <row r="12" spans="1:8" x14ac:dyDescent="0.15">
      <c r="A12" s="165"/>
      <c r="B12" s="166"/>
      <c r="C12" s="173"/>
      <c r="D12" s="168">
        <v>24264</v>
      </c>
      <c r="E12" s="169"/>
      <c r="F12" s="170">
        <v>117844</v>
      </c>
      <c r="G12" s="171"/>
      <c r="H12" s="172"/>
    </row>
    <row r="13" spans="1:8" x14ac:dyDescent="0.15">
      <c r="A13" s="153"/>
      <c r="B13" s="158"/>
      <c r="C13" s="174"/>
      <c r="D13" s="175">
        <v>269028</v>
      </c>
      <c r="E13" s="176"/>
      <c r="F13" s="177">
        <v>252460</v>
      </c>
      <c r="G13" s="178"/>
      <c r="H13" s="164"/>
    </row>
    <row r="14" spans="1:8" x14ac:dyDescent="0.15">
      <c r="A14" s="165"/>
      <c r="B14" s="166"/>
      <c r="C14" s="167"/>
      <c r="D14" s="168">
        <v>15463</v>
      </c>
      <c r="E14" s="169"/>
      <c r="F14" s="170">
        <v>115912</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22.6</v>
      </c>
      <c r="C19" s="179">
        <f>ROUND(VALUE(SUBSTITUTE(実質収支比率等に係る経年分析!G$48,"▲","-")),2)</f>
        <v>16.45</v>
      </c>
      <c r="D19" s="179">
        <f>ROUND(VALUE(SUBSTITUTE(実質収支比率等に係る経年分析!H$48,"▲","-")),2)</f>
        <v>23.35</v>
      </c>
      <c r="E19" s="179">
        <f>ROUND(VALUE(SUBSTITUTE(実質収支比率等に係る経年分析!I$48,"▲","-")),2)</f>
        <v>20.14</v>
      </c>
      <c r="F19" s="179">
        <f>ROUND(VALUE(SUBSTITUTE(実質収支比率等に係る経年分析!J$48,"▲","-")),2)</f>
        <v>31.18</v>
      </c>
    </row>
    <row r="20" spans="1:11" x14ac:dyDescent="0.15">
      <c r="A20" s="179" t="s">
        <v>54</v>
      </c>
      <c r="B20" s="179">
        <f>ROUND(VALUE(SUBSTITUTE(実質収支比率等に係る経年分析!F$47,"▲","-")),2)</f>
        <v>126.88</v>
      </c>
      <c r="C20" s="179">
        <f>ROUND(VALUE(SUBSTITUTE(実質収支比率等に係る経年分析!G$47,"▲","-")),2)</f>
        <v>138.13999999999999</v>
      </c>
      <c r="D20" s="179">
        <f>ROUND(VALUE(SUBSTITUTE(実質収支比率等に係る経年分析!H$47,"▲","-")),2)</f>
        <v>134.33000000000001</v>
      </c>
      <c r="E20" s="179">
        <f>ROUND(VALUE(SUBSTITUTE(実質収支比率等に係る経年分析!I$47,"▲","-")),2)</f>
        <v>132.97999999999999</v>
      </c>
      <c r="F20" s="179">
        <f>ROUND(VALUE(SUBSTITUTE(実質収支比率等に係る経年分析!J$47,"▲","-")),2)</f>
        <v>134.44999999999999</v>
      </c>
    </row>
    <row r="21" spans="1:11" x14ac:dyDescent="0.15">
      <c r="A21" s="179" t="s">
        <v>55</v>
      </c>
      <c r="B21" s="179">
        <f>IF(ISNUMBER(VALUE(SUBSTITUTE(実質収支比率等に係る経年分析!F$49,"▲","-"))),ROUND(VALUE(SUBSTITUTE(実質収支比率等に係る経年分析!F$49,"▲","-")),2),NA())</f>
        <v>14.06</v>
      </c>
      <c r="C21" s="179">
        <f>IF(ISNUMBER(VALUE(SUBSTITUTE(実質収支比率等に係る経年分析!G$49,"▲","-"))),ROUND(VALUE(SUBSTITUTE(実質収支比率等に係る経年分析!G$49,"▲","-")),2),NA())</f>
        <v>5.35</v>
      </c>
      <c r="D21" s="179">
        <f>IF(ISNUMBER(VALUE(SUBSTITUTE(実質収支比率等に係る経年分析!H$49,"▲","-"))),ROUND(VALUE(SUBSTITUTE(実質収支比率等に係る経年分析!H$49,"▲","-")),2),NA())</f>
        <v>0.89</v>
      </c>
      <c r="E21" s="179">
        <f>IF(ISNUMBER(VALUE(SUBSTITUTE(実質収支比率等に係る経年分析!I$49,"▲","-"))),ROUND(VALUE(SUBSTITUTE(実質収支比率等に係る経年分析!I$49,"▲","-")),2),NA())</f>
        <v>-7.47</v>
      </c>
      <c r="F21" s="179">
        <f>IF(ISNUMBER(VALUE(SUBSTITUTE(実質収支比率等に係る経年分析!J$49,"▲","-"))),ROUND(VALUE(SUBSTITUTE(実質収支比率等に係る経年分析!J$49,"▲","-")),2),NA())</f>
        <v>9.23</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str">
        <f>IF(連結実質赤字比率に係る赤字・黒字の構成分析!C$40="",NA(),連結実質赤字比率に係る赤字・黒字の構成分析!C$40)</f>
        <v>工業団地造成事業特別会計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1.55</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1.55</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1.27</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1.1599999999999999</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公有林整備事業特別会計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x14ac:dyDescent="0.15">
      <c r="A32" s="180" t="str">
        <f>IF(連結実質赤字比率に係る赤字・黒字の構成分析!C$38="",NA(),連結実質赤字比率に係る赤字・黒字の構成分析!C$38)</f>
        <v>公共下水道事業特別会計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0.73</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0.02</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0.03</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0.01</v>
      </c>
    </row>
    <row r="33" spans="1:16" x14ac:dyDescent="0.15">
      <c r="A33" s="180" t="str">
        <f>IF(連結実質赤字比率に係る赤字・黒字の構成分析!C$37="",NA(),連結実質赤字比率に係る赤字・黒字の構成分析!C$37)</f>
        <v>後期高齢者医療特別会計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0.03</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0.36</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0.33</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0.3</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0.12</v>
      </c>
    </row>
    <row r="34" spans="1:16" x14ac:dyDescent="0.15">
      <c r="A34" s="180" t="str">
        <f>IF(連結実質赤字比率に係る赤字・黒字の構成分析!C$36="",NA(),連結実質赤字比率に係る赤字・黒字の構成分析!C$36)</f>
        <v>国民健康保険特別会計（事業勘定）</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4.3899999999999997</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2.7</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3</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1.3</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0.37</v>
      </c>
    </row>
    <row r="35" spans="1:16" x14ac:dyDescent="0.15">
      <c r="A35" s="180" t="str">
        <f>IF(連結実質赤字比率に係る赤字・黒字の構成分析!C$35="",NA(),連結実質赤字比率に係る赤字・黒字の構成分析!C$35)</f>
        <v>介護保険特別会計（保険事業勘定）</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3.92</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4.82</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3.9</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4.34</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6.49</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22.59</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16.440000000000001</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23.34</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20.13</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34.71</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342</v>
      </c>
      <c r="E42" s="181"/>
      <c r="F42" s="181"/>
      <c r="G42" s="181">
        <f>'実質公債費比率（分子）の構造'!L$52</f>
        <v>329</v>
      </c>
      <c r="H42" s="181"/>
      <c r="I42" s="181"/>
      <c r="J42" s="181">
        <f>'実質公債費比率（分子）の構造'!M$52</f>
        <v>324</v>
      </c>
      <c r="K42" s="181"/>
      <c r="L42" s="181"/>
      <c r="M42" s="181">
        <f>'実質公債費比率（分子）の構造'!N$52</f>
        <v>303</v>
      </c>
      <c r="N42" s="181"/>
      <c r="O42" s="181"/>
      <c r="P42" s="181">
        <f>'実質公債費比率（分子）の構造'!O$52</f>
        <v>291</v>
      </c>
    </row>
    <row r="43" spans="1:16" x14ac:dyDescent="0.15">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64</v>
      </c>
      <c r="B44" s="181">
        <f>'実質公債費比率（分子）の構造'!K$50</f>
        <v>13</v>
      </c>
      <c r="C44" s="181"/>
      <c r="D44" s="181"/>
      <c r="E44" s="181">
        <f>'実質公債費比率（分子）の構造'!L$50</f>
        <v>13</v>
      </c>
      <c r="F44" s="181"/>
      <c r="G44" s="181"/>
      <c r="H44" s="181">
        <f>'実質公債費比率（分子）の構造'!M$50</f>
        <v>13</v>
      </c>
      <c r="I44" s="181"/>
      <c r="J44" s="181"/>
      <c r="K44" s="181">
        <f>'実質公債費比率（分子）の構造'!N$50</f>
        <v>13</v>
      </c>
      <c r="L44" s="181"/>
      <c r="M44" s="181"/>
      <c r="N44" s="181">
        <f>'実質公債費比率（分子）の構造'!O$50</f>
        <v>13</v>
      </c>
      <c r="O44" s="181"/>
      <c r="P44" s="181"/>
    </row>
    <row r="45" spans="1:16" x14ac:dyDescent="0.15">
      <c r="A45" s="181" t="s">
        <v>65</v>
      </c>
      <c r="B45" s="181">
        <f>'実質公債費比率（分子）の構造'!K$49</f>
        <v>32</v>
      </c>
      <c r="C45" s="181"/>
      <c r="D45" s="181"/>
      <c r="E45" s="181">
        <f>'実質公債費比率（分子）の構造'!L$49</f>
        <v>32</v>
      </c>
      <c r="F45" s="181"/>
      <c r="G45" s="181"/>
      <c r="H45" s="181">
        <f>'実質公債費比率（分子）の構造'!M$49</f>
        <v>36</v>
      </c>
      <c r="I45" s="181"/>
      <c r="J45" s="181"/>
      <c r="K45" s="181">
        <f>'実質公債費比率（分子）の構造'!N$49</f>
        <v>34</v>
      </c>
      <c r="L45" s="181"/>
      <c r="M45" s="181"/>
      <c r="N45" s="181">
        <f>'実質公債費比率（分子）の構造'!O$49</f>
        <v>28</v>
      </c>
      <c r="O45" s="181"/>
      <c r="P45" s="181"/>
    </row>
    <row r="46" spans="1:16" x14ac:dyDescent="0.15">
      <c r="A46" s="181" t="s">
        <v>66</v>
      </c>
      <c r="B46" s="181">
        <f>'実質公債費比率（分子）の構造'!K$48</f>
        <v>303</v>
      </c>
      <c r="C46" s="181"/>
      <c r="D46" s="181"/>
      <c r="E46" s="181">
        <f>'実質公債費比率（分子）の構造'!L$48</f>
        <v>291</v>
      </c>
      <c r="F46" s="181"/>
      <c r="G46" s="181"/>
      <c r="H46" s="181">
        <f>'実質公債費比率（分子）の構造'!M$48</f>
        <v>202</v>
      </c>
      <c r="I46" s="181"/>
      <c r="J46" s="181"/>
      <c r="K46" s="181">
        <f>'実質公債費比率（分子）の構造'!N$48</f>
        <v>206</v>
      </c>
      <c r="L46" s="181"/>
      <c r="M46" s="181"/>
      <c r="N46" s="181">
        <f>'実質公債費比率（分子）の構造'!O$48</f>
        <v>173</v>
      </c>
      <c r="O46" s="181"/>
      <c r="P46" s="181"/>
    </row>
    <row r="47" spans="1:16" x14ac:dyDescent="0.15">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243</v>
      </c>
      <c r="C49" s="181"/>
      <c r="D49" s="181"/>
      <c r="E49" s="181">
        <f>'実質公債費比率（分子）の構造'!L$45</f>
        <v>232</v>
      </c>
      <c r="F49" s="181"/>
      <c r="G49" s="181"/>
      <c r="H49" s="181">
        <f>'実質公債費比率（分子）の構造'!M$45</f>
        <v>231</v>
      </c>
      <c r="I49" s="181"/>
      <c r="J49" s="181"/>
      <c r="K49" s="181">
        <f>'実質公債費比率（分子）の構造'!N$45</f>
        <v>234</v>
      </c>
      <c r="L49" s="181"/>
      <c r="M49" s="181"/>
      <c r="N49" s="181">
        <f>'実質公債費比率（分子）の構造'!O$45</f>
        <v>234</v>
      </c>
      <c r="O49" s="181"/>
      <c r="P49" s="181"/>
    </row>
    <row r="50" spans="1:16" x14ac:dyDescent="0.15">
      <c r="A50" s="181" t="s">
        <v>70</v>
      </c>
      <c r="B50" s="181" t="e">
        <f>NA()</f>
        <v>#N/A</v>
      </c>
      <c r="C50" s="181">
        <f>IF(ISNUMBER('実質公債費比率（分子）の構造'!K$53),'実質公債費比率（分子）の構造'!K$53,NA())</f>
        <v>249</v>
      </c>
      <c r="D50" s="181" t="e">
        <f>NA()</f>
        <v>#N/A</v>
      </c>
      <c r="E50" s="181" t="e">
        <f>NA()</f>
        <v>#N/A</v>
      </c>
      <c r="F50" s="181">
        <f>IF(ISNUMBER('実質公債費比率（分子）の構造'!L$53),'実質公債費比率（分子）の構造'!L$53,NA())</f>
        <v>239</v>
      </c>
      <c r="G50" s="181" t="e">
        <f>NA()</f>
        <v>#N/A</v>
      </c>
      <c r="H50" s="181" t="e">
        <f>NA()</f>
        <v>#N/A</v>
      </c>
      <c r="I50" s="181">
        <f>IF(ISNUMBER('実質公債費比率（分子）の構造'!M$53),'実質公債費比率（分子）の構造'!M$53,NA())</f>
        <v>158</v>
      </c>
      <c r="J50" s="181" t="e">
        <f>NA()</f>
        <v>#N/A</v>
      </c>
      <c r="K50" s="181" t="e">
        <f>NA()</f>
        <v>#N/A</v>
      </c>
      <c r="L50" s="181">
        <f>IF(ISNUMBER('実質公債費比率（分子）の構造'!N$53),'実質公債費比率（分子）の構造'!N$53,NA())</f>
        <v>184</v>
      </c>
      <c r="M50" s="181" t="e">
        <f>NA()</f>
        <v>#N/A</v>
      </c>
      <c r="N50" s="181" t="e">
        <f>NA()</f>
        <v>#N/A</v>
      </c>
      <c r="O50" s="181">
        <f>IF(ISNUMBER('実質公債費比率（分子）の構造'!O$53),'実質公債費比率（分子）の構造'!O$53,NA())</f>
        <v>157</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42</v>
      </c>
      <c r="B56" s="180"/>
      <c r="C56" s="180"/>
      <c r="D56" s="180">
        <f>'将来負担比率（分子）の構造'!I$52</f>
        <v>3309</v>
      </c>
      <c r="E56" s="180"/>
      <c r="F56" s="180"/>
      <c r="G56" s="180">
        <f>'将来負担比率（分子）の構造'!J$52</f>
        <v>3392</v>
      </c>
      <c r="H56" s="180"/>
      <c r="I56" s="180"/>
      <c r="J56" s="180">
        <f>'将来負担比率（分子）の構造'!K$52</f>
        <v>3364</v>
      </c>
      <c r="K56" s="180"/>
      <c r="L56" s="180"/>
      <c r="M56" s="180">
        <f>'将来負担比率（分子）の構造'!L$52</f>
        <v>3293</v>
      </c>
      <c r="N56" s="180"/>
      <c r="O56" s="180"/>
      <c r="P56" s="180">
        <f>'将来負担比率（分子）の構造'!M$52</f>
        <v>3197</v>
      </c>
    </row>
    <row r="57" spans="1:16" x14ac:dyDescent="0.15">
      <c r="A57" s="180" t="s">
        <v>41</v>
      </c>
      <c r="B57" s="180"/>
      <c r="C57" s="180"/>
      <c r="D57" s="180">
        <f>'将来負担比率（分子）の構造'!I$51</f>
        <v>2</v>
      </c>
      <c r="E57" s="180"/>
      <c r="F57" s="180"/>
      <c r="G57" s="180">
        <f>'将来負担比率（分子）の構造'!J$51</f>
        <v>1</v>
      </c>
      <c r="H57" s="180"/>
      <c r="I57" s="180"/>
      <c r="J57" s="180" t="str">
        <f>'将来負担比率（分子）の構造'!K$51</f>
        <v>-</v>
      </c>
      <c r="K57" s="180"/>
      <c r="L57" s="180"/>
      <c r="M57" s="180" t="str">
        <f>'将来負担比率（分子）の構造'!L$51</f>
        <v>-</v>
      </c>
      <c r="N57" s="180"/>
      <c r="O57" s="180"/>
      <c r="P57" s="180" t="str">
        <f>'将来負担比率（分子）の構造'!M$51</f>
        <v>-</v>
      </c>
    </row>
    <row r="58" spans="1:16" x14ac:dyDescent="0.15">
      <c r="A58" s="180" t="s">
        <v>40</v>
      </c>
      <c r="B58" s="180"/>
      <c r="C58" s="180"/>
      <c r="D58" s="180">
        <f>'将来負担比率（分子）の構造'!I$50</f>
        <v>5519</v>
      </c>
      <c r="E58" s="180"/>
      <c r="F58" s="180"/>
      <c r="G58" s="180">
        <f>'将来負担比率（分子）の構造'!J$50</f>
        <v>6698</v>
      </c>
      <c r="H58" s="180"/>
      <c r="I58" s="180"/>
      <c r="J58" s="180">
        <f>'将来負担比率（分子）の構造'!K$50</f>
        <v>7411</v>
      </c>
      <c r="K58" s="180"/>
      <c r="L58" s="180"/>
      <c r="M58" s="180">
        <f>'将来負担比率（分子）の構造'!L$50</f>
        <v>8010</v>
      </c>
      <c r="N58" s="180"/>
      <c r="O58" s="180"/>
      <c r="P58" s="180">
        <f>'将来負担比率（分子）の構造'!M$50</f>
        <v>8208</v>
      </c>
    </row>
    <row r="59" spans="1:16" x14ac:dyDescent="0.15">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34</v>
      </c>
      <c r="B62" s="180" t="str">
        <f>'将来負担比率（分子）の構造'!I$45</f>
        <v>-</v>
      </c>
      <c r="C62" s="180"/>
      <c r="D62" s="180"/>
      <c r="E62" s="180" t="str">
        <f>'将来負担比率（分子）の構造'!J$45</f>
        <v>-</v>
      </c>
      <c r="F62" s="180"/>
      <c r="G62" s="180"/>
      <c r="H62" s="180" t="str">
        <f>'将来負担比率（分子）の構造'!K$45</f>
        <v>-</v>
      </c>
      <c r="I62" s="180"/>
      <c r="J62" s="180"/>
      <c r="K62" s="180" t="str">
        <f>'将来負担比率（分子）の構造'!L$45</f>
        <v>-</v>
      </c>
      <c r="L62" s="180"/>
      <c r="M62" s="180"/>
      <c r="N62" s="180" t="str">
        <f>'将来負担比率（分子）の構造'!M$45</f>
        <v>-</v>
      </c>
      <c r="O62" s="180"/>
      <c r="P62" s="180"/>
    </row>
    <row r="63" spans="1:16" x14ac:dyDescent="0.15">
      <c r="A63" s="180" t="s">
        <v>33</v>
      </c>
      <c r="B63" s="180">
        <f>'将来負担比率（分子）の構造'!I$44</f>
        <v>86</v>
      </c>
      <c r="C63" s="180"/>
      <c r="D63" s="180"/>
      <c r="E63" s="180">
        <f>'将来負担比率（分子）の構造'!J$44</f>
        <v>76</v>
      </c>
      <c r="F63" s="180"/>
      <c r="G63" s="180"/>
      <c r="H63" s="180">
        <f>'将来負担比率（分子）の構造'!K$44</f>
        <v>66</v>
      </c>
      <c r="I63" s="180"/>
      <c r="J63" s="180"/>
      <c r="K63" s="180">
        <f>'将来負担比率（分子）の構造'!L$44</f>
        <v>58</v>
      </c>
      <c r="L63" s="180"/>
      <c r="M63" s="180"/>
      <c r="N63" s="180">
        <f>'将来負担比率（分子）の構造'!M$44</f>
        <v>50</v>
      </c>
      <c r="O63" s="180"/>
      <c r="P63" s="180"/>
    </row>
    <row r="64" spans="1:16" x14ac:dyDescent="0.15">
      <c r="A64" s="180" t="s">
        <v>32</v>
      </c>
      <c r="B64" s="180">
        <f>'将来負担比率（分子）の構造'!I$43</f>
        <v>1544</v>
      </c>
      <c r="C64" s="180"/>
      <c r="D64" s="180"/>
      <c r="E64" s="180">
        <f>'将来負担比率（分子）の構造'!J$43</f>
        <v>1333</v>
      </c>
      <c r="F64" s="180"/>
      <c r="G64" s="180"/>
      <c r="H64" s="180">
        <f>'将来負担比率（分子）の構造'!K$43</f>
        <v>1208</v>
      </c>
      <c r="I64" s="180"/>
      <c r="J64" s="180"/>
      <c r="K64" s="180">
        <f>'将来負担比率（分子）の構造'!L$43</f>
        <v>1030</v>
      </c>
      <c r="L64" s="180"/>
      <c r="M64" s="180"/>
      <c r="N64" s="180">
        <f>'将来負担比率（分子）の構造'!M$43</f>
        <v>896</v>
      </c>
      <c r="O64" s="180"/>
      <c r="P64" s="180"/>
    </row>
    <row r="65" spans="1:16" x14ac:dyDescent="0.15">
      <c r="A65" s="180" t="s">
        <v>31</v>
      </c>
      <c r="B65" s="180">
        <f>'将来負担比率（分子）の構造'!I$42</f>
        <v>96</v>
      </c>
      <c r="C65" s="180"/>
      <c r="D65" s="180"/>
      <c r="E65" s="180">
        <f>'将来負担比率（分子）の構造'!J$42</f>
        <v>84</v>
      </c>
      <c r="F65" s="180"/>
      <c r="G65" s="180"/>
      <c r="H65" s="180">
        <f>'将来負担比率（分子）の構造'!K$42</f>
        <v>72</v>
      </c>
      <c r="I65" s="180"/>
      <c r="J65" s="180"/>
      <c r="K65" s="180">
        <f>'将来負担比率（分子）の構造'!L$42</f>
        <v>60</v>
      </c>
      <c r="L65" s="180"/>
      <c r="M65" s="180"/>
      <c r="N65" s="180">
        <f>'将来負担比率（分子）の構造'!M$42</f>
        <v>48</v>
      </c>
      <c r="O65" s="180"/>
      <c r="P65" s="180"/>
    </row>
    <row r="66" spans="1:16" x14ac:dyDescent="0.15">
      <c r="A66" s="180" t="s">
        <v>30</v>
      </c>
      <c r="B66" s="180">
        <f>'将来負担比率（分子）の構造'!I$41</f>
        <v>2855</v>
      </c>
      <c r="C66" s="180"/>
      <c r="D66" s="180"/>
      <c r="E66" s="180">
        <f>'将来負担比率（分子）の構造'!J$41</f>
        <v>2655</v>
      </c>
      <c r="F66" s="180"/>
      <c r="G66" s="180"/>
      <c r="H66" s="180">
        <f>'将来負担比率（分子）の構造'!K$41</f>
        <v>2451</v>
      </c>
      <c r="I66" s="180"/>
      <c r="J66" s="180"/>
      <c r="K66" s="180">
        <f>'将来負担比率（分子）の構造'!L$41</f>
        <v>2239</v>
      </c>
      <c r="L66" s="180"/>
      <c r="M66" s="180"/>
      <c r="N66" s="180">
        <f>'将来負担比率（分子）の構造'!M$41</f>
        <v>2025</v>
      </c>
      <c r="O66" s="180"/>
      <c r="P66" s="180"/>
    </row>
    <row r="67" spans="1:16" x14ac:dyDescent="0.15">
      <c r="A67" s="180" t="s">
        <v>74</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3366</v>
      </c>
      <c r="C72" s="184">
        <f>基金残高に係る経年分析!G55</f>
        <v>3272</v>
      </c>
      <c r="D72" s="184">
        <f>基金残高に係る経年分析!H55</f>
        <v>3238</v>
      </c>
    </row>
    <row r="73" spans="1:16" x14ac:dyDescent="0.15">
      <c r="A73" s="183" t="s">
        <v>77</v>
      </c>
      <c r="B73" s="184">
        <f>基金残高に係る経年分析!F56</f>
        <v>1</v>
      </c>
      <c r="C73" s="184">
        <f>基金残高に係る経年分析!G56</f>
        <v>1</v>
      </c>
      <c r="D73" s="184">
        <f>基金残高に係る経年分析!H56</f>
        <v>1</v>
      </c>
    </row>
    <row r="74" spans="1:16" x14ac:dyDescent="0.15">
      <c r="A74" s="183" t="s">
        <v>78</v>
      </c>
      <c r="B74" s="184">
        <f>基金残高に係る経年分析!F57</f>
        <v>51707</v>
      </c>
      <c r="C74" s="184">
        <f>基金残高に係る経年分析!G57</f>
        <v>57152</v>
      </c>
      <c r="D74" s="184">
        <f>基金残高に係る経年分析!H57</f>
        <v>60390</v>
      </c>
    </row>
  </sheetData>
  <sheetProtection algorithmName="SHA-512" hashValue="mSvZLk99EM1BCbGYM4GTkWsqu+hHN4OaepL7QjC5YXZ5BYnwsPWX/RU9XbGfBakE33BJtGsUnldnpn4tGthGIQ==" saltValue="8WE8Z9RtyAZ+rtudH6mYk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election activeCell="AZ36" sqref="AZ36:BF36"/>
    </sheetView>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17" t="s">
        <v>215</v>
      </c>
      <c r="DI1" s="618"/>
      <c r="DJ1" s="618"/>
      <c r="DK1" s="618"/>
      <c r="DL1" s="618"/>
      <c r="DM1" s="618"/>
      <c r="DN1" s="619"/>
      <c r="DO1" s="225"/>
      <c r="DP1" s="617" t="s">
        <v>216</v>
      </c>
      <c r="DQ1" s="618"/>
      <c r="DR1" s="618"/>
      <c r="DS1" s="618"/>
      <c r="DT1" s="618"/>
      <c r="DU1" s="618"/>
      <c r="DV1" s="618"/>
      <c r="DW1" s="618"/>
      <c r="DX1" s="618"/>
      <c r="DY1" s="618"/>
      <c r="DZ1" s="618"/>
      <c r="EA1" s="618"/>
      <c r="EB1" s="618"/>
      <c r="EC1" s="619"/>
      <c r="ED1" s="223"/>
      <c r="EE1" s="223"/>
      <c r="EF1" s="223"/>
      <c r="EG1" s="223"/>
      <c r="EH1" s="223"/>
      <c r="EI1" s="223"/>
      <c r="EJ1" s="223"/>
      <c r="EK1" s="223"/>
      <c r="EL1" s="223"/>
      <c r="EM1" s="223"/>
    </row>
    <row r="2" spans="2:143" ht="22.5" customHeight="1" x14ac:dyDescent="0.15">
      <c r="B2" s="226" t="s">
        <v>217</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20" t="s">
        <v>218</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219</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220</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x14ac:dyDescent="0.15">
      <c r="B4" s="620" t="s">
        <v>1</v>
      </c>
      <c r="C4" s="621"/>
      <c r="D4" s="621"/>
      <c r="E4" s="621"/>
      <c r="F4" s="621"/>
      <c r="G4" s="621"/>
      <c r="H4" s="621"/>
      <c r="I4" s="621"/>
      <c r="J4" s="621"/>
      <c r="K4" s="621"/>
      <c r="L4" s="621"/>
      <c r="M4" s="621"/>
      <c r="N4" s="621"/>
      <c r="O4" s="621"/>
      <c r="P4" s="621"/>
      <c r="Q4" s="622"/>
      <c r="R4" s="620" t="s">
        <v>221</v>
      </c>
      <c r="S4" s="621"/>
      <c r="T4" s="621"/>
      <c r="U4" s="621"/>
      <c r="V4" s="621"/>
      <c r="W4" s="621"/>
      <c r="X4" s="621"/>
      <c r="Y4" s="622"/>
      <c r="Z4" s="620" t="s">
        <v>222</v>
      </c>
      <c r="AA4" s="621"/>
      <c r="AB4" s="621"/>
      <c r="AC4" s="622"/>
      <c r="AD4" s="620" t="s">
        <v>223</v>
      </c>
      <c r="AE4" s="621"/>
      <c r="AF4" s="621"/>
      <c r="AG4" s="621"/>
      <c r="AH4" s="621"/>
      <c r="AI4" s="621"/>
      <c r="AJ4" s="621"/>
      <c r="AK4" s="622"/>
      <c r="AL4" s="620" t="s">
        <v>222</v>
      </c>
      <c r="AM4" s="621"/>
      <c r="AN4" s="621"/>
      <c r="AO4" s="622"/>
      <c r="AP4" s="626" t="s">
        <v>224</v>
      </c>
      <c r="AQ4" s="626"/>
      <c r="AR4" s="626"/>
      <c r="AS4" s="626"/>
      <c r="AT4" s="626"/>
      <c r="AU4" s="626"/>
      <c r="AV4" s="626"/>
      <c r="AW4" s="626"/>
      <c r="AX4" s="626"/>
      <c r="AY4" s="626"/>
      <c r="AZ4" s="626"/>
      <c r="BA4" s="626"/>
      <c r="BB4" s="626"/>
      <c r="BC4" s="626"/>
      <c r="BD4" s="626"/>
      <c r="BE4" s="626"/>
      <c r="BF4" s="626"/>
      <c r="BG4" s="626" t="s">
        <v>225</v>
      </c>
      <c r="BH4" s="626"/>
      <c r="BI4" s="626"/>
      <c r="BJ4" s="626"/>
      <c r="BK4" s="626"/>
      <c r="BL4" s="626"/>
      <c r="BM4" s="626"/>
      <c r="BN4" s="626"/>
      <c r="BO4" s="626" t="s">
        <v>222</v>
      </c>
      <c r="BP4" s="626"/>
      <c r="BQ4" s="626"/>
      <c r="BR4" s="626"/>
      <c r="BS4" s="626" t="s">
        <v>226</v>
      </c>
      <c r="BT4" s="626"/>
      <c r="BU4" s="626"/>
      <c r="BV4" s="626"/>
      <c r="BW4" s="626"/>
      <c r="BX4" s="626"/>
      <c r="BY4" s="626"/>
      <c r="BZ4" s="626"/>
      <c r="CA4" s="626"/>
      <c r="CB4" s="626"/>
      <c r="CD4" s="623" t="s">
        <v>227</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229" customFormat="1" ht="11.25" customHeight="1" x14ac:dyDescent="0.15">
      <c r="B5" s="627" t="s">
        <v>228</v>
      </c>
      <c r="C5" s="628"/>
      <c r="D5" s="628"/>
      <c r="E5" s="628"/>
      <c r="F5" s="628"/>
      <c r="G5" s="628"/>
      <c r="H5" s="628"/>
      <c r="I5" s="628"/>
      <c r="J5" s="628"/>
      <c r="K5" s="628"/>
      <c r="L5" s="628"/>
      <c r="M5" s="628"/>
      <c r="N5" s="628"/>
      <c r="O5" s="628"/>
      <c r="P5" s="628"/>
      <c r="Q5" s="629"/>
      <c r="R5" s="630">
        <v>1097704</v>
      </c>
      <c r="S5" s="631"/>
      <c r="T5" s="631"/>
      <c r="U5" s="631"/>
      <c r="V5" s="631"/>
      <c r="W5" s="631"/>
      <c r="X5" s="631"/>
      <c r="Y5" s="632"/>
      <c r="Z5" s="633">
        <v>5</v>
      </c>
      <c r="AA5" s="633"/>
      <c r="AB5" s="633"/>
      <c r="AC5" s="633"/>
      <c r="AD5" s="634">
        <v>1097704</v>
      </c>
      <c r="AE5" s="634"/>
      <c r="AF5" s="634"/>
      <c r="AG5" s="634"/>
      <c r="AH5" s="634"/>
      <c r="AI5" s="634"/>
      <c r="AJ5" s="634"/>
      <c r="AK5" s="634"/>
      <c r="AL5" s="635">
        <v>61</v>
      </c>
      <c r="AM5" s="636"/>
      <c r="AN5" s="636"/>
      <c r="AO5" s="637"/>
      <c r="AP5" s="627" t="s">
        <v>229</v>
      </c>
      <c r="AQ5" s="628"/>
      <c r="AR5" s="628"/>
      <c r="AS5" s="628"/>
      <c r="AT5" s="628"/>
      <c r="AU5" s="628"/>
      <c r="AV5" s="628"/>
      <c r="AW5" s="628"/>
      <c r="AX5" s="628"/>
      <c r="AY5" s="628"/>
      <c r="AZ5" s="628"/>
      <c r="BA5" s="628"/>
      <c r="BB5" s="628"/>
      <c r="BC5" s="628"/>
      <c r="BD5" s="628"/>
      <c r="BE5" s="628"/>
      <c r="BF5" s="629"/>
      <c r="BG5" s="641">
        <v>1097704</v>
      </c>
      <c r="BH5" s="642"/>
      <c r="BI5" s="642"/>
      <c r="BJ5" s="642"/>
      <c r="BK5" s="642"/>
      <c r="BL5" s="642"/>
      <c r="BM5" s="642"/>
      <c r="BN5" s="643"/>
      <c r="BO5" s="644">
        <v>100</v>
      </c>
      <c r="BP5" s="644"/>
      <c r="BQ5" s="644"/>
      <c r="BR5" s="644"/>
      <c r="BS5" s="645" t="s">
        <v>230</v>
      </c>
      <c r="BT5" s="645"/>
      <c r="BU5" s="645"/>
      <c r="BV5" s="645"/>
      <c r="BW5" s="645"/>
      <c r="BX5" s="645"/>
      <c r="BY5" s="645"/>
      <c r="BZ5" s="645"/>
      <c r="CA5" s="645"/>
      <c r="CB5" s="649"/>
      <c r="CD5" s="623" t="s">
        <v>224</v>
      </c>
      <c r="CE5" s="624"/>
      <c r="CF5" s="624"/>
      <c r="CG5" s="624"/>
      <c r="CH5" s="624"/>
      <c r="CI5" s="624"/>
      <c r="CJ5" s="624"/>
      <c r="CK5" s="624"/>
      <c r="CL5" s="624"/>
      <c r="CM5" s="624"/>
      <c r="CN5" s="624"/>
      <c r="CO5" s="624"/>
      <c r="CP5" s="624"/>
      <c r="CQ5" s="625"/>
      <c r="CR5" s="623" t="s">
        <v>231</v>
      </c>
      <c r="CS5" s="624"/>
      <c r="CT5" s="624"/>
      <c r="CU5" s="624"/>
      <c r="CV5" s="624"/>
      <c r="CW5" s="624"/>
      <c r="CX5" s="624"/>
      <c r="CY5" s="625"/>
      <c r="CZ5" s="623" t="s">
        <v>222</v>
      </c>
      <c r="DA5" s="624"/>
      <c r="DB5" s="624"/>
      <c r="DC5" s="625"/>
      <c r="DD5" s="623" t="s">
        <v>232</v>
      </c>
      <c r="DE5" s="624"/>
      <c r="DF5" s="624"/>
      <c r="DG5" s="624"/>
      <c r="DH5" s="624"/>
      <c r="DI5" s="624"/>
      <c r="DJ5" s="624"/>
      <c r="DK5" s="624"/>
      <c r="DL5" s="624"/>
      <c r="DM5" s="624"/>
      <c r="DN5" s="624"/>
      <c r="DO5" s="624"/>
      <c r="DP5" s="625"/>
      <c r="DQ5" s="623" t="s">
        <v>233</v>
      </c>
      <c r="DR5" s="624"/>
      <c r="DS5" s="624"/>
      <c r="DT5" s="624"/>
      <c r="DU5" s="624"/>
      <c r="DV5" s="624"/>
      <c r="DW5" s="624"/>
      <c r="DX5" s="624"/>
      <c r="DY5" s="624"/>
      <c r="DZ5" s="624"/>
      <c r="EA5" s="624"/>
      <c r="EB5" s="624"/>
      <c r="EC5" s="625"/>
    </row>
    <row r="6" spans="2:143" ht="11.25" customHeight="1" x14ac:dyDescent="0.15">
      <c r="B6" s="638" t="s">
        <v>234</v>
      </c>
      <c r="C6" s="639"/>
      <c r="D6" s="639"/>
      <c r="E6" s="639"/>
      <c r="F6" s="639"/>
      <c r="G6" s="639"/>
      <c r="H6" s="639"/>
      <c r="I6" s="639"/>
      <c r="J6" s="639"/>
      <c r="K6" s="639"/>
      <c r="L6" s="639"/>
      <c r="M6" s="639"/>
      <c r="N6" s="639"/>
      <c r="O6" s="639"/>
      <c r="P6" s="639"/>
      <c r="Q6" s="640"/>
      <c r="R6" s="641">
        <v>40171</v>
      </c>
      <c r="S6" s="642"/>
      <c r="T6" s="642"/>
      <c r="U6" s="642"/>
      <c r="V6" s="642"/>
      <c r="W6" s="642"/>
      <c r="X6" s="642"/>
      <c r="Y6" s="643"/>
      <c r="Z6" s="644">
        <v>0.2</v>
      </c>
      <c r="AA6" s="644"/>
      <c r="AB6" s="644"/>
      <c r="AC6" s="644"/>
      <c r="AD6" s="645">
        <v>40171</v>
      </c>
      <c r="AE6" s="645"/>
      <c r="AF6" s="645"/>
      <c r="AG6" s="645"/>
      <c r="AH6" s="645"/>
      <c r="AI6" s="645"/>
      <c r="AJ6" s="645"/>
      <c r="AK6" s="645"/>
      <c r="AL6" s="646">
        <v>2.2000000000000002</v>
      </c>
      <c r="AM6" s="647"/>
      <c r="AN6" s="647"/>
      <c r="AO6" s="648"/>
      <c r="AP6" s="638" t="s">
        <v>235</v>
      </c>
      <c r="AQ6" s="639"/>
      <c r="AR6" s="639"/>
      <c r="AS6" s="639"/>
      <c r="AT6" s="639"/>
      <c r="AU6" s="639"/>
      <c r="AV6" s="639"/>
      <c r="AW6" s="639"/>
      <c r="AX6" s="639"/>
      <c r="AY6" s="639"/>
      <c r="AZ6" s="639"/>
      <c r="BA6" s="639"/>
      <c r="BB6" s="639"/>
      <c r="BC6" s="639"/>
      <c r="BD6" s="639"/>
      <c r="BE6" s="639"/>
      <c r="BF6" s="640"/>
      <c r="BG6" s="641">
        <v>1097704</v>
      </c>
      <c r="BH6" s="642"/>
      <c r="BI6" s="642"/>
      <c r="BJ6" s="642"/>
      <c r="BK6" s="642"/>
      <c r="BL6" s="642"/>
      <c r="BM6" s="642"/>
      <c r="BN6" s="643"/>
      <c r="BO6" s="644">
        <v>100</v>
      </c>
      <c r="BP6" s="644"/>
      <c r="BQ6" s="644"/>
      <c r="BR6" s="644"/>
      <c r="BS6" s="645" t="s">
        <v>230</v>
      </c>
      <c r="BT6" s="645"/>
      <c r="BU6" s="645"/>
      <c r="BV6" s="645"/>
      <c r="BW6" s="645"/>
      <c r="BX6" s="645"/>
      <c r="BY6" s="645"/>
      <c r="BZ6" s="645"/>
      <c r="CA6" s="645"/>
      <c r="CB6" s="649"/>
      <c r="CD6" s="652" t="s">
        <v>236</v>
      </c>
      <c r="CE6" s="653"/>
      <c r="CF6" s="653"/>
      <c r="CG6" s="653"/>
      <c r="CH6" s="653"/>
      <c r="CI6" s="653"/>
      <c r="CJ6" s="653"/>
      <c r="CK6" s="653"/>
      <c r="CL6" s="653"/>
      <c r="CM6" s="653"/>
      <c r="CN6" s="653"/>
      <c r="CO6" s="653"/>
      <c r="CP6" s="653"/>
      <c r="CQ6" s="654"/>
      <c r="CR6" s="641">
        <v>58803</v>
      </c>
      <c r="CS6" s="642"/>
      <c r="CT6" s="642"/>
      <c r="CU6" s="642"/>
      <c r="CV6" s="642"/>
      <c r="CW6" s="642"/>
      <c r="CX6" s="642"/>
      <c r="CY6" s="643"/>
      <c r="CZ6" s="635">
        <v>0.3</v>
      </c>
      <c r="DA6" s="636"/>
      <c r="DB6" s="636"/>
      <c r="DC6" s="655"/>
      <c r="DD6" s="650" t="s">
        <v>230</v>
      </c>
      <c r="DE6" s="642"/>
      <c r="DF6" s="642"/>
      <c r="DG6" s="642"/>
      <c r="DH6" s="642"/>
      <c r="DI6" s="642"/>
      <c r="DJ6" s="642"/>
      <c r="DK6" s="642"/>
      <c r="DL6" s="642"/>
      <c r="DM6" s="642"/>
      <c r="DN6" s="642"/>
      <c r="DO6" s="642"/>
      <c r="DP6" s="643"/>
      <c r="DQ6" s="650">
        <v>42536</v>
      </c>
      <c r="DR6" s="642"/>
      <c r="DS6" s="642"/>
      <c r="DT6" s="642"/>
      <c r="DU6" s="642"/>
      <c r="DV6" s="642"/>
      <c r="DW6" s="642"/>
      <c r="DX6" s="642"/>
      <c r="DY6" s="642"/>
      <c r="DZ6" s="642"/>
      <c r="EA6" s="642"/>
      <c r="EB6" s="642"/>
      <c r="EC6" s="651"/>
    </row>
    <row r="7" spans="2:143" ht="11.25" customHeight="1" x14ac:dyDescent="0.15">
      <c r="B7" s="638" t="s">
        <v>237</v>
      </c>
      <c r="C7" s="639"/>
      <c r="D7" s="639"/>
      <c r="E7" s="639"/>
      <c r="F7" s="639"/>
      <c r="G7" s="639"/>
      <c r="H7" s="639"/>
      <c r="I7" s="639"/>
      <c r="J7" s="639"/>
      <c r="K7" s="639"/>
      <c r="L7" s="639"/>
      <c r="M7" s="639"/>
      <c r="N7" s="639"/>
      <c r="O7" s="639"/>
      <c r="P7" s="639"/>
      <c r="Q7" s="640"/>
      <c r="R7" s="641">
        <v>493</v>
      </c>
      <c r="S7" s="642"/>
      <c r="T7" s="642"/>
      <c r="U7" s="642"/>
      <c r="V7" s="642"/>
      <c r="W7" s="642"/>
      <c r="X7" s="642"/>
      <c r="Y7" s="643"/>
      <c r="Z7" s="644">
        <v>0</v>
      </c>
      <c r="AA7" s="644"/>
      <c r="AB7" s="644"/>
      <c r="AC7" s="644"/>
      <c r="AD7" s="645">
        <v>493</v>
      </c>
      <c r="AE7" s="645"/>
      <c r="AF7" s="645"/>
      <c r="AG7" s="645"/>
      <c r="AH7" s="645"/>
      <c r="AI7" s="645"/>
      <c r="AJ7" s="645"/>
      <c r="AK7" s="645"/>
      <c r="AL7" s="646">
        <v>0</v>
      </c>
      <c r="AM7" s="647"/>
      <c r="AN7" s="647"/>
      <c r="AO7" s="648"/>
      <c r="AP7" s="638" t="s">
        <v>238</v>
      </c>
      <c r="AQ7" s="639"/>
      <c r="AR7" s="639"/>
      <c r="AS7" s="639"/>
      <c r="AT7" s="639"/>
      <c r="AU7" s="639"/>
      <c r="AV7" s="639"/>
      <c r="AW7" s="639"/>
      <c r="AX7" s="639"/>
      <c r="AY7" s="639"/>
      <c r="AZ7" s="639"/>
      <c r="BA7" s="639"/>
      <c r="BB7" s="639"/>
      <c r="BC7" s="639"/>
      <c r="BD7" s="639"/>
      <c r="BE7" s="639"/>
      <c r="BF7" s="640"/>
      <c r="BG7" s="641">
        <v>149907</v>
      </c>
      <c r="BH7" s="642"/>
      <c r="BI7" s="642"/>
      <c r="BJ7" s="642"/>
      <c r="BK7" s="642"/>
      <c r="BL7" s="642"/>
      <c r="BM7" s="642"/>
      <c r="BN7" s="643"/>
      <c r="BO7" s="644">
        <v>13.7</v>
      </c>
      <c r="BP7" s="644"/>
      <c r="BQ7" s="644"/>
      <c r="BR7" s="644"/>
      <c r="BS7" s="645" t="s">
        <v>230</v>
      </c>
      <c r="BT7" s="645"/>
      <c r="BU7" s="645"/>
      <c r="BV7" s="645"/>
      <c r="BW7" s="645"/>
      <c r="BX7" s="645"/>
      <c r="BY7" s="645"/>
      <c r="BZ7" s="645"/>
      <c r="CA7" s="645"/>
      <c r="CB7" s="649"/>
      <c r="CD7" s="656" t="s">
        <v>239</v>
      </c>
      <c r="CE7" s="657"/>
      <c r="CF7" s="657"/>
      <c r="CG7" s="657"/>
      <c r="CH7" s="657"/>
      <c r="CI7" s="657"/>
      <c r="CJ7" s="657"/>
      <c r="CK7" s="657"/>
      <c r="CL7" s="657"/>
      <c r="CM7" s="657"/>
      <c r="CN7" s="657"/>
      <c r="CO7" s="657"/>
      <c r="CP7" s="657"/>
      <c r="CQ7" s="658"/>
      <c r="CR7" s="641">
        <v>13598542</v>
      </c>
      <c r="CS7" s="642"/>
      <c r="CT7" s="642"/>
      <c r="CU7" s="642"/>
      <c r="CV7" s="642"/>
      <c r="CW7" s="642"/>
      <c r="CX7" s="642"/>
      <c r="CY7" s="643"/>
      <c r="CZ7" s="644">
        <v>65.7</v>
      </c>
      <c r="DA7" s="644"/>
      <c r="DB7" s="644"/>
      <c r="DC7" s="644"/>
      <c r="DD7" s="650">
        <v>3967101</v>
      </c>
      <c r="DE7" s="642"/>
      <c r="DF7" s="642"/>
      <c r="DG7" s="642"/>
      <c r="DH7" s="642"/>
      <c r="DI7" s="642"/>
      <c r="DJ7" s="642"/>
      <c r="DK7" s="642"/>
      <c r="DL7" s="642"/>
      <c r="DM7" s="642"/>
      <c r="DN7" s="642"/>
      <c r="DO7" s="642"/>
      <c r="DP7" s="643"/>
      <c r="DQ7" s="650">
        <v>2809330</v>
      </c>
      <c r="DR7" s="642"/>
      <c r="DS7" s="642"/>
      <c r="DT7" s="642"/>
      <c r="DU7" s="642"/>
      <c r="DV7" s="642"/>
      <c r="DW7" s="642"/>
      <c r="DX7" s="642"/>
      <c r="DY7" s="642"/>
      <c r="DZ7" s="642"/>
      <c r="EA7" s="642"/>
      <c r="EB7" s="642"/>
      <c r="EC7" s="651"/>
    </row>
    <row r="8" spans="2:143" ht="11.25" customHeight="1" x14ac:dyDescent="0.15">
      <c r="B8" s="638" t="s">
        <v>240</v>
      </c>
      <c r="C8" s="639"/>
      <c r="D8" s="639"/>
      <c r="E8" s="639"/>
      <c r="F8" s="639"/>
      <c r="G8" s="639"/>
      <c r="H8" s="639"/>
      <c r="I8" s="639"/>
      <c r="J8" s="639"/>
      <c r="K8" s="639"/>
      <c r="L8" s="639"/>
      <c r="M8" s="639"/>
      <c r="N8" s="639"/>
      <c r="O8" s="639"/>
      <c r="P8" s="639"/>
      <c r="Q8" s="640"/>
      <c r="R8" s="641">
        <v>877</v>
      </c>
      <c r="S8" s="642"/>
      <c r="T8" s="642"/>
      <c r="U8" s="642"/>
      <c r="V8" s="642"/>
      <c r="W8" s="642"/>
      <c r="X8" s="642"/>
      <c r="Y8" s="643"/>
      <c r="Z8" s="644">
        <v>0</v>
      </c>
      <c r="AA8" s="644"/>
      <c r="AB8" s="644"/>
      <c r="AC8" s="644"/>
      <c r="AD8" s="645">
        <v>877</v>
      </c>
      <c r="AE8" s="645"/>
      <c r="AF8" s="645"/>
      <c r="AG8" s="645"/>
      <c r="AH8" s="645"/>
      <c r="AI8" s="645"/>
      <c r="AJ8" s="645"/>
      <c r="AK8" s="645"/>
      <c r="AL8" s="646">
        <v>0</v>
      </c>
      <c r="AM8" s="647"/>
      <c r="AN8" s="647"/>
      <c r="AO8" s="648"/>
      <c r="AP8" s="638" t="s">
        <v>241</v>
      </c>
      <c r="AQ8" s="639"/>
      <c r="AR8" s="639"/>
      <c r="AS8" s="639"/>
      <c r="AT8" s="639"/>
      <c r="AU8" s="639"/>
      <c r="AV8" s="639"/>
      <c r="AW8" s="639"/>
      <c r="AX8" s="639"/>
      <c r="AY8" s="639"/>
      <c r="AZ8" s="639"/>
      <c r="BA8" s="639"/>
      <c r="BB8" s="639"/>
      <c r="BC8" s="639"/>
      <c r="BD8" s="639"/>
      <c r="BE8" s="639"/>
      <c r="BF8" s="640"/>
      <c r="BG8" s="641">
        <v>751</v>
      </c>
      <c r="BH8" s="642"/>
      <c r="BI8" s="642"/>
      <c r="BJ8" s="642"/>
      <c r="BK8" s="642"/>
      <c r="BL8" s="642"/>
      <c r="BM8" s="642"/>
      <c r="BN8" s="643"/>
      <c r="BO8" s="644">
        <v>0.1</v>
      </c>
      <c r="BP8" s="644"/>
      <c r="BQ8" s="644"/>
      <c r="BR8" s="644"/>
      <c r="BS8" s="650" t="s">
        <v>128</v>
      </c>
      <c r="BT8" s="642"/>
      <c r="BU8" s="642"/>
      <c r="BV8" s="642"/>
      <c r="BW8" s="642"/>
      <c r="BX8" s="642"/>
      <c r="BY8" s="642"/>
      <c r="BZ8" s="642"/>
      <c r="CA8" s="642"/>
      <c r="CB8" s="651"/>
      <c r="CD8" s="656" t="s">
        <v>242</v>
      </c>
      <c r="CE8" s="657"/>
      <c r="CF8" s="657"/>
      <c r="CG8" s="657"/>
      <c r="CH8" s="657"/>
      <c r="CI8" s="657"/>
      <c r="CJ8" s="657"/>
      <c r="CK8" s="657"/>
      <c r="CL8" s="657"/>
      <c r="CM8" s="657"/>
      <c r="CN8" s="657"/>
      <c r="CO8" s="657"/>
      <c r="CP8" s="657"/>
      <c r="CQ8" s="658"/>
      <c r="CR8" s="641">
        <v>2758050</v>
      </c>
      <c r="CS8" s="642"/>
      <c r="CT8" s="642"/>
      <c r="CU8" s="642"/>
      <c r="CV8" s="642"/>
      <c r="CW8" s="642"/>
      <c r="CX8" s="642"/>
      <c r="CY8" s="643"/>
      <c r="CZ8" s="644">
        <v>13.3</v>
      </c>
      <c r="DA8" s="644"/>
      <c r="DB8" s="644"/>
      <c r="DC8" s="644"/>
      <c r="DD8" s="650">
        <v>1825</v>
      </c>
      <c r="DE8" s="642"/>
      <c r="DF8" s="642"/>
      <c r="DG8" s="642"/>
      <c r="DH8" s="642"/>
      <c r="DI8" s="642"/>
      <c r="DJ8" s="642"/>
      <c r="DK8" s="642"/>
      <c r="DL8" s="642"/>
      <c r="DM8" s="642"/>
      <c r="DN8" s="642"/>
      <c r="DO8" s="642"/>
      <c r="DP8" s="643"/>
      <c r="DQ8" s="650">
        <v>946470</v>
      </c>
      <c r="DR8" s="642"/>
      <c r="DS8" s="642"/>
      <c r="DT8" s="642"/>
      <c r="DU8" s="642"/>
      <c r="DV8" s="642"/>
      <c r="DW8" s="642"/>
      <c r="DX8" s="642"/>
      <c r="DY8" s="642"/>
      <c r="DZ8" s="642"/>
      <c r="EA8" s="642"/>
      <c r="EB8" s="642"/>
      <c r="EC8" s="651"/>
    </row>
    <row r="9" spans="2:143" ht="11.25" customHeight="1" x14ac:dyDescent="0.15">
      <c r="B9" s="638" t="s">
        <v>243</v>
      </c>
      <c r="C9" s="639"/>
      <c r="D9" s="639"/>
      <c r="E9" s="639"/>
      <c r="F9" s="639"/>
      <c r="G9" s="639"/>
      <c r="H9" s="639"/>
      <c r="I9" s="639"/>
      <c r="J9" s="639"/>
      <c r="K9" s="639"/>
      <c r="L9" s="639"/>
      <c r="M9" s="639"/>
      <c r="N9" s="639"/>
      <c r="O9" s="639"/>
      <c r="P9" s="639"/>
      <c r="Q9" s="640"/>
      <c r="R9" s="641">
        <v>683</v>
      </c>
      <c r="S9" s="642"/>
      <c r="T9" s="642"/>
      <c r="U9" s="642"/>
      <c r="V9" s="642"/>
      <c r="W9" s="642"/>
      <c r="X9" s="642"/>
      <c r="Y9" s="643"/>
      <c r="Z9" s="644">
        <v>0</v>
      </c>
      <c r="AA9" s="644"/>
      <c r="AB9" s="644"/>
      <c r="AC9" s="644"/>
      <c r="AD9" s="645">
        <v>683</v>
      </c>
      <c r="AE9" s="645"/>
      <c r="AF9" s="645"/>
      <c r="AG9" s="645"/>
      <c r="AH9" s="645"/>
      <c r="AI9" s="645"/>
      <c r="AJ9" s="645"/>
      <c r="AK9" s="645"/>
      <c r="AL9" s="646">
        <v>0</v>
      </c>
      <c r="AM9" s="647"/>
      <c r="AN9" s="647"/>
      <c r="AO9" s="648"/>
      <c r="AP9" s="638" t="s">
        <v>244</v>
      </c>
      <c r="AQ9" s="639"/>
      <c r="AR9" s="639"/>
      <c r="AS9" s="639"/>
      <c r="AT9" s="639"/>
      <c r="AU9" s="639"/>
      <c r="AV9" s="639"/>
      <c r="AW9" s="639"/>
      <c r="AX9" s="639"/>
      <c r="AY9" s="639"/>
      <c r="AZ9" s="639"/>
      <c r="BA9" s="639"/>
      <c r="BB9" s="639"/>
      <c r="BC9" s="639"/>
      <c r="BD9" s="639"/>
      <c r="BE9" s="639"/>
      <c r="BF9" s="640"/>
      <c r="BG9" s="641">
        <v>84431</v>
      </c>
      <c r="BH9" s="642"/>
      <c r="BI9" s="642"/>
      <c r="BJ9" s="642"/>
      <c r="BK9" s="642"/>
      <c r="BL9" s="642"/>
      <c r="BM9" s="642"/>
      <c r="BN9" s="643"/>
      <c r="BO9" s="644">
        <v>7.7</v>
      </c>
      <c r="BP9" s="644"/>
      <c r="BQ9" s="644"/>
      <c r="BR9" s="644"/>
      <c r="BS9" s="650" t="s">
        <v>230</v>
      </c>
      <c r="BT9" s="642"/>
      <c r="BU9" s="642"/>
      <c r="BV9" s="642"/>
      <c r="BW9" s="642"/>
      <c r="BX9" s="642"/>
      <c r="BY9" s="642"/>
      <c r="BZ9" s="642"/>
      <c r="CA9" s="642"/>
      <c r="CB9" s="651"/>
      <c r="CD9" s="656" t="s">
        <v>245</v>
      </c>
      <c r="CE9" s="657"/>
      <c r="CF9" s="657"/>
      <c r="CG9" s="657"/>
      <c r="CH9" s="657"/>
      <c r="CI9" s="657"/>
      <c r="CJ9" s="657"/>
      <c r="CK9" s="657"/>
      <c r="CL9" s="657"/>
      <c r="CM9" s="657"/>
      <c r="CN9" s="657"/>
      <c r="CO9" s="657"/>
      <c r="CP9" s="657"/>
      <c r="CQ9" s="658"/>
      <c r="CR9" s="641">
        <v>744710</v>
      </c>
      <c r="CS9" s="642"/>
      <c r="CT9" s="642"/>
      <c r="CU9" s="642"/>
      <c r="CV9" s="642"/>
      <c r="CW9" s="642"/>
      <c r="CX9" s="642"/>
      <c r="CY9" s="643"/>
      <c r="CZ9" s="644">
        <v>3.6</v>
      </c>
      <c r="DA9" s="644"/>
      <c r="DB9" s="644"/>
      <c r="DC9" s="644"/>
      <c r="DD9" s="650" t="s">
        <v>230</v>
      </c>
      <c r="DE9" s="642"/>
      <c r="DF9" s="642"/>
      <c r="DG9" s="642"/>
      <c r="DH9" s="642"/>
      <c r="DI9" s="642"/>
      <c r="DJ9" s="642"/>
      <c r="DK9" s="642"/>
      <c r="DL9" s="642"/>
      <c r="DM9" s="642"/>
      <c r="DN9" s="642"/>
      <c r="DO9" s="642"/>
      <c r="DP9" s="643"/>
      <c r="DQ9" s="650">
        <v>194440</v>
      </c>
      <c r="DR9" s="642"/>
      <c r="DS9" s="642"/>
      <c r="DT9" s="642"/>
      <c r="DU9" s="642"/>
      <c r="DV9" s="642"/>
      <c r="DW9" s="642"/>
      <c r="DX9" s="642"/>
      <c r="DY9" s="642"/>
      <c r="DZ9" s="642"/>
      <c r="EA9" s="642"/>
      <c r="EB9" s="642"/>
      <c r="EC9" s="651"/>
    </row>
    <row r="10" spans="2:143" ht="11.25" customHeight="1" x14ac:dyDescent="0.15">
      <c r="B10" s="638" t="s">
        <v>246</v>
      </c>
      <c r="C10" s="639"/>
      <c r="D10" s="639"/>
      <c r="E10" s="639"/>
      <c r="F10" s="639"/>
      <c r="G10" s="639"/>
      <c r="H10" s="639"/>
      <c r="I10" s="639"/>
      <c r="J10" s="639"/>
      <c r="K10" s="639"/>
      <c r="L10" s="639"/>
      <c r="M10" s="639"/>
      <c r="N10" s="639"/>
      <c r="O10" s="639"/>
      <c r="P10" s="639"/>
      <c r="Q10" s="640"/>
      <c r="R10" s="641" t="s">
        <v>230</v>
      </c>
      <c r="S10" s="642"/>
      <c r="T10" s="642"/>
      <c r="U10" s="642"/>
      <c r="V10" s="642"/>
      <c r="W10" s="642"/>
      <c r="X10" s="642"/>
      <c r="Y10" s="643"/>
      <c r="Z10" s="644" t="s">
        <v>230</v>
      </c>
      <c r="AA10" s="644"/>
      <c r="AB10" s="644"/>
      <c r="AC10" s="644"/>
      <c r="AD10" s="645" t="s">
        <v>128</v>
      </c>
      <c r="AE10" s="645"/>
      <c r="AF10" s="645"/>
      <c r="AG10" s="645"/>
      <c r="AH10" s="645"/>
      <c r="AI10" s="645"/>
      <c r="AJ10" s="645"/>
      <c r="AK10" s="645"/>
      <c r="AL10" s="646" t="s">
        <v>230</v>
      </c>
      <c r="AM10" s="647"/>
      <c r="AN10" s="647"/>
      <c r="AO10" s="648"/>
      <c r="AP10" s="638" t="s">
        <v>247</v>
      </c>
      <c r="AQ10" s="639"/>
      <c r="AR10" s="639"/>
      <c r="AS10" s="639"/>
      <c r="AT10" s="639"/>
      <c r="AU10" s="639"/>
      <c r="AV10" s="639"/>
      <c r="AW10" s="639"/>
      <c r="AX10" s="639"/>
      <c r="AY10" s="639"/>
      <c r="AZ10" s="639"/>
      <c r="BA10" s="639"/>
      <c r="BB10" s="639"/>
      <c r="BC10" s="639"/>
      <c r="BD10" s="639"/>
      <c r="BE10" s="639"/>
      <c r="BF10" s="640"/>
      <c r="BG10" s="641">
        <v>12342</v>
      </c>
      <c r="BH10" s="642"/>
      <c r="BI10" s="642"/>
      <c r="BJ10" s="642"/>
      <c r="BK10" s="642"/>
      <c r="BL10" s="642"/>
      <c r="BM10" s="642"/>
      <c r="BN10" s="643"/>
      <c r="BO10" s="644">
        <v>1.1000000000000001</v>
      </c>
      <c r="BP10" s="644"/>
      <c r="BQ10" s="644"/>
      <c r="BR10" s="644"/>
      <c r="BS10" s="650" t="s">
        <v>230</v>
      </c>
      <c r="BT10" s="642"/>
      <c r="BU10" s="642"/>
      <c r="BV10" s="642"/>
      <c r="BW10" s="642"/>
      <c r="BX10" s="642"/>
      <c r="BY10" s="642"/>
      <c r="BZ10" s="642"/>
      <c r="CA10" s="642"/>
      <c r="CB10" s="651"/>
      <c r="CD10" s="656" t="s">
        <v>248</v>
      </c>
      <c r="CE10" s="657"/>
      <c r="CF10" s="657"/>
      <c r="CG10" s="657"/>
      <c r="CH10" s="657"/>
      <c r="CI10" s="657"/>
      <c r="CJ10" s="657"/>
      <c r="CK10" s="657"/>
      <c r="CL10" s="657"/>
      <c r="CM10" s="657"/>
      <c r="CN10" s="657"/>
      <c r="CO10" s="657"/>
      <c r="CP10" s="657"/>
      <c r="CQ10" s="658"/>
      <c r="CR10" s="641">
        <v>4</v>
      </c>
      <c r="CS10" s="642"/>
      <c r="CT10" s="642"/>
      <c r="CU10" s="642"/>
      <c r="CV10" s="642"/>
      <c r="CW10" s="642"/>
      <c r="CX10" s="642"/>
      <c r="CY10" s="643"/>
      <c r="CZ10" s="644">
        <v>0</v>
      </c>
      <c r="DA10" s="644"/>
      <c r="DB10" s="644"/>
      <c r="DC10" s="644"/>
      <c r="DD10" s="650" t="s">
        <v>128</v>
      </c>
      <c r="DE10" s="642"/>
      <c r="DF10" s="642"/>
      <c r="DG10" s="642"/>
      <c r="DH10" s="642"/>
      <c r="DI10" s="642"/>
      <c r="DJ10" s="642"/>
      <c r="DK10" s="642"/>
      <c r="DL10" s="642"/>
      <c r="DM10" s="642"/>
      <c r="DN10" s="642"/>
      <c r="DO10" s="642"/>
      <c r="DP10" s="643"/>
      <c r="DQ10" s="650">
        <v>4</v>
      </c>
      <c r="DR10" s="642"/>
      <c r="DS10" s="642"/>
      <c r="DT10" s="642"/>
      <c r="DU10" s="642"/>
      <c r="DV10" s="642"/>
      <c r="DW10" s="642"/>
      <c r="DX10" s="642"/>
      <c r="DY10" s="642"/>
      <c r="DZ10" s="642"/>
      <c r="EA10" s="642"/>
      <c r="EB10" s="642"/>
      <c r="EC10" s="651"/>
    </row>
    <row r="11" spans="2:143" ht="11.25" customHeight="1" x14ac:dyDescent="0.15">
      <c r="B11" s="638" t="s">
        <v>249</v>
      </c>
      <c r="C11" s="639"/>
      <c r="D11" s="639"/>
      <c r="E11" s="639"/>
      <c r="F11" s="639"/>
      <c r="G11" s="639"/>
      <c r="H11" s="639"/>
      <c r="I11" s="639"/>
      <c r="J11" s="639"/>
      <c r="K11" s="639"/>
      <c r="L11" s="639"/>
      <c r="M11" s="639"/>
      <c r="N11" s="639"/>
      <c r="O11" s="639"/>
      <c r="P11" s="639"/>
      <c r="Q11" s="640"/>
      <c r="R11" s="641" t="s">
        <v>230</v>
      </c>
      <c r="S11" s="642"/>
      <c r="T11" s="642"/>
      <c r="U11" s="642"/>
      <c r="V11" s="642"/>
      <c r="W11" s="642"/>
      <c r="X11" s="642"/>
      <c r="Y11" s="643"/>
      <c r="Z11" s="644" t="s">
        <v>230</v>
      </c>
      <c r="AA11" s="644"/>
      <c r="AB11" s="644"/>
      <c r="AC11" s="644"/>
      <c r="AD11" s="645" t="s">
        <v>230</v>
      </c>
      <c r="AE11" s="645"/>
      <c r="AF11" s="645"/>
      <c r="AG11" s="645"/>
      <c r="AH11" s="645"/>
      <c r="AI11" s="645"/>
      <c r="AJ11" s="645"/>
      <c r="AK11" s="645"/>
      <c r="AL11" s="646" t="s">
        <v>230</v>
      </c>
      <c r="AM11" s="647"/>
      <c r="AN11" s="647"/>
      <c r="AO11" s="648"/>
      <c r="AP11" s="638" t="s">
        <v>250</v>
      </c>
      <c r="AQ11" s="639"/>
      <c r="AR11" s="639"/>
      <c r="AS11" s="639"/>
      <c r="AT11" s="639"/>
      <c r="AU11" s="639"/>
      <c r="AV11" s="639"/>
      <c r="AW11" s="639"/>
      <c r="AX11" s="639"/>
      <c r="AY11" s="639"/>
      <c r="AZ11" s="639"/>
      <c r="BA11" s="639"/>
      <c r="BB11" s="639"/>
      <c r="BC11" s="639"/>
      <c r="BD11" s="639"/>
      <c r="BE11" s="639"/>
      <c r="BF11" s="640"/>
      <c r="BG11" s="641">
        <v>52383</v>
      </c>
      <c r="BH11" s="642"/>
      <c r="BI11" s="642"/>
      <c r="BJ11" s="642"/>
      <c r="BK11" s="642"/>
      <c r="BL11" s="642"/>
      <c r="BM11" s="642"/>
      <c r="BN11" s="643"/>
      <c r="BO11" s="644">
        <v>4.8</v>
      </c>
      <c r="BP11" s="644"/>
      <c r="BQ11" s="644"/>
      <c r="BR11" s="644"/>
      <c r="BS11" s="650" t="s">
        <v>230</v>
      </c>
      <c r="BT11" s="642"/>
      <c r="BU11" s="642"/>
      <c r="BV11" s="642"/>
      <c r="BW11" s="642"/>
      <c r="BX11" s="642"/>
      <c r="BY11" s="642"/>
      <c r="BZ11" s="642"/>
      <c r="CA11" s="642"/>
      <c r="CB11" s="651"/>
      <c r="CD11" s="656" t="s">
        <v>251</v>
      </c>
      <c r="CE11" s="657"/>
      <c r="CF11" s="657"/>
      <c r="CG11" s="657"/>
      <c r="CH11" s="657"/>
      <c r="CI11" s="657"/>
      <c r="CJ11" s="657"/>
      <c r="CK11" s="657"/>
      <c r="CL11" s="657"/>
      <c r="CM11" s="657"/>
      <c r="CN11" s="657"/>
      <c r="CO11" s="657"/>
      <c r="CP11" s="657"/>
      <c r="CQ11" s="658"/>
      <c r="CR11" s="641">
        <v>77024</v>
      </c>
      <c r="CS11" s="642"/>
      <c r="CT11" s="642"/>
      <c r="CU11" s="642"/>
      <c r="CV11" s="642"/>
      <c r="CW11" s="642"/>
      <c r="CX11" s="642"/>
      <c r="CY11" s="643"/>
      <c r="CZ11" s="644">
        <v>0.4</v>
      </c>
      <c r="DA11" s="644"/>
      <c r="DB11" s="644"/>
      <c r="DC11" s="644"/>
      <c r="DD11" s="650">
        <v>4661</v>
      </c>
      <c r="DE11" s="642"/>
      <c r="DF11" s="642"/>
      <c r="DG11" s="642"/>
      <c r="DH11" s="642"/>
      <c r="DI11" s="642"/>
      <c r="DJ11" s="642"/>
      <c r="DK11" s="642"/>
      <c r="DL11" s="642"/>
      <c r="DM11" s="642"/>
      <c r="DN11" s="642"/>
      <c r="DO11" s="642"/>
      <c r="DP11" s="643"/>
      <c r="DQ11" s="650">
        <v>39234</v>
      </c>
      <c r="DR11" s="642"/>
      <c r="DS11" s="642"/>
      <c r="DT11" s="642"/>
      <c r="DU11" s="642"/>
      <c r="DV11" s="642"/>
      <c r="DW11" s="642"/>
      <c r="DX11" s="642"/>
      <c r="DY11" s="642"/>
      <c r="DZ11" s="642"/>
      <c r="EA11" s="642"/>
      <c r="EB11" s="642"/>
      <c r="EC11" s="651"/>
    </row>
    <row r="12" spans="2:143" ht="11.25" customHeight="1" x14ac:dyDescent="0.15">
      <c r="B12" s="638" t="s">
        <v>252</v>
      </c>
      <c r="C12" s="639"/>
      <c r="D12" s="639"/>
      <c r="E12" s="639"/>
      <c r="F12" s="639"/>
      <c r="G12" s="639"/>
      <c r="H12" s="639"/>
      <c r="I12" s="639"/>
      <c r="J12" s="639"/>
      <c r="K12" s="639"/>
      <c r="L12" s="639"/>
      <c r="M12" s="639"/>
      <c r="N12" s="639"/>
      <c r="O12" s="639"/>
      <c r="P12" s="639"/>
      <c r="Q12" s="640"/>
      <c r="R12" s="641">
        <v>110175</v>
      </c>
      <c r="S12" s="642"/>
      <c r="T12" s="642"/>
      <c r="U12" s="642"/>
      <c r="V12" s="642"/>
      <c r="W12" s="642"/>
      <c r="X12" s="642"/>
      <c r="Y12" s="643"/>
      <c r="Z12" s="644">
        <v>0.5</v>
      </c>
      <c r="AA12" s="644"/>
      <c r="AB12" s="644"/>
      <c r="AC12" s="644"/>
      <c r="AD12" s="645">
        <v>110175</v>
      </c>
      <c r="AE12" s="645"/>
      <c r="AF12" s="645"/>
      <c r="AG12" s="645"/>
      <c r="AH12" s="645"/>
      <c r="AI12" s="645"/>
      <c r="AJ12" s="645"/>
      <c r="AK12" s="645"/>
      <c r="AL12" s="646">
        <v>6.1</v>
      </c>
      <c r="AM12" s="647"/>
      <c r="AN12" s="647"/>
      <c r="AO12" s="648"/>
      <c r="AP12" s="638" t="s">
        <v>253</v>
      </c>
      <c r="AQ12" s="639"/>
      <c r="AR12" s="639"/>
      <c r="AS12" s="639"/>
      <c r="AT12" s="639"/>
      <c r="AU12" s="639"/>
      <c r="AV12" s="639"/>
      <c r="AW12" s="639"/>
      <c r="AX12" s="639"/>
      <c r="AY12" s="639"/>
      <c r="AZ12" s="639"/>
      <c r="BA12" s="639"/>
      <c r="BB12" s="639"/>
      <c r="BC12" s="639"/>
      <c r="BD12" s="639"/>
      <c r="BE12" s="639"/>
      <c r="BF12" s="640"/>
      <c r="BG12" s="641">
        <v>941326</v>
      </c>
      <c r="BH12" s="642"/>
      <c r="BI12" s="642"/>
      <c r="BJ12" s="642"/>
      <c r="BK12" s="642"/>
      <c r="BL12" s="642"/>
      <c r="BM12" s="642"/>
      <c r="BN12" s="643"/>
      <c r="BO12" s="644">
        <v>85.8</v>
      </c>
      <c r="BP12" s="644"/>
      <c r="BQ12" s="644"/>
      <c r="BR12" s="644"/>
      <c r="BS12" s="650" t="s">
        <v>128</v>
      </c>
      <c r="BT12" s="642"/>
      <c r="BU12" s="642"/>
      <c r="BV12" s="642"/>
      <c r="BW12" s="642"/>
      <c r="BX12" s="642"/>
      <c r="BY12" s="642"/>
      <c r="BZ12" s="642"/>
      <c r="CA12" s="642"/>
      <c r="CB12" s="651"/>
      <c r="CD12" s="656" t="s">
        <v>254</v>
      </c>
      <c r="CE12" s="657"/>
      <c r="CF12" s="657"/>
      <c r="CG12" s="657"/>
      <c r="CH12" s="657"/>
      <c r="CI12" s="657"/>
      <c r="CJ12" s="657"/>
      <c r="CK12" s="657"/>
      <c r="CL12" s="657"/>
      <c r="CM12" s="657"/>
      <c r="CN12" s="657"/>
      <c r="CO12" s="657"/>
      <c r="CP12" s="657"/>
      <c r="CQ12" s="658"/>
      <c r="CR12" s="641">
        <v>111870</v>
      </c>
      <c r="CS12" s="642"/>
      <c r="CT12" s="642"/>
      <c r="CU12" s="642"/>
      <c r="CV12" s="642"/>
      <c r="CW12" s="642"/>
      <c r="CX12" s="642"/>
      <c r="CY12" s="643"/>
      <c r="CZ12" s="644">
        <v>0.5</v>
      </c>
      <c r="DA12" s="644"/>
      <c r="DB12" s="644"/>
      <c r="DC12" s="644"/>
      <c r="DD12" s="650" t="s">
        <v>128</v>
      </c>
      <c r="DE12" s="642"/>
      <c r="DF12" s="642"/>
      <c r="DG12" s="642"/>
      <c r="DH12" s="642"/>
      <c r="DI12" s="642"/>
      <c r="DJ12" s="642"/>
      <c r="DK12" s="642"/>
      <c r="DL12" s="642"/>
      <c r="DM12" s="642"/>
      <c r="DN12" s="642"/>
      <c r="DO12" s="642"/>
      <c r="DP12" s="643"/>
      <c r="DQ12" s="650">
        <v>58088</v>
      </c>
      <c r="DR12" s="642"/>
      <c r="DS12" s="642"/>
      <c r="DT12" s="642"/>
      <c r="DU12" s="642"/>
      <c r="DV12" s="642"/>
      <c r="DW12" s="642"/>
      <c r="DX12" s="642"/>
      <c r="DY12" s="642"/>
      <c r="DZ12" s="642"/>
      <c r="EA12" s="642"/>
      <c r="EB12" s="642"/>
      <c r="EC12" s="651"/>
    </row>
    <row r="13" spans="2:143" ht="11.25" customHeight="1" x14ac:dyDescent="0.15">
      <c r="B13" s="638" t="s">
        <v>255</v>
      </c>
      <c r="C13" s="639"/>
      <c r="D13" s="639"/>
      <c r="E13" s="639"/>
      <c r="F13" s="639"/>
      <c r="G13" s="639"/>
      <c r="H13" s="639"/>
      <c r="I13" s="639"/>
      <c r="J13" s="639"/>
      <c r="K13" s="639"/>
      <c r="L13" s="639"/>
      <c r="M13" s="639"/>
      <c r="N13" s="639"/>
      <c r="O13" s="639"/>
      <c r="P13" s="639"/>
      <c r="Q13" s="640"/>
      <c r="R13" s="641" t="s">
        <v>230</v>
      </c>
      <c r="S13" s="642"/>
      <c r="T13" s="642"/>
      <c r="U13" s="642"/>
      <c r="V13" s="642"/>
      <c r="W13" s="642"/>
      <c r="X13" s="642"/>
      <c r="Y13" s="643"/>
      <c r="Z13" s="644" t="s">
        <v>128</v>
      </c>
      <c r="AA13" s="644"/>
      <c r="AB13" s="644"/>
      <c r="AC13" s="644"/>
      <c r="AD13" s="645" t="s">
        <v>230</v>
      </c>
      <c r="AE13" s="645"/>
      <c r="AF13" s="645"/>
      <c r="AG13" s="645"/>
      <c r="AH13" s="645"/>
      <c r="AI13" s="645"/>
      <c r="AJ13" s="645"/>
      <c r="AK13" s="645"/>
      <c r="AL13" s="646" t="s">
        <v>128</v>
      </c>
      <c r="AM13" s="647"/>
      <c r="AN13" s="647"/>
      <c r="AO13" s="648"/>
      <c r="AP13" s="638" t="s">
        <v>256</v>
      </c>
      <c r="AQ13" s="639"/>
      <c r="AR13" s="639"/>
      <c r="AS13" s="639"/>
      <c r="AT13" s="639"/>
      <c r="AU13" s="639"/>
      <c r="AV13" s="639"/>
      <c r="AW13" s="639"/>
      <c r="AX13" s="639"/>
      <c r="AY13" s="639"/>
      <c r="AZ13" s="639"/>
      <c r="BA13" s="639"/>
      <c r="BB13" s="639"/>
      <c r="BC13" s="639"/>
      <c r="BD13" s="639"/>
      <c r="BE13" s="639"/>
      <c r="BF13" s="640"/>
      <c r="BG13" s="641">
        <v>940659</v>
      </c>
      <c r="BH13" s="642"/>
      <c r="BI13" s="642"/>
      <c r="BJ13" s="642"/>
      <c r="BK13" s="642"/>
      <c r="BL13" s="642"/>
      <c r="BM13" s="642"/>
      <c r="BN13" s="643"/>
      <c r="BO13" s="644">
        <v>85.7</v>
      </c>
      <c r="BP13" s="644"/>
      <c r="BQ13" s="644"/>
      <c r="BR13" s="644"/>
      <c r="BS13" s="650" t="s">
        <v>128</v>
      </c>
      <c r="BT13" s="642"/>
      <c r="BU13" s="642"/>
      <c r="BV13" s="642"/>
      <c r="BW13" s="642"/>
      <c r="BX13" s="642"/>
      <c r="BY13" s="642"/>
      <c r="BZ13" s="642"/>
      <c r="CA13" s="642"/>
      <c r="CB13" s="651"/>
      <c r="CD13" s="656" t="s">
        <v>257</v>
      </c>
      <c r="CE13" s="657"/>
      <c r="CF13" s="657"/>
      <c r="CG13" s="657"/>
      <c r="CH13" s="657"/>
      <c r="CI13" s="657"/>
      <c r="CJ13" s="657"/>
      <c r="CK13" s="657"/>
      <c r="CL13" s="657"/>
      <c r="CM13" s="657"/>
      <c r="CN13" s="657"/>
      <c r="CO13" s="657"/>
      <c r="CP13" s="657"/>
      <c r="CQ13" s="658"/>
      <c r="CR13" s="641">
        <v>2063432</v>
      </c>
      <c r="CS13" s="642"/>
      <c r="CT13" s="642"/>
      <c r="CU13" s="642"/>
      <c r="CV13" s="642"/>
      <c r="CW13" s="642"/>
      <c r="CX13" s="642"/>
      <c r="CY13" s="643"/>
      <c r="CZ13" s="644">
        <v>10</v>
      </c>
      <c r="DA13" s="644"/>
      <c r="DB13" s="644"/>
      <c r="DC13" s="644"/>
      <c r="DD13" s="650">
        <v>1712413</v>
      </c>
      <c r="DE13" s="642"/>
      <c r="DF13" s="642"/>
      <c r="DG13" s="642"/>
      <c r="DH13" s="642"/>
      <c r="DI13" s="642"/>
      <c r="DJ13" s="642"/>
      <c r="DK13" s="642"/>
      <c r="DL13" s="642"/>
      <c r="DM13" s="642"/>
      <c r="DN13" s="642"/>
      <c r="DO13" s="642"/>
      <c r="DP13" s="643"/>
      <c r="DQ13" s="650">
        <v>290473</v>
      </c>
      <c r="DR13" s="642"/>
      <c r="DS13" s="642"/>
      <c r="DT13" s="642"/>
      <c r="DU13" s="642"/>
      <c r="DV13" s="642"/>
      <c r="DW13" s="642"/>
      <c r="DX13" s="642"/>
      <c r="DY13" s="642"/>
      <c r="DZ13" s="642"/>
      <c r="EA13" s="642"/>
      <c r="EB13" s="642"/>
      <c r="EC13" s="651"/>
    </row>
    <row r="14" spans="2:143" ht="11.25" customHeight="1" x14ac:dyDescent="0.15">
      <c r="B14" s="638" t="s">
        <v>258</v>
      </c>
      <c r="C14" s="639"/>
      <c r="D14" s="639"/>
      <c r="E14" s="639"/>
      <c r="F14" s="639"/>
      <c r="G14" s="639"/>
      <c r="H14" s="639"/>
      <c r="I14" s="639"/>
      <c r="J14" s="639"/>
      <c r="K14" s="639"/>
      <c r="L14" s="639"/>
      <c r="M14" s="639"/>
      <c r="N14" s="639"/>
      <c r="O14" s="639"/>
      <c r="P14" s="639"/>
      <c r="Q14" s="640"/>
      <c r="R14" s="641" t="s">
        <v>128</v>
      </c>
      <c r="S14" s="642"/>
      <c r="T14" s="642"/>
      <c r="U14" s="642"/>
      <c r="V14" s="642"/>
      <c r="W14" s="642"/>
      <c r="X14" s="642"/>
      <c r="Y14" s="643"/>
      <c r="Z14" s="644" t="s">
        <v>230</v>
      </c>
      <c r="AA14" s="644"/>
      <c r="AB14" s="644"/>
      <c r="AC14" s="644"/>
      <c r="AD14" s="645" t="s">
        <v>230</v>
      </c>
      <c r="AE14" s="645"/>
      <c r="AF14" s="645"/>
      <c r="AG14" s="645"/>
      <c r="AH14" s="645"/>
      <c r="AI14" s="645"/>
      <c r="AJ14" s="645"/>
      <c r="AK14" s="645"/>
      <c r="AL14" s="646" t="s">
        <v>230</v>
      </c>
      <c r="AM14" s="647"/>
      <c r="AN14" s="647"/>
      <c r="AO14" s="648"/>
      <c r="AP14" s="638" t="s">
        <v>259</v>
      </c>
      <c r="AQ14" s="639"/>
      <c r="AR14" s="639"/>
      <c r="AS14" s="639"/>
      <c r="AT14" s="639"/>
      <c r="AU14" s="639"/>
      <c r="AV14" s="639"/>
      <c r="AW14" s="639"/>
      <c r="AX14" s="639"/>
      <c r="AY14" s="639"/>
      <c r="AZ14" s="639"/>
      <c r="BA14" s="639"/>
      <c r="BB14" s="639"/>
      <c r="BC14" s="639"/>
      <c r="BD14" s="639"/>
      <c r="BE14" s="639"/>
      <c r="BF14" s="640"/>
      <c r="BG14" s="641">
        <v>6471</v>
      </c>
      <c r="BH14" s="642"/>
      <c r="BI14" s="642"/>
      <c r="BJ14" s="642"/>
      <c r="BK14" s="642"/>
      <c r="BL14" s="642"/>
      <c r="BM14" s="642"/>
      <c r="BN14" s="643"/>
      <c r="BO14" s="644">
        <v>0.6</v>
      </c>
      <c r="BP14" s="644"/>
      <c r="BQ14" s="644"/>
      <c r="BR14" s="644"/>
      <c r="BS14" s="650" t="s">
        <v>128</v>
      </c>
      <c r="BT14" s="642"/>
      <c r="BU14" s="642"/>
      <c r="BV14" s="642"/>
      <c r="BW14" s="642"/>
      <c r="BX14" s="642"/>
      <c r="BY14" s="642"/>
      <c r="BZ14" s="642"/>
      <c r="CA14" s="642"/>
      <c r="CB14" s="651"/>
      <c r="CD14" s="656" t="s">
        <v>260</v>
      </c>
      <c r="CE14" s="657"/>
      <c r="CF14" s="657"/>
      <c r="CG14" s="657"/>
      <c r="CH14" s="657"/>
      <c r="CI14" s="657"/>
      <c r="CJ14" s="657"/>
      <c r="CK14" s="657"/>
      <c r="CL14" s="657"/>
      <c r="CM14" s="657"/>
      <c r="CN14" s="657"/>
      <c r="CO14" s="657"/>
      <c r="CP14" s="657"/>
      <c r="CQ14" s="658"/>
      <c r="CR14" s="641">
        <v>185925</v>
      </c>
      <c r="CS14" s="642"/>
      <c r="CT14" s="642"/>
      <c r="CU14" s="642"/>
      <c r="CV14" s="642"/>
      <c r="CW14" s="642"/>
      <c r="CX14" s="642"/>
      <c r="CY14" s="643"/>
      <c r="CZ14" s="644">
        <v>0.9</v>
      </c>
      <c r="DA14" s="644"/>
      <c r="DB14" s="644"/>
      <c r="DC14" s="644"/>
      <c r="DD14" s="650">
        <v>6367</v>
      </c>
      <c r="DE14" s="642"/>
      <c r="DF14" s="642"/>
      <c r="DG14" s="642"/>
      <c r="DH14" s="642"/>
      <c r="DI14" s="642"/>
      <c r="DJ14" s="642"/>
      <c r="DK14" s="642"/>
      <c r="DL14" s="642"/>
      <c r="DM14" s="642"/>
      <c r="DN14" s="642"/>
      <c r="DO14" s="642"/>
      <c r="DP14" s="643"/>
      <c r="DQ14" s="650">
        <v>94944</v>
      </c>
      <c r="DR14" s="642"/>
      <c r="DS14" s="642"/>
      <c r="DT14" s="642"/>
      <c r="DU14" s="642"/>
      <c r="DV14" s="642"/>
      <c r="DW14" s="642"/>
      <c r="DX14" s="642"/>
      <c r="DY14" s="642"/>
      <c r="DZ14" s="642"/>
      <c r="EA14" s="642"/>
      <c r="EB14" s="642"/>
      <c r="EC14" s="651"/>
    </row>
    <row r="15" spans="2:143" ht="11.25" customHeight="1" x14ac:dyDescent="0.15">
      <c r="B15" s="638" t="s">
        <v>261</v>
      </c>
      <c r="C15" s="639"/>
      <c r="D15" s="639"/>
      <c r="E15" s="639"/>
      <c r="F15" s="639"/>
      <c r="G15" s="639"/>
      <c r="H15" s="639"/>
      <c r="I15" s="639"/>
      <c r="J15" s="639"/>
      <c r="K15" s="639"/>
      <c r="L15" s="639"/>
      <c r="M15" s="639"/>
      <c r="N15" s="639"/>
      <c r="O15" s="639"/>
      <c r="P15" s="639"/>
      <c r="Q15" s="640"/>
      <c r="R15" s="641">
        <v>8976</v>
      </c>
      <c r="S15" s="642"/>
      <c r="T15" s="642"/>
      <c r="U15" s="642"/>
      <c r="V15" s="642"/>
      <c r="W15" s="642"/>
      <c r="X15" s="642"/>
      <c r="Y15" s="643"/>
      <c r="Z15" s="644">
        <v>0</v>
      </c>
      <c r="AA15" s="644"/>
      <c r="AB15" s="644"/>
      <c r="AC15" s="644"/>
      <c r="AD15" s="645">
        <v>8976</v>
      </c>
      <c r="AE15" s="645"/>
      <c r="AF15" s="645"/>
      <c r="AG15" s="645"/>
      <c r="AH15" s="645"/>
      <c r="AI15" s="645"/>
      <c r="AJ15" s="645"/>
      <c r="AK15" s="645"/>
      <c r="AL15" s="646">
        <v>0.5</v>
      </c>
      <c r="AM15" s="647"/>
      <c r="AN15" s="647"/>
      <c r="AO15" s="648"/>
      <c r="AP15" s="638" t="s">
        <v>262</v>
      </c>
      <c r="AQ15" s="639"/>
      <c r="AR15" s="639"/>
      <c r="AS15" s="639"/>
      <c r="AT15" s="639"/>
      <c r="AU15" s="639"/>
      <c r="AV15" s="639"/>
      <c r="AW15" s="639"/>
      <c r="AX15" s="639"/>
      <c r="AY15" s="639"/>
      <c r="AZ15" s="639"/>
      <c r="BA15" s="639"/>
      <c r="BB15" s="639"/>
      <c r="BC15" s="639"/>
      <c r="BD15" s="639"/>
      <c r="BE15" s="639"/>
      <c r="BF15" s="640"/>
      <c r="BG15" s="641" t="s">
        <v>230</v>
      </c>
      <c r="BH15" s="642"/>
      <c r="BI15" s="642"/>
      <c r="BJ15" s="642"/>
      <c r="BK15" s="642"/>
      <c r="BL15" s="642"/>
      <c r="BM15" s="642"/>
      <c r="BN15" s="643"/>
      <c r="BO15" s="644" t="s">
        <v>230</v>
      </c>
      <c r="BP15" s="644"/>
      <c r="BQ15" s="644"/>
      <c r="BR15" s="644"/>
      <c r="BS15" s="650" t="s">
        <v>128</v>
      </c>
      <c r="BT15" s="642"/>
      <c r="BU15" s="642"/>
      <c r="BV15" s="642"/>
      <c r="BW15" s="642"/>
      <c r="BX15" s="642"/>
      <c r="BY15" s="642"/>
      <c r="BZ15" s="642"/>
      <c r="CA15" s="642"/>
      <c r="CB15" s="651"/>
      <c r="CD15" s="656" t="s">
        <v>263</v>
      </c>
      <c r="CE15" s="657"/>
      <c r="CF15" s="657"/>
      <c r="CG15" s="657"/>
      <c r="CH15" s="657"/>
      <c r="CI15" s="657"/>
      <c r="CJ15" s="657"/>
      <c r="CK15" s="657"/>
      <c r="CL15" s="657"/>
      <c r="CM15" s="657"/>
      <c r="CN15" s="657"/>
      <c r="CO15" s="657"/>
      <c r="CP15" s="657"/>
      <c r="CQ15" s="658"/>
      <c r="CR15" s="641">
        <v>293650</v>
      </c>
      <c r="CS15" s="642"/>
      <c r="CT15" s="642"/>
      <c r="CU15" s="642"/>
      <c r="CV15" s="642"/>
      <c r="CW15" s="642"/>
      <c r="CX15" s="642"/>
      <c r="CY15" s="643"/>
      <c r="CZ15" s="644">
        <v>1.4</v>
      </c>
      <c r="DA15" s="644"/>
      <c r="DB15" s="644"/>
      <c r="DC15" s="644"/>
      <c r="DD15" s="650">
        <v>10823</v>
      </c>
      <c r="DE15" s="642"/>
      <c r="DF15" s="642"/>
      <c r="DG15" s="642"/>
      <c r="DH15" s="642"/>
      <c r="DI15" s="642"/>
      <c r="DJ15" s="642"/>
      <c r="DK15" s="642"/>
      <c r="DL15" s="642"/>
      <c r="DM15" s="642"/>
      <c r="DN15" s="642"/>
      <c r="DO15" s="642"/>
      <c r="DP15" s="643"/>
      <c r="DQ15" s="650">
        <v>99587</v>
      </c>
      <c r="DR15" s="642"/>
      <c r="DS15" s="642"/>
      <c r="DT15" s="642"/>
      <c r="DU15" s="642"/>
      <c r="DV15" s="642"/>
      <c r="DW15" s="642"/>
      <c r="DX15" s="642"/>
      <c r="DY15" s="642"/>
      <c r="DZ15" s="642"/>
      <c r="EA15" s="642"/>
      <c r="EB15" s="642"/>
      <c r="EC15" s="651"/>
    </row>
    <row r="16" spans="2:143" ht="11.25" customHeight="1" x14ac:dyDescent="0.15">
      <c r="B16" s="638" t="s">
        <v>264</v>
      </c>
      <c r="C16" s="639"/>
      <c r="D16" s="639"/>
      <c r="E16" s="639"/>
      <c r="F16" s="639"/>
      <c r="G16" s="639"/>
      <c r="H16" s="639"/>
      <c r="I16" s="639"/>
      <c r="J16" s="639"/>
      <c r="K16" s="639"/>
      <c r="L16" s="639"/>
      <c r="M16" s="639"/>
      <c r="N16" s="639"/>
      <c r="O16" s="639"/>
      <c r="P16" s="639"/>
      <c r="Q16" s="640"/>
      <c r="R16" s="641" t="s">
        <v>230</v>
      </c>
      <c r="S16" s="642"/>
      <c r="T16" s="642"/>
      <c r="U16" s="642"/>
      <c r="V16" s="642"/>
      <c r="W16" s="642"/>
      <c r="X16" s="642"/>
      <c r="Y16" s="643"/>
      <c r="Z16" s="644" t="s">
        <v>230</v>
      </c>
      <c r="AA16" s="644"/>
      <c r="AB16" s="644"/>
      <c r="AC16" s="644"/>
      <c r="AD16" s="645" t="s">
        <v>230</v>
      </c>
      <c r="AE16" s="645"/>
      <c r="AF16" s="645"/>
      <c r="AG16" s="645"/>
      <c r="AH16" s="645"/>
      <c r="AI16" s="645"/>
      <c r="AJ16" s="645"/>
      <c r="AK16" s="645"/>
      <c r="AL16" s="646" t="s">
        <v>230</v>
      </c>
      <c r="AM16" s="647"/>
      <c r="AN16" s="647"/>
      <c r="AO16" s="648"/>
      <c r="AP16" s="638" t="s">
        <v>265</v>
      </c>
      <c r="AQ16" s="639"/>
      <c r="AR16" s="639"/>
      <c r="AS16" s="639"/>
      <c r="AT16" s="639"/>
      <c r="AU16" s="639"/>
      <c r="AV16" s="639"/>
      <c r="AW16" s="639"/>
      <c r="AX16" s="639"/>
      <c r="AY16" s="639"/>
      <c r="AZ16" s="639"/>
      <c r="BA16" s="639"/>
      <c r="BB16" s="639"/>
      <c r="BC16" s="639"/>
      <c r="BD16" s="639"/>
      <c r="BE16" s="639"/>
      <c r="BF16" s="640"/>
      <c r="BG16" s="641" t="s">
        <v>128</v>
      </c>
      <c r="BH16" s="642"/>
      <c r="BI16" s="642"/>
      <c r="BJ16" s="642"/>
      <c r="BK16" s="642"/>
      <c r="BL16" s="642"/>
      <c r="BM16" s="642"/>
      <c r="BN16" s="643"/>
      <c r="BO16" s="644" t="s">
        <v>230</v>
      </c>
      <c r="BP16" s="644"/>
      <c r="BQ16" s="644"/>
      <c r="BR16" s="644"/>
      <c r="BS16" s="650" t="s">
        <v>128</v>
      </c>
      <c r="BT16" s="642"/>
      <c r="BU16" s="642"/>
      <c r="BV16" s="642"/>
      <c r="BW16" s="642"/>
      <c r="BX16" s="642"/>
      <c r="BY16" s="642"/>
      <c r="BZ16" s="642"/>
      <c r="CA16" s="642"/>
      <c r="CB16" s="651"/>
      <c r="CD16" s="656" t="s">
        <v>266</v>
      </c>
      <c r="CE16" s="657"/>
      <c r="CF16" s="657"/>
      <c r="CG16" s="657"/>
      <c r="CH16" s="657"/>
      <c r="CI16" s="657"/>
      <c r="CJ16" s="657"/>
      <c r="CK16" s="657"/>
      <c r="CL16" s="657"/>
      <c r="CM16" s="657"/>
      <c r="CN16" s="657"/>
      <c r="CO16" s="657"/>
      <c r="CP16" s="657"/>
      <c r="CQ16" s="658"/>
      <c r="CR16" s="641">
        <v>506996</v>
      </c>
      <c r="CS16" s="642"/>
      <c r="CT16" s="642"/>
      <c r="CU16" s="642"/>
      <c r="CV16" s="642"/>
      <c r="CW16" s="642"/>
      <c r="CX16" s="642"/>
      <c r="CY16" s="643"/>
      <c r="CZ16" s="644">
        <v>2.4</v>
      </c>
      <c r="DA16" s="644"/>
      <c r="DB16" s="644"/>
      <c r="DC16" s="644"/>
      <c r="DD16" s="650" t="s">
        <v>230</v>
      </c>
      <c r="DE16" s="642"/>
      <c r="DF16" s="642"/>
      <c r="DG16" s="642"/>
      <c r="DH16" s="642"/>
      <c r="DI16" s="642"/>
      <c r="DJ16" s="642"/>
      <c r="DK16" s="642"/>
      <c r="DL16" s="642"/>
      <c r="DM16" s="642"/>
      <c r="DN16" s="642"/>
      <c r="DO16" s="642"/>
      <c r="DP16" s="643"/>
      <c r="DQ16" s="650">
        <v>186182</v>
      </c>
      <c r="DR16" s="642"/>
      <c r="DS16" s="642"/>
      <c r="DT16" s="642"/>
      <c r="DU16" s="642"/>
      <c r="DV16" s="642"/>
      <c r="DW16" s="642"/>
      <c r="DX16" s="642"/>
      <c r="DY16" s="642"/>
      <c r="DZ16" s="642"/>
      <c r="EA16" s="642"/>
      <c r="EB16" s="642"/>
      <c r="EC16" s="651"/>
    </row>
    <row r="17" spans="2:133" ht="11.25" customHeight="1" x14ac:dyDescent="0.15">
      <c r="B17" s="638" t="s">
        <v>267</v>
      </c>
      <c r="C17" s="639"/>
      <c r="D17" s="639"/>
      <c r="E17" s="639"/>
      <c r="F17" s="639"/>
      <c r="G17" s="639"/>
      <c r="H17" s="639"/>
      <c r="I17" s="639"/>
      <c r="J17" s="639"/>
      <c r="K17" s="639"/>
      <c r="L17" s="639"/>
      <c r="M17" s="639"/>
      <c r="N17" s="639"/>
      <c r="O17" s="639"/>
      <c r="P17" s="639"/>
      <c r="Q17" s="640"/>
      <c r="R17" s="641">
        <v>1769</v>
      </c>
      <c r="S17" s="642"/>
      <c r="T17" s="642"/>
      <c r="U17" s="642"/>
      <c r="V17" s="642"/>
      <c r="W17" s="642"/>
      <c r="X17" s="642"/>
      <c r="Y17" s="643"/>
      <c r="Z17" s="644">
        <v>0</v>
      </c>
      <c r="AA17" s="644"/>
      <c r="AB17" s="644"/>
      <c r="AC17" s="644"/>
      <c r="AD17" s="645">
        <v>1769</v>
      </c>
      <c r="AE17" s="645"/>
      <c r="AF17" s="645"/>
      <c r="AG17" s="645"/>
      <c r="AH17" s="645"/>
      <c r="AI17" s="645"/>
      <c r="AJ17" s="645"/>
      <c r="AK17" s="645"/>
      <c r="AL17" s="646">
        <v>0.1</v>
      </c>
      <c r="AM17" s="647"/>
      <c r="AN17" s="647"/>
      <c r="AO17" s="648"/>
      <c r="AP17" s="638" t="s">
        <v>268</v>
      </c>
      <c r="AQ17" s="639"/>
      <c r="AR17" s="639"/>
      <c r="AS17" s="639"/>
      <c r="AT17" s="639"/>
      <c r="AU17" s="639"/>
      <c r="AV17" s="639"/>
      <c r="AW17" s="639"/>
      <c r="AX17" s="639"/>
      <c r="AY17" s="639"/>
      <c r="AZ17" s="639"/>
      <c r="BA17" s="639"/>
      <c r="BB17" s="639"/>
      <c r="BC17" s="639"/>
      <c r="BD17" s="639"/>
      <c r="BE17" s="639"/>
      <c r="BF17" s="640"/>
      <c r="BG17" s="641" t="s">
        <v>128</v>
      </c>
      <c r="BH17" s="642"/>
      <c r="BI17" s="642"/>
      <c r="BJ17" s="642"/>
      <c r="BK17" s="642"/>
      <c r="BL17" s="642"/>
      <c r="BM17" s="642"/>
      <c r="BN17" s="643"/>
      <c r="BO17" s="644" t="s">
        <v>128</v>
      </c>
      <c r="BP17" s="644"/>
      <c r="BQ17" s="644"/>
      <c r="BR17" s="644"/>
      <c r="BS17" s="650" t="s">
        <v>230</v>
      </c>
      <c r="BT17" s="642"/>
      <c r="BU17" s="642"/>
      <c r="BV17" s="642"/>
      <c r="BW17" s="642"/>
      <c r="BX17" s="642"/>
      <c r="BY17" s="642"/>
      <c r="BZ17" s="642"/>
      <c r="CA17" s="642"/>
      <c r="CB17" s="651"/>
      <c r="CD17" s="656" t="s">
        <v>269</v>
      </c>
      <c r="CE17" s="657"/>
      <c r="CF17" s="657"/>
      <c r="CG17" s="657"/>
      <c r="CH17" s="657"/>
      <c r="CI17" s="657"/>
      <c r="CJ17" s="657"/>
      <c r="CK17" s="657"/>
      <c r="CL17" s="657"/>
      <c r="CM17" s="657"/>
      <c r="CN17" s="657"/>
      <c r="CO17" s="657"/>
      <c r="CP17" s="657"/>
      <c r="CQ17" s="658"/>
      <c r="CR17" s="641">
        <v>234412</v>
      </c>
      <c r="CS17" s="642"/>
      <c r="CT17" s="642"/>
      <c r="CU17" s="642"/>
      <c r="CV17" s="642"/>
      <c r="CW17" s="642"/>
      <c r="CX17" s="642"/>
      <c r="CY17" s="643"/>
      <c r="CZ17" s="644">
        <v>1.1000000000000001</v>
      </c>
      <c r="DA17" s="644"/>
      <c r="DB17" s="644"/>
      <c r="DC17" s="644"/>
      <c r="DD17" s="650" t="s">
        <v>128</v>
      </c>
      <c r="DE17" s="642"/>
      <c r="DF17" s="642"/>
      <c r="DG17" s="642"/>
      <c r="DH17" s="642"/>
      <c r="DI17" s="642"/>
      <c r="DJ17" s="642"/>
      <c r="DK17" s="642"/>
      <c r="DL17" s="642"/>
      <c r="DM17" s="642"/>
      <c r="DN17" s="642"/>
      <c r="DO17" s="642"/>
      <c r="DP17" s="643"/>
      <c r="DQ17" s="650">
        <v>234412</v>
      </c>
      <c r="DR17" s="642"/>
      <c r="DS17" s="642"/>
      <c r="DT17" s="642"/>
      <c r="DU17" s="642"/>
      <c r="DV17" s="642"/>
      <c r="DW17" s="642"/>
      <c r="DX17" s="642"/>
      <c r="DY17" s="642"/>
      <c r="DZ17" s="642"/>
      <c r="EA17" s="642"/>
      <c r="EB17" s="642"/>
      <c r="EC17" s="651"/>
    </row>
    <row r="18" spans="2:133" ht="11.25" customHeight="1" x14ac:dyDescent="0.15">
      <c r="B18" s="638" t="s">
        <v>270</v>
      </c>
      <c r="C18" s="639"/>
      <c r="D18" s="639"/>
      <c r="E18" s="639"/>
      <c r="F18" s="639"/>
      <c r="G18" s="639"/>
      <c r="H18" s="639"/>
      <c r="I18" s="639"/>
      <c r="J18" s="639"/>
      <c r="K18" s="639"/>
      <c r="L18" s="639"/>
      <c r="M18" s="639"/>
      <c r="N18" s="639"/>
      <c r="O18" s="639"/>
      <c r="P18" s="639"/>
      <c r="Q18" s="640"/>
      <c r="R18" s="641">
        <v>2910862</v>
      </c>
      <c r="S18" s="642"/>
      <c r="T18" s="642"/>
      <c r="U18" s="642"/>
      <c r="V18" s="642"/>
      <c r="W18" s="642"/>
      <c r="X18" s="642"/>
      <c r="Y18" s="643"/>
      <c r="Z18" s="644">
        <v>13.4</v>
      </c>
      <c r="AA18" s="644"/>
      <c r="AB18" s="644"/>
      <c r="AC18" s="644"/>
      <c r="AD18" s="645">
        <v>520288</v>
      </c>
      <c r="AE18" s="645"/>
      <c r="AF18" s="645"/>
      <c r="AG18" s="645"/>
      <c r="AH18" s="645"/>
      <c r="AI18" s="645"/>
      <c r="AJ18" s="645"/>
      <c r="AK18" s="645"/>
      <c r="AL18" s="646">
        <v>28.9</v>
      </c>
      <c r="AM18" s="647"/>
      <c r="AN18" s="647"/>
      <c r="AO18" s="648"/>
      <c r="AP18" s="638" t="s">
        <v>271</v>
      </c>
      <c r="AQ18" s="639"/>
      <c r="AR18" s="639"/>
      <c r="AS18" s="639"/>
      <c r="AT18" s="639"/>
      <c r="AU18" s="639"/>
      <c r="AV18" s="639"/>
      <c r="AW18" s="639"/>
      <c r="AX18" s="639"/>
      <c r="AY18" s="639"/>
      <c r="AZ18" s="639"/>
      <c r="BA18" s="639"/>
      <c r="BB18" s="639"/>
      <c r="BC18" s="639"/>
      <c r="BD18" s="639"/>
      <c r="BE18" s="639"/>
      <c r="BF18" s="640"/>
      <c r="BG18" s="641" t="s">
        <v>230</v>
      </c>
      <c r="BH18" s="642"/>
      <c r="BI18" s="642"/>
      <c r="BJ18" s="642"/>
      <c r="BK18" s="642"/>
      <c r="BL18" s="642"/>
      <c r="BM18" s="642"/>
      <c r="BN18" s="643"/>
      <c r="BO18" s="644" t="s">
        <v>230</v>
      </c>
      <c r="BP18" s="644"/>
      <c r="BQ18" s="644"/>
      <c r="BR18" s="644"/>
      <c r="BS18" s="650" t="s">
        <v>230</v>
      </c>
      <c r="BT18" s="642"/>
      <c r="BU18" s="642"/>
      <c r="BV18" s="642"/>
      <c r="BW18" s="642"/>
      <c r="BX18" s="642"/>
      <c r="BY18" s="642"/>
      <c r="BZ18" s="642"/>
      <c r="CA18" s="642"/>
      <c r="CB18" s="651"/>
      <c r="CD18" s="656" t="s">
        <v>272</v>
      </c>
      <c r="CE18" s="657"/>
      <c r="CF18" s="657"/>
      <c r="CG18" s="657"/>
      <c r="CH18" s="657"/>
      <c r="CI18" s="657"/>
      <c r="CJ18" s="657"/>
      <c r="CK18" s="657"/>
      <c r="CL18" s="657"/>
      <c r="CM18" s="657"/>
      <c r="CN18" s="657"/>
      <c r="CO18" s="657"/>
      <c r="CP18" s="657"/>
      <c r="CQ18" s="658"/>
      <c r="CR18" s="641">
        <v>76866</v>
      </c>
      <c r="CS18" s="642"/>
      <c r="CT18" s="642"/>
      <c r="CU18" s="642"/>
      <c r="CV18" s="642"/>
      <c r="CW18" s="642"/>
      <c r="CX18" s="642"/>
      <c r="CY18" s="643"/>
      <c r="CZ18" s="644">
        <v>0.4</v>
      </c>
      <c r="DA18" s="644"/>
      <c r="DB18" s="644"/>
      <c r="DC18" s="644"/>
      <c r="DD18" s="650">
        <v>76866</v>
      </c>
      <c r="DE18" s="642"/>
      <c r="DF18" s="642"/>
      <c r="DG18" s="642"/>
      <c r="DH18" s="642"/>
      <c r="DI18" s="642"/>
      <c r="DJ18" s="642"/>
      <c r="DK18" s="642"/>
      <c r="DL18" s="642"/>
      <c r="DM18" s="642"/>
      <c r="DN18" s="642"/>
      <c r="DO18" s="642"/>
      <c r="DP18" s="643"/>
      <c r="DQ18" s="650">
        <v>76866</v>
      </c>
      <c r="DR18" s="642"/>
      <c r="DS18" s="642"/>
      <c r="DT18" s="642"/>
      <c r="DU18" s="642"/>
      <c r="DV18" s="642"/>
      <c r="DW18" s="642"/>
      <c r="DX18" s="642"/>
      <c r="DY18" s="642"/>
      <c r="DZ18" s="642"/>
      <c r="EA18" s="642"/>
      <c r="EB18" s="642"/>
      <c r="EC18" s="651"/>
    </row>
    <row r="19" spans="2:133" ht="11.25" customHeight="1" x14ac:dyDescent="0.15">
      <c r="B19" s="638" t="s">
        <v>273</v>
      </c>
      <c r="C19" s="639"/>
      <c r="D19" s="639"/>
      <c r="E19" s="639"/>
      <c r="F19" s="639"/>
      <c r="G19" s="639"/>
      <c r="H19" s="639"/>
      <c r="I19" s="639"/>
      <c r="J19" s="639"/>
      <c r="K19" s="639"/>
      <c r="L19" s="639"/>
      <c r="M19" s="639"/>
      <c r="N19" s="639"/>
      <c r="O19" s="639"/>
      <c r="P19" s="639"/>
      <c r="Q19" s="640"/>
      <c r="R19" s="641">
        <v>520288</v>
      </c>
      <c r="S19" s="642"/>
      <c r="T19" s="642"/>
      <c r="U19" s="642"/>
      <c r="V19" s="642"/>
      <c r="W19" s="642"/>
      <c r="X19" s="642"/>
      <c r="Y19" s="643"/>
      <c r="Z19" s="644">
        <v>2.4</v>
      </c>
      <c r="AA19" s="644"/>
      <c r="AB19" s="644"/>
      <c r="AC19" s="644"/>
      <c r="AD19" s="645">
        <v>520288</v>
      </c>
      <c r="AE19" s="645"/>
      <c r="AF19" s="645"/>
      <c r="AG19" s="645"/>
      <c r="AH19" s="645"/>
      <c r="AI19" s="645"/>
      <c r="AJ19" s="645"/>
      <c r="AK19" s="645"/>
      <c r="AL19" s="646">
        <v>28.9</v>
      </c>
      <c r="AM19" s="647"/>
      <c r="AN19" s="647"/>
      <c r="AO19" s="648"/>
      <c r="AP19" s="638" t="s">
        <v>274</v>
      </c>
      <c r="AQ19" s="639"/>
      <c r="AR19" s="639"/>
      <c r="AS19" s="639"/>
      <c r="AT19" s="639"/>
      <c r="AU19" s="639"/>
      <c r="AV19" s="639"/>
      <c r="AW19" s="639"/>
      <c r="AX19" s="639"/>
      <c r="AY19" s="639"/>
      <c r="AZ19" s="639"/>
      <c r="BA19" s="639"/>
      <c r="BB19" s="639"/>
      <c r="BC19" s="639"/>
      <c r="BD19" s="639"/>
      <c r="BE19" s="639"/>
      <c r="BF19" s="640"/>
      <c r="BG19" s="641" t="s">
        <v>128</v>
      </c>
      <c r="BH19" s="642"/>
      <c r="BI19" s="642"/>
      <c r="BJ19" s="642"/>
      <c r="BK19" s="642"/>
      <c r="BL19" s="642"/>
      <c r="BM19" s="642"/>
      <c r="BN19" s="643"/>
      <c r="BO19" s="644" t="s">
        <v>230</v>
      </c>
      <c r="BP19" s="644"/>
      <c r="BQ19" s="644"/>
      <c r="BR19" s="644"/>
      <c r="BS19" s="650" t="s">
        <v>128</v>
      </c>
      <c r="BT19" s="642"/>
      <c r="BU19" s="642"/>
      <c r="BV19" s="642"/>
      <c r="BW19" s="642"/>
      <c r="BX19" s="642"/>
      <c r="BY19" s="642"/>
      <c r="BZ19" s="642"/>
      <c r="CA19" s="642"/>
      <c r="CB19" s="651"/>
      <c r="CD19" s="656" t="s">
        <v>275</v>
      </c>
      <c r="CE19" s="657"/>
      <c r="CF19" s="657"/>
      <c r="CG19" s="657"/>
      <c r="CH19" s="657"/>
      <c r="CI19" s="657"/>
      <c r="CJ19" s="657"/>
      <c r="CK19" s="657"/>
      <c r="CL19" s="657"/>
      <c r="CM19" s="657"/>
      <c r="CN19" s="657"/>
      <c r="CO19" s="657"/>
      <c r="CP19" s="657"/>
      <c r="CQ19" s="658"/>
      <c r="CR19" s="641" t="s">
        <v>128</v>
      </c>
      <c r="CS19" s="642"/>
      <c r="CT19" s="642"/>
      <c r="CU19" s="642"/>
      <c r="CV19" s="642"/>
      <c r="CW19" s="642"/>
      <c r="CX19" s="642"/>
      <c r="CY19" s="643"/>
      <c r="CZ19" s="644" t="s">
        <v>128</v>
      </c>
      <c r="DA19" s="644"/>
      <c r="DB19" s="644"/>
      <c r="DC19" s="644"/>
      <c r="DD19" s="650" t="s">
        <v>128</v>
      </c>
      <c r="DE19" s="642"/>
      <c r="DF19" s="642"/>
      <c r="DG19" s="642"/>
      <c r="DH19" s="642"/>
      <c r="DI19" s="642"/>
      <c r="DJ19" s="642"/>
      <c r="DK19" s="642"/>
      <c r="DL19" s="642"/>
      <c r="DM19" s="642"/>
      <c r="DN19" s="642"/>
      <c r="DO19" s="642"/>
      <c r="DP19" s="643"/>
      <c r="DQ19" s="650" t="s">
        <v>230</v>
      </c>
      <c r="DR19" s="642"/>
      <c r="DS19" s="642"/>
      <c r="DT19" s="642"/>
      <c r="DU19" s="642"/>
      <c r="DV19" s="642"/>
      <c r="DW19" s="642"/>
      <c r="DX19" s="642"/>
      <c r="DY19" s="642"/>
      <c r="DZ19" s="642"/>
      <c r="EA19" s="642"/>
      <c r="EB19" s="642"/>
      <c r="EC19" s="651"/>
    </row>
    <row r="20" spans="2:133" ht="11.25" customHeight="1" x14ac:dyDescent="0.15">
      <c r="B20" s="638" t="s">
        <v>276</v>
      </c>
      <c r="C20" s="639"/>
      <c r="D20" s="639"/>
      <c r="E20" s="639"/>
      <c r="F20" s="639"/>
      <c r="G20" s="639"/>
      <c r="H20" s="639"/>
      <c r="I20" s="639"/>
      <c r="J20" s="639"/>
      <c r="K20" s="639"/>
      <c r="L20" s="639"/>
      <c r="M20" s="639"/>
      <c r="N20" s="639"/>
      <c r="O20" s="639"/>
      <c r="P20" s="639"/>
      <c r="Q20" s="640"/>
      <c r="R20" s="641">
        <v>36758</v>
      </c>
      <c r="S20" s="642"/>
      <c r="T20" s="642"/>
      <c r="U20" s="642"/>
      <c r="V20" s="642"/>
      <c r="W20" s="642"/>
      <c r="X20" s="642"/>
      <c r="Y20" s="643"/>
      <c r="Z20" s="644">
        <v>0.2</v>
      </c>
      <c r="AA20" s="644"/>
      <c r="AB20" s="644"/>
      <c r="AC20" s="644"/>
      <c r="AD20" s="645" t="s">
        <v>230</v>
      </c>
      <c r="AE20" s="645"/>
      <c r="AF20" s="645"/>
      <c r="AG20" s="645"/>
      <c r="AH20" s="645"/>
      <c r="AI20" s="645"/>
      <c r="AJ20" s="645"/>
      <c r="AK20" s="645"/>
      <c r="AL20" s="646" t="s">
        <v>128</v>
      </c>
      <c r="AM20" s="647"/>
      <c r="AN20" s="647"/>
      <c r="AO20" s="648"/>
      <c r="AP20" s="638" t="s">
        <v>277</v>
      </c>
      <c r="AQ20" s="639"/>
      <c r="AR20" s="639"/>
      <c r="AS20" s="639"/>
      <c r="AT20" s="639"/>
      <c r="AU20" s="639"/>
      <c r="AV20" s="639"/>
      <c r="AW20" s="639"/>
      <c r="AX20" s="639"/>
      <c r="AY20" s="639"/>
      <c r="AZ20" s="639"/>
      <c r="BA20" s="639"/>
      <c r="BB20" s="639"/>
      <c r="BC20" s="639"/>
      <c r="BD20" s="639"/>
      <c r="BE20" s="639"/>
      <c r="BF20" s="640"/>
      <c r="BG20" s="641" t="s">
        <v>230</v>
      </c>
      <c r="BH20" s="642"/>
      <c r="BI20" s="642"/>
      <c r="BJ20" s="642"/>
      <c r="BK20" s="642"/>
      <c r="BL20" s="642"/>
      <c r="BM20" s="642"/>
      <c r="BN20" s="643"/>
      <c r="BO20" s="644" t="s">
        <v>128</v>
      </c>
      <c r="BP20" s="644"/>
      <c r="BQ20" s="644"/>
      <c r="BR20" s="644"/>
      <c r="BS20" s="650" t="s">
        <v>230</v>
      </c>
      <c r="BT20" s="642"/>
      <c r="BU20" s="642"/>
      <c r="BV20" s="642"/>
      <c r="BW20" s="642"/>
      <c r="BX20" s="642"/>
      <c r="BY20" s="642"/>
      <c r="BZ20" s="642"/>
      <c r="CA20" s="642"/>
      <c r="CB20" s="651"/>
      <c r="CD20" s="656" t="s">
        <v>278</v>
      </c>
      <c r="CE20" s="657"/>
      <c r="CF20" s="657"/>
      <c r="CG20" s="657"/>
      <c r="CH20" s="657"/>
      <c r="CI20" s="657"/>
      <c r="CJ20" s="657"/>
      <c r="CK20" s="657"/>
      <c r="CL20" s="657"/>
      <c r="CM20" s="657"/>
      <c r="CN20" s="657"/>
      <c r="CO20" s="657"/>
      <c r="CP20" s="657"/>
      <c r="CQ20" s="658"/>
      <c r="CR20" s="641">
        <v>20710284</v>
      </c>
      <c r="CS20" s="642"/>
      <c r="CT20" s="642"/>
      <c r="CU20" s="642"/>
      <c r="CV20" s="642"/>
      <c r="CW20" s="642"/>
      <c r="CX20" s="642"/>
      <c r="CY20" s="643"/>
      <c r="CZ20" s="644">
        <v>100</v>
      </c>
      <c r="DA20" s="644"/>
      <c r="DB20" s="644"/>
      <c r="DC20" s="644"/>
      <c r="DD20" s="650">
        <v>5780056</v>
      </c>
      <c r="DE20" s="642"/>
      <c r="DF20" s="642"/>
      <c r="DG20" s="642"/>
      <c r="DH20" s="642"/>
      <c r="DI20" s="642"/>
      <c r="DJ20" s="642"/>
      <c r="DK20" s="642"/>
      <c r="DL20" s="642"/>
      <c r="DM20" s="642"/>
      <c r="DN20" s="642"/>
      <c r="DO20" s="642"/>
      <c r="DP20" s="643"/>
      <c r="DQ20" s="650">
        <v>5072566</v>
      </c>
      <c r="DR20" s="642"/>
      <c r="DS20" s="642"/>
      <c r="DT20" s="642"/>
      <c r="DU20" s="642"/>
      <c r="DV20" s="642"/>
      <c r="DW20" s="642"/>
      <c r="DX20" s="642"/>
      <c r="DY20" s="642"/>
      <c r="DZ20" s="642"/>
      <c r="EA20" s="642"/>
      <c r="EB20" s="642"/>
      <c r="EC20" s="651"/>
    </row>
    <row r="21" spans="2:133" ht="11.25" customHeight="1" x14ac:dyDescent="0.15">
      <c r="B21" s="638" t="s">
        <v>279</v>
      </c>
      <c r="C21" s="639"/>
      <c r="D21" s="639"/>
      <c r="E21" s="639"/>
      <c r="F21" s="639"/>
      <c r="G21" s="639"/>
      <c r="H21" s="639"/>
      <c r="I21" s="639"/>
      <c r="J21" s="639"/>
      <c r="K21" s="639"/>
      <c r="L21" s="639"/>
      <c r="M21" s="639"/>
      <c r="N21" s="639"/>
      <c r="O21" s="639"/>
      <c r="P21" s="639"/>
      <c r="Q21" s="640"/>
      <c r="R21" s="641">
        <v>2353816</v>
      </c>
      <c r="S21" s="642"/>
      <c r="T21" s="642"/>
      <c r="U21" s="642"/>
      <c r="V21" s="642"/>
      <c r="W21" s="642"/>
      <c r="X21" s="642"/>
      <c r="Y21" s="643"/>
      <c r="Z21" s="644">
        <v>10.8</v>
      </c>
      <c r="AA21" s="644"/>
      <c r="AB21" s="644"/>
      <c r="AC21" s="644"/>
      <c r="AD21" s="645" t="s">
        <v>230</v>
      </c>
      <c r="AE21" s="645"/>
      <c r="AF21" s="645"/>
      <c r="AG21" s="645"/>
      <c r="AH21" s="645"/>
      <c r="AI21" s="645"/>
      <c r="AJ21" s="645"/>
      <c r="AK21" s="645"/>
      <c r="AL21" s="646" t="s">
        <v>128</v>
      </c>
      <c r="AM21" s="647"/>
      <c r="AN21" s="647"/>
      <c r="AO21" s="648"/>
      <c r="AP21" s="659" t="s">
        <v>280</v>
      </c>
      <c r="AQ21" s="660"/>
      <c r="AR21" s="660"/>
      <c r="AS21" s="660"/>
      <c r="AT21" s="660"/>
      <c r="AU21" s="660"/>
      <c r="AV21" s="660"/>
      <c r="AW21" s="660"/>
      <c r="AX21" s="660"/>
      <c r="AY21" s="660"/>
      <c r="AZ21" s="660"/>
      <c r="BA21" s="660"/>
      <c r="BB21" s="660"/>
      <c r="BC21" s="660"/>
      <c r="BD21" s="660"/>
      <c r="BE21" s="660"/>
      <c r="BF21" s="661"/>
      <c r="BG21" s="641" t="s">
        <v>230</v>
      </c>
      <c r="BH21" s="642"/>
      <c r="BI21" s="642"/>
      <c r="BJ21" s="642"/>
      <c r="BK21" s="642"/>
      <c r="BL21" s="642"/>
      <c r="BM21" s="642"/>
      <c r="BN21" s="643"/>
      <c r="BO21" s="644" t="s">
        <v>128</v>
      </c>
      <c r="BP21" s="644"/>
      <c r="BQ21" s="644"/>
      <c r="BR21" s="644"/>
      <c r="BS21" s="650" t="s">
        <v>128</v>
      </c>
      <c r="BT21" s="642"/>
      <c r="BU21" s="642"/>
      <c r="BV21" s="642"/>
      <c r="BW21" s="642"/>
      <c r="BX21" s="642"/>
      <c r="BY21" s="642"/>
      <c r="BZ21" s="642"/>
      <c r="CA21" s="642"/>
      <c r="CB21" s="651"/>
      <c r="CD21" s="665"/>
      <c r="CE21" s="666"/>
      <c r="CF21" s="666"/>
      <c r="CG21" s="666"/>
      <c r="CH21" s="666"/>
      <c r="CI21" s="666"/>
      <c r="CJ21" s="666"/>
      <c r="CK21" s="666"/>
      <c r="CL21" s="666"/>
      <c r="CM21" s="666"/>
      <c r="CN21" s="666"/>
      <c r="CO21" s="666"/>
      <c r="CP21" s="666"/>
      <c r="CQ21" s="667"/>
      <c r="CR21" s="668"/>
      <c r="CS21" s="663"/>
      <c r="CT21" s="663"/>
      <c r="CU21" s="663"/>
      <c r="CV21" s="663"/>
      <c r="CW21" s="663"/>
      <c r="CX21" s="663"/>
      <c r="CY21" s="669"/>
      <c r="CZ21" s="670"/>
      <c r="DA21" s="670"/>
      <c r="DB21" s="670"/>
      <c r="DC21" s="670"/>
      <c r="DD21" s="662"/>
      <c r="DE21" s="663"/>
      <c r="DF21" s="663"/>
      <c r="DG21" s="663"/>
      <c r="DH21" s="663"/>
      <c r="DI21" s="663"/>
      <c r="DJ21" s="663"/>
      <c r="DK21" s="663"/>
      <c r="DL21" s="663"/>
      <c r="DM21" s="663"/>
      <c r="DN21" s="663"/>
      <c r="DO21" s="663"/>
      <c r="DP21" s="669"/>
      <c r="DQ21" s="662"/>
      <c r="DR21" s="663"/>
      <c r="DS21" s="663"/>
      <c r="DT21" s="663"/>
      <c r="DU21" s="663"/>
      <c r="DV21" s="663"/>
      <c r="DW21" s="663"/>
      <c r="DX21" s="663"/>
      <c r="DY21" s="663"/>
      <c r="DZ21" s="663"/>
      <c r="EA21" s="663"/>
      <c r="EB21" s="663"/>
      <c r="EC21" s="664"/>
    </row>
    <row r="22" spans="2:133" ht="11.25" customHeight="1" x14ac:dyDescent="0.15">
      <c r="B22" s="638" t="s">
        <v>281</v>
      </c>
      <c r="C22" s="639"/>
      <c r="D22" s="639"/>
      <c r="E22" s="639"/>
      <c r="F22" s="639"/>
      <c r="G22" s="639"/>
      <c r="H22" s="639"/>
      <c r="I22" s="639"/>
      <c r="J22" s="639"/>
      <c r="K22" s="639"/>
      <c r="L22" s="639"/>
      <c r="M22" s="639"/>
      <c r="N22" s="639"/>
      <c r="O22" s="639"/>
      <c r="P22" s="639"/>
      <c r="Q22" s="640"/>
      <c r="R22" s="641">
        <v>4171710</v>
      </c>
      <c r="S22" s="642"/>
      <c r="T22" s="642"/>
      <c r="U22" s="642"/>
      <c r="V22" s="642"/>
      <c r="W22" s="642"/>
      <c r="X22" s="642"/>
      <c r="Y22" s="643"/>
      <c r="Z22" s="644">
        <v>19.100000000000001</v>
      </c>
      <c r="AA22" s="644"/>
      <c r="AB22" s="644"/>
      <c r="AC22" s="644"/>
      <c r="AD22" s="645">
        <v>1781136</v>
      </c>
      <c r="AE22" s="645"/>
      <c r="AF22" s="645"/>
      <c r="AG22" s="645"/>
      <c r="AH22" s="645"/>
      <c r="AI22" s="645"/>
      <c r="AJ22" s="645"/>
      <c r="AK22" s="645"/>
      <c r="AL22" s="646">
        <v>99</v>
      </c>
      <c r="AM22" s="647"/>
      <c r="AN22" s="647"/>
      <c r="AO22" s="648"/>
      <c r="AP22" s="659" t="s">
        <v>282</v>
      </c>
      <c r="AQ22" s="660"/>
      <c r="AR22" s="660"/>
      <c r="AS22" s="660"/>
      <c r="AT22" s="660"/>
      <c r="AU22" s="660"/>
      <c r="AV22" s="660"/>
      <c r="AW22" s="660"/>
      <c r="AX22" s="660"/>
      <c r="AY22" s="660"/>
      <c r="AZ22" s="660"/>
      <c r="BA22" s="660"/>
      <c r="BB22" s="660"/>
      <c r="BC22" s="660"/>
      <c r="BD22" s="660"/>
      <c r="BE22" s="660"/>
      <c r="BF22" s="661"/>
      <c r="BG22" s="641" t="s">
        <v>230</v>
      </c>
      <c r="BH22" s="642"/>
      <c r="BI22" s="642"/>
      <c r="BJ22" s="642"/>
      <c r="BK22" s="642"/>
      <c r="BL22" s="642"/>
      <c r="BM22" s="642"/>
      <c r="BN22" s="643"/>
      <c r="BO22" s="644" t="s">
        <v>230</v>
      </c>
      <c r="BP22" s="644"/>
      <c r="BQ22" s="644"/>
      <c r="BR22" s="644"/>
      <c r="BS22" s="650" t="s">
        <v>128</v>
      </c>
      <c r="BT22" s="642"/>
      <c r="BU22" s="642"/>
      <c r="BV22" s="642"/>
      <c r="BW22" s="642"/>
      <c r="BX22" s="642"/>
      <c r="BY22" s="642"/>
      <c r="BZ22" s="642"/>
      <c r="CA22" s="642"/>
      <c r="CB22" s="651"/>
      <c r="CD22" s="623" t="s">
        <v>283</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x14ac:dyDescent="0.15">
      <c r="B23" s="638" t="s">
        <v>284</v>
      </c>
      <c r="C23" s="639"/>
      <c r="D23" s="639"/>
      <c r="E23" s="639"/>
      <c r="F23" s="639"/>
      <c r="G23" s="639"/>
      <c r="H23" s="639"/>
      <c r="I23" s="639"/>
      <c r="J23" s="639"/>
      <c r="K23" s="639"/>
      <c r="L23" s="639"/>
      <c r="M23" s="639"/>
      <c r="N23" s="639"/>
      <c r="O23" s="639"/>
      <c r="P23" s="639"/>
      <c r="Q23" s="640"/>
      <c r="R23" s="641" t="s">
        <v>230</v>
      </c>
      <c r="S23" s="642"/>
      <c r="T23" s="642"/>
      <c r="U23" s="642"/>
      <c r="V23" s="642"/>
      <c r="W23" s="642"/>
      <c r="X23" s="642"/>
      <c r="Y23" s="643"/>
      <c r="Z23" s="644" t="s">
        <v>230</v>
      </c>
      <c r="AA23" s="644"/>
      <c r="AB23" s="644"/>
      <c r="AC23" s="644"/>
      <c r="AD23" s="645" t="s">
        <v>128</v>
      </c>
      <c r="AE23" s="645"/>
      <c r="AF23" s="645"/>
      <c r="AG23" s="645"/>
      <c r="AH23" s="645"/>
      <c r="AI23" s="645"/>
      <c r="AJ23" s="645"/>
      <c r="AK23" s="645"/>
      <c r="AL23" s="646" t="s">
        <v>128</v>
      </c>
      <c r="AM23" s="647"/>
      <c r="AN23" s="647"/>
      <c r="AO23" s="648"/>
      <c r="AP23" s="659" t="s">
        <v>285</v>
      </c>
      <c r="AQ23" s="660"/>
      <c r="AR23" s="660"/>
      <c r="AS23" s="660"/>
      <c r="AT23" s="660"/>
      <c r="AU23" s="660"/>
      <c r="AV23" s="660"/>
      <c r="AW23" s="660"/>
      <c r="AX23" s="660"/>
      <c r="AY23" s="660"/>
      <c r="AZ23" s="660"/>
      <c r="BA23" s="660"/>
      <c r="BB23" s="660"/>
      <c r="BC23" s="660"/>
      <c r="BD23" s="660"/>
      <c r="BE23" s="660"/>
      <c r="BF23" s="661"/>
      <c r="BG23" s="641" t="s">
        <v>230</v>
      </c>
      <c r="BH23" s="642"/>
      <c r="BI23" s="642"/>
      <c r="BJ23" s="642"/>
      <c r="BK23" s="642"/>
      <c r="BL23" s="642"/>
      <c r="BM23" s="642"/>
      <c r="BN23" s="643"/>
      <c r="BO23" s="644" t="s">
        <v>230</v>
      </c>
      <c r="BP23" s="644"/>
      <c r="BQ23" s="644"/>
      <c r="BR23" s="644"/>
      <c r="BS23" s="650" t="s">
        <v>230</v>
      </c>
      <c r="BT23" s="642"/>
      <c r="BU23" s="642"/>
      <c r="BV23" s="642"/>
      <c r="BW23" s="642"/>
      <c r="BX23" s="642"/>
      <c r="BY23" s="642"/>
      <c r="BZ23" s="642"/>
      <c r="CA23" s="642"/>
      <c r="CB23" s="651"/>
      <c r="CD23" s="623" t="s">
        <v>224</v>
      </c>
      <c r="CE23" s="624"/>
      <c r="CF23" s="624"/>
      <c r="CG23" s="624"/>
      <c r="CH23" s="624"/>
      <c r="CI23" s="624"/>
      <c r="CJ23" s="624"/>
      <c r="CK23" s="624"/>
      <c r="CL23" s="624"/>
      <c r="CM23" s="624"/>
      <c r="CN23" s="624"/>
      <c r="CO23" s="624"/>
      <c r="CP23" s="624"/>
      <c r="CQ23" s="625"/>
      <c r="CR23" s="623" t="s">
        <v>286</v>
      </c>
      <c r="CS23" s="624"/>
      <c r="CT23" s="624"/>
      <c r="CU23" s="624"/>
      <c r="CV23" s="624"/>
      <c r="CW23" s="624"/>
      <c r="CX23" s="624"/>
      <c r="CY23" s="625"/>
      <c r="CZ23" s="623" t="s">
        <v>287</v>
      </c>
      <c r="DA23" s="624"/>
      <c r="DB23" s="624"/>
      <c r="DC23" s="625"/>
      <c r="DD23" s="623" t="s">
        <v>288</v>
      </c>
      <c r="DE23" s="624"/>
      <c r="DF23" s="624"/>
      <c r="DG23" s="624"/>
      <c r="DH23" s="624"/>
      <c r="DI23" s="624"/>
      <c r="DJ23" s="624"/>
      <c r="DK23" s="625"/>
      <c r="DL23" s="671" t="s">
        <v>289</v>
      </c>
      <c r="DM23" s="672"/>
      <c r="DN23" s="672"/>
      <c r="DO23" s="672"/>
      <c r="DP23" s="672"/>
      <c r="DQ23" s="672"/>
      <c r="DR23" s="672"/>
      <c r="DS23" s="672"/>
      <c r="DT23" s="672"/>
      <c r="DU23" s="672"/>
      <c r="DV23" s="673"/>
      <c r="DW23" s="623" t="s">
        <v>290</v>
      </c>
      <c r="DX23" s="624"/>
      <c r="DY23" s="624"/>
      <c r="DZ23" s="624"/>
      <c r="EA23" s="624"/>
      <c r="EB23" s="624"/>
      <c r="EC23" s="625"/>
    </row>
    <row r="24" spans="2:133" ht="11.25" customHeight="1" x14ac:dyDescent="0.15">
      <c r="B24" s="638" t="s">
        <v>291</v>
      </c>
      <c r="C24" s="639"/>
      <c r="D24" s="639"/>
      <c r="E24" s="639"/>
      <c r="F24" s="639"/>
      <c r="G24" s="639"/>
      <c r="H24" s="639"/>
      <c r="I24" s="639"/>
      <c r="J24" s="639"/>
      <c r="K24" s="639"/>
      <c r="L24" s="639"/>
      <c r="M24" s="639"/>
      <c r="N24" s="639"/>
      <c r="O24" s="639"/>
      <c r="P24" s="639"/>
      <c r="Q24" s="640"/>
      <c r="R24" s="641">
        <v>7</v>
      </c>
      <c r="S24" s="642"/>
      <c r="T24" s="642"/>
      <c r="U24" s="642"/>
      <c r="V24" s="642"/>
      <c r="W24" s="642"/>
      <c r="X24" s="642"/>
      <c r="Y24" s="643"/>
      <c r="Z24" s="644">
        <v>0</v>
      </c>
      <c r="AA24" s="644"/>
      <c r="AB24" s="644"/>
      <c r="AC24" s="644"/>
      <c r="AD24" s="645" t="s">
        <v>230</v>
      </c>
      <c r="AE24" s="645"/>
      <c r="AF24" s="645"/>
      <c r="AG24" s="645"/>
      <c r="AH24" s="645"/>
      <c r="AI24" s="645"/>
      <c r="AJ24" s="645"/>
      <c r="AK24" s="645"/>
      <c r="AL24" s="646" t="s">
        <v>128</v>
      </c>
      <c r="AM24" s="647"/>
      <c r="AN24" s="647"/>
      <c r="AO24" s="648"/>
      <c r="AP24" s="659" t="s">
        <v>292</v>
      </c>
      <c r="AQ24" s="660"/>
      <c r="AR24" s="660"/>
      <c r="AS24" s="660"/>
      <c r="AT24" s="660"/>
      <c r="AU24" s="660"/>
      <c r="AV24" s="660"/>
      <c r="AW24" s="660"/>
      <c r="AX24" s="660"/>
      <c r="AY24" s="660"/>
      <c r="AZ24" s="660"/>
      <c r="BA24" s="660"/>
      <c r="BB24" s="660"/>
      <c r="BC24" s="660"/>
      <c r="BD24" s="660"/>
      <c r="BE24" s="660"/>
      <c r="BF24" s="661"/>
      <c r="BG24" s="641" t="s">
        <v>128</v>
      </c>
      <c r="BH24" s="642"/>
      <c r="BI24" s="642"/>
      <c r="BJ24" s="642"/>
      <c r="BK24" s="642"/>
      <c r="BL24" s="642"/>
      <c r="BM24" s="642"/>
      <c r="BN24" s="643"/>
      <c r="BO24" s="644" t="s">
        <v>230</v>
      </c>
      <c r="BP24" s="644"/>
      <c r="BQ24" s="644"/>
      <c r="BR24" s="644"/>
      <c r="BS24" s="650" t="s">
        <v>230</v>
      </c>
      <c r="BT24" s="642"/>
      <c r="BU24" s="642"/>
      <c r="BV24" s="642"/>
      <c r="BW24" s="642"/>
      <c r="BX24" s="642"/>
      <c r="BY24" s="642"/>
      <c r="BZ24" s="642"/>
      <c r="CA24" s="642"/>
      <c r="CB24" s="651"/>
      <c r="CD24" s="652" t="s">
        <v>293</v>
      </c>
      <c r="CE24" s="653"/>
      <c r="CF24" s="653"/>
      <c r="CG24" s="653"/>
      <c r="CH24" s="653"/>
      <c r="CI24" s="653"/>
      <c r="CJ24" s="653"/>
      <c r="CK24" s="653"/>
      <c r="CL24" s="653"/>
      <c r="CM24" s="653"/>
      <c r="CN24" s="653"/>
      <c r="CO24" s="653"/>
      <c r="CP24" s="653"/>
      <c r="CQ24" s="654"/>
      <c r="CR24" s="630">
        <v>1341842</v>
      </c>
      <c r="CS24" s="631"/>
      <c r="CT24" s="631"/>
      <c r="CU24" s="631"/>
      <c r="CV24" s="631"/>
      <c r="CW24" s="631"/>
      <c r="CX24" s="631"/>
      <c r="CY24" s="632"/>
      <c r="CZ24" s="635">
        <v>6.5</v>
      </c>
      <c r="DA24" s="636"/>
      <c r="DB24" s="636"/>
      <c r="DC24" s="655"/>
      <c r="DD24" s="674">
        <v>522658</v>
      </c>
      <c r="DE24" s="631"/>
      <c r="DF24" s="631"/>
      <c r="DG24" s="631"/>
      <c r="DH24" s="631"/>
      <c r="DI24" s="631"/>
      <c r="DJ24" s="631"/>
      <c r="DK24" s="632"/>
      <c r="DL24" s="674">
        <v>489923</v>
      </c>
      <c r="DM24" s="631"/>
      <c r="DN24" s="631"/>
      <c r="DO24" s="631"/>
      <c r="DP24" s="631"/>
      <c r="DQ24" s="631"/>
      <c r="DR24" s="631"/>
      <c r="DS24" s="631"/>
      <c r="DT24" s="631"/>
      <c r="DU24" s="631"/>
      <c r="DV24" s="632"/>
      <c r="DW24" s="635">
        <v>27.2</v>
      </c>
      <c r="DX24" s="636"/>
      <c r="DY24" s="636"/>
      <c r="DZ24" s="636"/>
      <c r="EA24" s="636"/>
      <c r="EB24" s="636"/>
      <c r="EC24" s="637"/>
    </row>
    <row r="25" spans="2:133" ht="11.25" customHeight="1" x14ac:dyDescent="0.15">
      <c r="B25" s="638" t="s">
        <v>294</v>
      </c>
      <c r="C25" s="639"/>
      <c r="D25" s="639"/>
      <c r="E25" s="639"/>
      <c r="F25" s="639"/>
      <c r="G25" s="639"/>
      <c r="H25" s="639"/>
      <c r="I25" s="639"/>
      <c r="J25" s="639"/>
      <c r="K25" s="639"/>
      <c r="L25" s="639"/>
      <c r="M25" s="639"/>
      <c r="N25" s="639"/>
      <c r="O25" s="639"/>
      <c r="P25" s="639"/>
      <c r="Q25" s="640"/>
      <c r="R25" s="641">
        <v>18973</v>
      </c>
      <c r="S25" s="642"/>
      <c r="T25" s="642"/>
      <c r="U25" s="642"/>
      <c r="V25" s="642"/>
      <c r="W25" s="642"/>
      <c r="X25" s="642"/>
      <c r="Y25" s="643"/>
      <c r="Z25" s="644">
        <v>0.1</v>
      </c>
      <c r="AA25" s="644"/>
      <c r="AB25" s="644"/>
      <c r="AC25" s="644"/>
      <c r="AD25" s="645">
        <v>15728</v>
      </c>
      <c r="AE25" s="645"/>
      <c r="AF25" s="645"/>
      <c r="AG25" s="645"/>
      <c r="AH25" s="645"/>
      <c r="AI25" s="645"/>
      <c r="AJ25" s="645"/>
      <c r="AK25" s="645"/>
      <c r="AL25" s="646">
        <v>0.9</v>
      </c>
      <c r="AM25" s="647"/>
      <c r="AN25" s="647"/>
      <c r="AO25" s="648"/>
      <c r="AP25" s="659" t="s">
        <v>295</v>
      </c>
      <c r="AQ25" s="660"/>
      <c r="AR25" s="660"/>
      <c r="AS25" s="660"/>
      <c r="AT25" s="660"/>
      <c r="AU25" s="660"/>
      <c r="AV25" s="660"/>
      <c r="AW25" s="660"/>
      <c r="AX25" s="660"/>
      <c r="AY25" s="660"/>
      <c r="AZ25" s="660"/>
      <c r="BA25" s="660"/>
      <c r="BB25" s="660"/>
      <c r="BC25" s="660"/>
      <c r="BD25" s="660"/>
      <c r="BE25" s="660"/>
      <c r="BF25" s="661"/>
      <c r="BG25" s="641" t="s">
        <v>230</v>
      </c>
      <c r="BH25" s="642"/>
      <c r="BI25" s="642"/>
      <c r="BJ25" s="642"/>
      <c r="BK25" s="642"/>
      <c r="BL25" s="642"/>
      <c r="BM25" s="642"/>
      <c r="BN25" s="643"/>
      <c r="BO25" s="644" t="s">
        <v>128</v>
      </c>
      <c r="BP25" s="644"/>
      <c r="BQ25" s="644"/>
      <c r="BR25" s="644"/>
      <c r="BS25" s="650" t="s">
        <v>230</v>
      </c>
      <c r="BT25" s="642"/>
      <c r="BU25" s="642"/>
      <c r="BV25" s="642"/>
      <c r="BW25" s="642"/>
      <c r="BX25" s="642"/>
      <c r="BY25" s="642"/>
      <c r="BZ25" s="642"/>
      <c r="CA25" s="642"/>
      <c r="CB25" s="651"/>
      <c r="CD25" s="656" t="s">
        <v>296</v>
      </c>
      <c r="CE25" s="657"/>
      <c r="CF25" s="657"/>
      <c r="CG25" s="657"/>
      <c r="CH25" s="657"/>
      <c r="CI25" s="657"/>
      <c r="CJ25" s="657"/>
      <c r="CK25" s="657"/>
      <c r="CL25" s="657"/>
      <c r="CM25" s="657"/>
      <c r="CN25" s="657"/>
      <c r="CO25" s="657"/>
      <c r="CP25" s="657"/>
      <c r="CQ25" s="658"/>
      <c r="CR25" s="641">
        <v>816424</v>
      </c>
      <c r="CS25" s="677"/>
      <c r="CT25" s="677"/>
      <c r="CU25" s="677"/>
      <c r="CV25" s="677"/>
      <c r="CW25" s="677"/>
      <c r="CX25" s="677"/>
      <c r="CY25" s="678"/>
      <c r="CZ25" s="646">
        <v>3.9</v>
      </c>
      <c r="DA25" s="675"/>
      <c r="DB25" s="675"/>
      <c r="DC25" s="679"/>
      <c r="DD25" s="650">
        <v>188447</v>
      </c>
      <c r="DE25" s="677"/>
      <c r="DF25" s="677"/>
      <c r="DG25" s="677"/>
      <c r="DH25" s="677"/>
      <c r="DI25" s="677"/>
      <c r="DJ25" s="677"/>
      <c r="DK25" s="678"/>
      <c r="DL25" s="650">
        <v>181404</v>
      </c>
      <c r="DM25" s="677"/>
      <c r="DN25" s="677"/>
      <c r="DO25" s="677"/>
      <c r="DP25" s="677"/>
      <c r="DQ25" s="677"/>
      <c r="DR25" s="677"/>
      <c r="DS25" s="677"/>
      <c r="DT25" s="677"/>
      <c r="DU25" s="677"/>
      <c r="DV25" s="678"/>
      <c r="DW25" s="646">
        <v>10.1</v>
      </c>
      <c r="DX25" s="675"/>
      <c r="DY25" s="675"/>
      <c r="DZ25" s="675"/>
      <c r="EA25" s="675"/>
      <c r="EB25" s="675"/>
      <c r="EC25" s="676"/>
    </row>
    <row r="26" spans="2:133" ht="11.25" customHeight="1" x14ac:dyDescent="0.15">
      <c r="B26" s="638" t="s">
        <v>297</v>
      </c>
      <c r="C26" s="639"/>
      <c r="D26" s="639"/>
      <c r="E26" s="639"/>
      <c r="F26" s="639"/>
      <c r="G26" s="639"/>
      <c r="H26" s="639"/>
      <c r="I26" s="639"/>
      <c r="J26" s="639"/>
      <c r="K26" s="639"/>
      <c r="L26" s="639"/>
      <c r="M26" s="639"/>
      <c r="N26" s="639"/>
      <c r="O26" s="639"/>
      <c r="P26" s="639"/>
      <c r="Q26" s="640"/>
      <c r="R26" s="641">
        <v>2757</v>
      </c>
      <c r="S26" s="642"/>
      <c r="T26" s="642"/>
      <c r="U26" s="642"/>
      <c r="V26" s="642"/>
      <c r="W26" s="642"/>
      <c r="X26" s="642"/>
      <c r="Y26" s="643"/>
      <c r="Z26" s="644">
        <v>0</v>
      </c>
      <c r="AA26" s="644"/>
      <c r="AB26" s="644"/>
      <c r="AC26" s="644"/>
      <c r="AD26" s="645">
        <v>1680</v>
      </c>
      <c r="AE26" s="645"/>
      <c r="AF26" s="645"/>
      <c r="AG26" s="645"/>
      <c r="AH26" s="645"/>
      <c r="AI26" s="645"/>
      <c r="AJ26" s="645"/>
      <c r="AK26" s="645"/>
      <c r="AL26" s="646">
        <v>0.1</v>
      </c>
      <c r="AM26" s="647"/>
      <c r="AN26" s="647"/>
      <c r="AO26" s="648"/>
      <c r="AP26" s="659" t="s">
        <v>298</v>
      </c>
      <c r="AQ26" s="680"/>
      <c r="AR26" s="680"/>
      <c r="AS26" s="680"/>
      <c r="AT26" s="680"/>
      <c r="AU26" s="680"/>
      <c r="AV26" s="680"/>
      <c r="AW26" s="680"/>
      <c r="AX26" s="680"/>
      <c r="AY26" s="680"/>
      <c r="AZ26" s="680"/>
      <c r="BA26" s="680"/>
      <c r="BB26" s="680"/>
      <c r="BC26" s="680"/>
      <c r="BD26" s="680"/>
      <c r="BE26" s="680"/>
      <c r="BF26" s="661"/>
      <c r="BG26" s="641" t="s">
        <v>230</v>
      </c>
      <c r="BH26" s="642"/>
      <c r="BI26" s="642"/>
      <c r="BJ26" s="642"/>
      <c r="BK26" s="642"/>
      <c r="BL26" s="642"/>
      <c r="BM26" s="642"/>
      <c r="BN26" s="643"/>
      <c r="BO26" s="644" t="s">
        <v>128</v>
      </c>
      <c r="BP26" s="644"/>
      <c r="BQ26" s="644"/>
      <c r="BR26" s="644"/>
      <c r="BS26" s="650" t="s">
        <v>230</v>
      </c>
      <c r="BT26" s="642"/>
      <c r="BU26" s="642"/>
      <c r="BV26" s="642"/>
      <c r="BW26" s="642"/>
      <c r="BX26" s="642"/>
      <c r="BY26" s="642"/>
      <c r="BZ26" s="642"/>
      <c r="CA26" s="642"/>
      <c r="CB26" s="651"/>
      <c r="CD26" s="656" t="s">
        <v>299</v>
      </c>
      <c r="CE26" s="657"/>
      <c r="CF26" s="657"/>
      <c r="CG26" s="657"/>
      <c r="CH26" s="657"/>
      <c r="CI26" s="657"/>
      <c r="CJ26" s="657"/>
      <c r="CK26" s="657"/>
      <c r="CL26" s="657"/>
      <c r="CM26" s="657"/>
      <c r="CN26" s="657"/>
      <c r="CO26" s="657"/>
      <c r="CP26" s="657"/>
      <c r="CQ26" s="658"/>
      <c r="CR26" s="641">
        <v>532566</v>
      </c>
      <c r="CS26" s="642"/>
      <c r="CT26" s="642"/>
      <c r="CU26" s="642"/>
      <c r="CV26" s="642"/>
      <c r="CW26" s="642"/>
      <c r="CX26" s="642"/>
      <c r="CY26" s="643"/>
      <c r="CZ26" s="646">
        <v>2.6</v>
      </c>
      <c r="DA26" s="675"/>
      <c r="DB26" s="675"/>
      <c r="DC26" s="679"/>
      <c r="DD26" s="650">
        <v>103971</v>
      </c>
      <c r="DE26" s="642"/>
      <c r="DF26" s="642"/>
      <c r="DG26" s="642"/>
      <c r="DH26" s="642"/>
      <c r="DI26" s="642"/>
      <c r="DJ26" s="642"/>
      <c r="DK26" s="643"/>
      <c r="DL26" s="650" t="s">
        <v>128</v>
      </c>
      <c r="DM26" s="642"/>
      <c r="DN26" s="642"/>
      <c r="DO26" s="642"/>
      <c r="DP26" s="642"/>
      <c r="DQ26" s="642"/>
      <c r="DR26" s="642"/>
      <c r="DS26" s="642"/>
      <c r="DT26" s="642"/>
      <c r="DU26" s="642"/>
      <c r="DV26" s="643"/>
      <c r="DW26" s="646" t="s">
        <v>230</v>
      </c>
      <c r="DX26" s="675"/>
      <c r="DY26" s="675"/>
      <c r="DZ26" s="675"/>
      <c r="EA26" s="675"/>
      <c r="EB26" s="675"/>
      <c r="EC26" s="676"/>
    </row>
    <row r="27" spans="2:133" ht="11.25" customHeight="1" x14ac:dyDescent="0.15">
      <c r="B27" s="638" t="s">
        <v>300</v>
      </c>
      <c r="C27" s="639"/>
      <c r="D27" s="639"/>
      <c r="E27" s="639"/>
      <c r="F27" s="639"/>
      <c r="G27" s="639"/>
      <c r="H27" s="639"/>
      <c r="I27" s="639"/>
      <c r="J27" s="639"/>
      <c r="K27" s="639"/>
      <c r="L27" s="639"/>
      <c r="M27" s="639"/>
      <c r="N27" s="639"/>
      <c r="O27" s="639"/>
      <c r="P27" s="639"/>
      <c r="Q27" s="640"/>
      <c r="R27" s="641">
        <v>9208710</v>
      </c>
      <c r="S27" s="642"/>
      <c r="T27" s="642"/>
      <c r="U27" s="642"/>
      <c r="V27" s="642"/>
      <c r="W27" s="642"/>
      <c r="X27" s="642"/>
      <c r="Y27" s="643"/>
      <c r="Z27" s="644">
        <v>42.3</v>
      </c>
      <c r="AA27" s="644"/>
      <c r="AB27" s="644"/>
      <c r="AC27" s="644"/>
      <c r="AD27" s="645" t="s">
        <v>230</v>
      </c>
      <c r="AE27" s="645"/>
      <c r="AF27" s="645"/>
      <c r="AG27" s="645"/>
      <c r="AH27" s="645"/>
      <c r="AI27" s="645"/>
      <c r="AJ27" s="645"/>
      <c r="AK27" s="645"/>
      <c r="AL27" s="646" t="s">
        <v>230</v>
      </c>
      <c r="AM27" s="647"/>
      <c r="AN27" s="647"/>
      <c r="AO27" s="648"/>
      <c r="AP27" s="638" t="s">
        <v>301</v>
      </c>
      <c r="AQ27" s="639"/>
      <c r="AR27" s="639"/>
      <c r="AS27" s="639"/>
      <c r="AT27" s="639"/>
      <c r="AU27" s="639"/>
      <c r="AV27" s="639"/>
      <c r="AW27" s="639"/>
      <c r="AX27" s="639"/>
      <c r="AY27" s="639"/>
      <c r="AZ27" s="639"/>
      <c r="BA27" s="639"/>
      <c r="BB27" s="639"/>
      <c r="BC27" s="639"/>
      <c r="BD27" s="639"/>
      <c r="BE27" s="639"/>
      <c r="BF27" s="640"/>
      <c r="BG27" s="641">
        <v>1097704</v>
      </c>
      <c r="BH27" s="642"/>
      <c r="BI27" s="642"/>
      <c r="BJ27" s="642"/>
      <c r="BK27" s="642"/>
      <c r="BL27" s="642"/>
      <c r="BM27" s="642"/>
      <c r="BN27" s="643"/>
      <c r="BO27" s="644">
        <v>100</v>
      </c>
      <c r="BP27" s="644"/>
      <c r="BQ27" s="644"/>
      <c r="BR27" s="644"/>
      <c r="BS27" s="650" t="s">
        <v>128</v>
      </c>
      <c r="BT27" s="642"/>
      <c r="BU27" s="642"/>
      <c r="BV27" s="642"/>
      <c r="BW27" s="642"/>
      <c r="BX27" s="642"/>
      <c r="BY27" s="642"/>
      <c r="BZ27" s="642"/>
      <c r="CA27" s="642"/>
      <c r="CB27" s="651"/>
      <c r="CD27" s="656" t="s">
        <v>302</v>
      </c>
      <c r="CE27" s="657"/>
      <c r="CF27" s="657"/>
      <c r="CG27" s="657"/>
      <c r="CH27" s="657"/>
      <c r="CI27" s="657"/>
      <c r="CJ27" s="657"/>
      <c r="CK27" s="657"/>
      <c r="CL27" s="657"/>
      <c r="CM27" s="657"/>
      <c r="CN27" s="657"/>
      <c r="CO27" s="657"/>
      <c r="CP27" s="657"/>
      <c r="CQ27" s="658"/>
      <c r="CR27" s="641">
        <v>291006</v>
      </c>
      <c r="CS27" s="677"/>
      <c r="CT27" s="677"/>
      <c r="CU27" s="677"/>
      <c r="CV27" s="677"/>
      <c r="CW27" s="677"/>
      <c r="CX27" s="677"/>
      <c r="CY27" s="678"/>
      <c r="CZ27" s="646">
        <v>1.4</v>
      </c>
      <c r="DA27" s="675"/>
      <c r="DB27" s="675"/>
      <c r="DC27" s="679"/>
      <c r="DD27" s="650">
        <v>99799</v>
      </c>
      <c r="DE27" s="677"/>
      <c r="DF27" s="677"/>
      <c r="DG27" s="677"/>
      <c r="DH27" s="677"/>
      <c r="DI27" s="677"/>
      <c r="DJ27" s="677"/>
      <c r="DK27" s="678"/>
      <c r="DL27" s="650">
        <v>74107</v>
      </c>
      <c r="DM27" s="677"/>
      <c r="DN27" s="677"/>
      <c r="DO27" s="677"/>
      <c r="DP27" s="677"/>
      <c r="DQ27" s="677"/>
      <c r="DR27" s="677"/>
      <c r="DS27" s="677"/>
      <c r="DT27" s="677"/>
      <c r="DU27" s="677"/>
      <c r="DV27" s="678"/>
      <c r="DW27" s="646">
        <v>4.0999999999999996</v>
      </c>
      <c r="DX27" s="675"/>
      <c r="DY27" s="675"/>
      <c r="DZ27" s="675"/>
      <c r="EA27" s="675"/>
      <c r="EB27" s="675"/>
      <c r="EC27" s="676"/>
    </row>
    <row r="28" spans="2:133" ht="11.25" customHeight="1" x14ac:dyDescent="0.15">
      <c r="B28" s="683" t="s">
        <v>303</v>
      </c>
      <c r="C28" s="684"/>
      <c r="D28" s="684"/>
      <c r="E28" s="684"/>
      <c r="F28" s="684"/>
      <c r="G28" s="684"/>
      <c r="H28" s="684"/>
      <c r="I28" s="684"/>
      <c r="J28" s="684"/>
      <c r="K28" s="684"/>
      <c r="L28" s="684"/>
      <c r="M28" s="684"/>
      <c r="N28" s="684"/>
      <c r="O28" s="684"/>
      <c r="P28" s="684"/>
      <c r="Q28" s="685"/>
      <c r="R28" s="641" t="s">
        <v>128</v>
      </c>
      <c r="S28" s="642"/>
      <c r="T28" s="642"/>
      <c r="U28" s="642"/>
      <c r="V28" s="642"/>
      <c r="W28" s="642"/>
      <c r="X28" s="642"/>
      <c r="Y28" s="643"/>
      <c r="Z28" s="644" t="s">
        <v>230</v>
      </c>
      <c r="AA28" s="644"/>
      <c r="AB28" s="644"/>
      <c r="AC28" s="644"/>
      <c r="AD28" s="645" t="s">
        <v>230</v>
      </c>
      <c r="AE28" s="645"/>
      <c r="AF28" s="645"/>
      <c r="AG28" s="645"/>
      <c r="AH28" s="645"/>
      <c r="AI28" s="645"/>
      <c r="AJ28" s="645"/>
      <c r="AK28" s="645"/>
      <c r="AL28" s="646" t="s">
        <v>230</v>
      </c>
      <c r="AM28" s="647"/>
      <c r="AN28" s="647"/>
      <c r="AO28" s="648"/>
      <c r="AP28" s="686"/>
      <c r="AQ28" s="687"/>
      <c r="AR28" s="687"/>
      <c r="AS28" s="687"/>
      <c r="AT28" s="687"/>
      <c r="AU28" s="687"/>
      <c r="AV28" s="687"/>
      <c r="AW28" s="687"/>
      <c r="AX28" s="687"/>
      <c r="AY28" s="687"/>
      <c r="AZ28" s="687"/>
      <c r="BA28" s="687"/>
      <c r="BB28" s="687"/>
      <c r="BC28" s="687"/>
      <c r="BD28" s="687"/>
      <c r="BE28" s="687"/>
      <c r="BF28" s="688"/>
      <c r="BG28" s="641"/>
      <c r="BH28" s="642"/>
      <c r="BI28" s="642"/>
      <c r="BJ28" s="642"/>
      <c r="BK28" s="642"/>
      <c r="BL28" s="642"/>
      <c r="BM28" s="642"/>
      <c r="BN28" s="643"/>
      <c r="BO28" s="644"/>
      <c r="BP28" s="644"/>
      <c r="BQ28" s="644"/>
      <c r="BR28" s="644"/>
      <c r="BS28" s="645"/>
      <c r="BT28" s="645"/>
      <c r="BU28" s="645"/>
      <c r="BV28" s="645"/>
      <c r="BW28" s="645"/>
      <c r="BX28" s="645"/>
      <c r="BY28" s="645"/>
      <c r="BZ28" s="645"/>
      <c r="CA28" s="645"/>
      <c r="CB28" s="649"/>
      <c r="CD28" s="656" t="s">
        <v>304</v>
      </c>
      <c r="CE28" s="657"/>
      <c r="CF28" s="657"/>
      <c r="CG28" s="657"/>
      <c r="CH28" s="657"/>
      <c r="CI28" s="657"/>
      <c r="CJ28" s="657"/>
      <c r="CK28" s="657"/>
      <c r="CL28" s="657"/>
      <c r="CM28" s="657"/>
      <c r="CN28" s="657"/>
      <c r="CO28" s="657"/>
      <c r="CP28" s="657"/>
      <c r="CQ28" s="658"/>
      <c r="CR28" s="641">
        <v>234412</v>
      </c>
      <c r="CS28" s="642"/>
      <c r="CT28" s="642"/>
      <c r="CU28" s="642"/>
      <c r="CV28" s="642"/>
      <c r="CW28" s="642"/>
      <c r="CX28" s="642"/>
      <c r="CY28" s="643"/>
      <c r="CZ28" s="646">
        <v>1.1000000000000001</v>
      </c>
      <c r="DA28" s="675"/>
      <c r="DB28" s="675"/>
      <c r="DC28" s="679"/>
      <c r="DD28" s="650">
        <v>234412</v>
      </c>
      <c r="DE28" s="642"/>
      <c r="DF28" s="642"/>
      <c r="DG28" s="642"/>
      <c r="DH28" s="642"/>
      <c r="DI28" s="642"/>
      <c r="DJ28" s="642"/>
      <c r="DK28" s="643"/>
      <c r="DL28" s="650">
        <v>234412</v>
      </c>
      <c r="DM28" s="642"/>
      <c r="DN28" s="642"/>
      <c r="DO28" s="642"/>
      <c r="DP28" s="642"/>
      <c r="DQ28" s="642"/>
      <c r="DR28" s="642"/>
      <c r="DS28" s="642"/>
      <c r="DT28" s="642"/>
      <c r="DU28" s="642"/>
      <c r="DV28" s="643"/>
      <c r="DW28" s="646">
        <v>13</v>
      </c>
      <c r="DX28" s="675"/>
      <c r="DY28" s="675"/>
      <c r="DZ28" s="675"/>
      <c r="EA28" s="675"/>
      <c r="EB28" s="675"/>
      <c r="EC28" s="676"/>
    </row>
    <row r="29" spans="2:133" ht="11.25" customHeight="1" x14ac:dyDescent="0.15">
      <c r="B29" s="638" t="s">
        <v>305</v>
      </c>
      <c r="C29" s="639"/>
      <c r="D29" s="639"/>
      <c r="E29" s="639"/>
      <c r="F29" s="639"/>
      <c r="G29" s="639"/>
      <c r="H29" s="639"/>
      <c r="I29" s="639"/>
      <c r="J29" s="639"/>
      <c r="K29" s="639"/>
      <c r="L29" s="639"/>
      <c r="M29" s="639"/>
      <c r="N29" s="639"/>
      <c r="O29" s="639"/>
      <c r="P29" s="639"/>
      <c r="Q29" s="640"/>
      <c r="R29" s="641">
        <v>2112222</v>
      </c>
      <c r="S29" s="642"/>
      <c r="T29" s="642"/>
      <c r="U29" s="642"/>
      <c r="V29" s="642"/>
      <c r="W29" s="642"/>
      <c r="X29" s="642"/>
      <c r="Y29" s="643"/>
      <c r="Z29" s="644">
        <v>9.6999999999999993</v>
      </c>
      <c r="AA29" s="644"/>
      <c r="AB29" s="644"/>
      <c r="AC29" s="644"/>
      <c r="AD29" s="645" t="s">
        <v>230</v>
      </c>
      <c r="AE29" s="645"/>
      <c r="AF29" s="645"/>
      <c r="AG29" s="645"/>
      <c r="AH29" s="645"/>
      <c r="AI29" s="645"/>
      <c r="AJ29" s="645"/>
      <c r="AK29" s="645"/>
      <c r="AL29" s="646" t="s">
        <v>230</v>
      </c>
      <c r="AM29" s="647"/>
      <c r="AN29" s="647"/>
      <c r="AO29" s="648"/>
      <c r="AP29" s="620" t="s">
        <v>224</v>
      </c>
      <c r="AQ29" s="621"/>
      <c r="AR29" s="621"/>
      <c r="AS29" s="621"/>
      <c r="AT29" s="621"/>
      <c r="AU29" s="621"/>
      <c r="AV29" s="621"/>
      <c r="AW29" s="621"/>
      <c r="AX29" s="621"/>
      <c r="AY29" s="621"/>
      <c r="AZ29" s="621"/>
      <c r="BA29" s="621"/>
      <c r="BB29" s="621"/>
      <c r="BC29" s="621"/>
      <c r="BD29" s="621"/>
      <c r="BE29" s="621"/>
      <c r="BF29" s="622"/>
      <c r="BG29" s="620" t="s">
        <v>306</v>
      </c>
      <c r="BH29" s="681"/>
      <c r="BI29" s="681"/>
      <c r="BJ29" s="681"/>
      <c r="BK29" s="681"/>
      <c r="BL29" s="681"/>
      <c r="BM29" s="681"/>
      <c r="BN29" s="681"/>
      <c r="BO29" s="681"/>
      <c r="BP29" s="681"/>
      <c r="BQ29" s="682"/>
      <c r="BR29" s="620" t="s">
        <v>307</v>
      </c>
      <c r="BS29" s="681"/>
      <c r="BT29" s="681"/>
      <c r="BU29" s="681"/>
      <c r="BV29" s="681"/>
      <c r="BW29" s="681"/>
      <c r="BX29" s="681"/>
      <c r="BY29" s="681"/>
      <c r="BZ29" s="681"/>
      <c r="CA29" s="681"/>
      <c r="CB29" s="682"/>
      <c r="CD29" s="704" t="s">
        <v>308</v>
      </c>
      <c r="CE29" s="705"/>
      <c r="CF29" s="656" t="s">
        <v>309</v>
      </c>
      <c r="CG29" s="657"/>
      <c r="CH29" s="657"/>
      <c r="CI29" s="657"/>
      <c r="CJ29" s="657"/>
      <c r="CK29" s="657"/>
      <c r="CL29" s="657"/>
      <c r="CM29" s="657"/>
      <c r="CN29" s="657"/>
      <c r="CO29" s="657"/>
      <c r="CP29" s="657"/>
      <c r="CQ29" s="658"/>
      <c r="CR29" s="641">
        <v>234412</v>
      </c>
      <c r="CS29" s="677"/>
      <c r="CT29" s="677"/>
      <c r="CU29" s="677"/>
      <c r="CV29" s="677"/>
      <c r="CW29" s="677"/>
      <c r="CX29" s="677"/>
      <c r="CY29" s="678"/>
      <c r="CZ29" s="646">
        <v>1.1000000000000001</v>
      </c>
      <c r="DA29" s="675"/>
      <c r="DB29" s="675"/>
      <c r="DC29" s="679"/>
      <c r="DD29" s="650">
        <v>234412</v>
      </c>
      <c r="DE29" s="677"/>
      <c r="DF29" s="677"/>
      <c r="DG29" s="677"/>
      <c r="DH29" s="677"/>
      <c r="DI29" s="677"/>
      <c r="DJ29" s="677"/>
      <c r="DK29" s="678"/>
      <c r="DL29" s="650">
        <v>234412</v>
      </c>
      <c r="DM29" s="677"/>
      <c r="DN29" s="677"/>
      <c r="DO29" s="677"/>
      <c r="DP29" s="677"/>
      <c r="DQ29" s="677"/>
      <c r="DR29" s="677"/>
      <c r="DS29" s="677"/>
      <c r="DT29" s="677"/>
      <c r="DU29" s="677"/>
      <c r="DV29" s="678"/>
      <c r="DW29" s="646">
        <v>13</v>
      </c>
      <c r="DX29" s="675"/>
      <c r="DY29" s="675"/>
      <c r="DZ29" s="675"/>
      <c r="EA29" s="675"/>
      <c r="EB29" s="675"/>
      <c r="EC29" s="676"/>
    </row>
    <row r="30" spans="2:133" ht="11.25" customHeight="1" x14ac:dyDescent="0.15">
      <c r="B30" s="638" t="s">
        <v>310</v>
      </c>
      <c r="C30" s="639"/>
      <c r="D30" s="639"/>
      <c r="E30" s="639"/>
      <c r="F30" s="639"/>
      <c r="G30" s="639"/>
      <c r="H30" s="639"/>
      <c r="I30" s="639"/>
      <c r="J30" s="639"/>
      <c r="K30" s="639"/>
      <c r="L30" s="639"/>
      <c r="M30" s="639"/>
      <c r="N30" s="639"/>
      <c r="O30" s="639"/>
      <c r="P30" s="639"/>
      <c r="Q30" s="640"/>
      <c r="R30" s="641">
        <v>154907</v>
      </c>
      <c r="S30" s="642"/>
      <c r="T30" s="642"/>
      <c r="U30" s="642"/>
      <c r="V30" s="642"/>
      <c r="W30" s="642"/>
      <c r="X30" s="642"/>
      <c r="Y30" s="643"/>
      <c r="Z30" s="644">
        <v>0.7</v>
      </c>
      <c r="AA30" s="644"/>
      <c r="AB30" s="644"/>
      <c r="AC30" s="644"/>
      <c r="AD30" s="645" t="s">
        <v>230</v>
      </c>
      <c r="AE30" s="645"/>
      <c r="AF30" s="645"/>
      <c r="AG30" s="645"/>
      <c r="AH30" s="645"/>
      <c r="AI30" s="645"/>
      <c r="AJ30" s="645"/>
      <c r="AK30" s="645"/>
      <c r="AL30" s="646" t="s">
        <v>128</v>
      </c>
      <c r="AM30" s="647"/>
      <c r="AN30" s="647"/>
      <c r="AO30" s="648"/>
      <c r="AP30" s="689" t="s">
        <v>311</v>
      </c>
      <c r="AQ30" s="690"/>
      <c r="AR30" s="690"/>
      <c r="AS30" s="690"/>
      <c r="AT30" s="695" t="s">
        <v>312</v>
      </c>
      <c r="AU30" s="230"/>
      <c r="AV30" s="230"/>
      <c r="AW30" s="230"/>
      <c r="AX30" s="627" t="s">
        <v>188</v>
      </c>
      <c r="AY30" s="628"/>
      <c r="AZ30" s="628"/>
      <c r="BA30" s="628"/>
      <c r="BB30" s="628"/>
      <c r="BC30" s="628"/>
      <c r="BD30" s="628"/>
      <c r="BE30" s="628"/>
      <c r="BF30" s="629"/>
      <c r="BG30" s="701">
        <v>99.9</v>
      </c>
      <c r="BH30" s="702"/>
      <c r="BI30" s="702"/>
      <c r="BJ30" s="702"/>
      <c r="BK30" s="702"/>
      <c r="BL30" s="702"/>
      <c r="BM30" s="636">
        <v>99.4</v>
      </c>
      <c r="BN30" s="702"/>
      <c r="BO30" s="702"/>
      <c r="BP30" s="702"/>
      <c r="BQ30" s="703"/>
      <c r="BR30" s="701">
        <v>100</v>
      </c>
      <c r="BS30" s="702"/>
      <c r="BT30" s="702"/>
      <c r="BU30" s="702"/>
      <c r="BV30" s="702"/>
      <c r="BW30" s="702"/>
      <c r="BX30" s="636">
        <v>99.4</v>
      </c>
      <c r="BY30" s="702"/>
      <c r="BZ30" s="702"/>
      <c r="CA30" s="702"/>
      <c r="CB30" s="703"/>
      <c r="CD30" s="706"/>
      <c r="CE30" s="707"/>
      <c r="CF30" s="656" t="s">
        <v>313</v>
      </c>
      <c r="CG30" s="657"/>
      <c r="CH30" s="657"/>
      <c r="CI30" s="657"/>
      <c r="CJ30" s="657"/>
      <c r="CK30" s="657"/>
      <c r="CL30" s="657"/>
      <c r="CM30" s="657"/>
      <c r="CN30" s="657"/>
      <c r="CO30" s="657"/>
      <c r="CP30" s="657"/>
      <c r="CQ30" s="658"/>
      <c r="CR30" s="641">
        <v>214728</v>
      </c>
      <c r="CS30" s="642"/>
      <c r="CT30" s="642"/>
      <c r="CU30" s="642"/>
      <c r="CV30" s="642"/>
      <c r="CW30" s="642"/>
      <c r="CX30" s="642"/>
      <c r="CY30" s="643"/>
      <c r="CZ30" s="646">
        <v>1</v>
      </c>
      <c r="DA30" s="675"/>
      <c r="DB30" s="675"/>
      <c r="DC30" s="679"/>
      <c r="DD30" s="650">
        <v>214728</v>
      </c>
      <c r="DE30" s="642"/>
      <c r="DF30" s="642"/>
      <c r="DG30" s="642"/>
      <c r="DH30" s="642"/>
      <c r="DI30" s="642"/>
      <c r="DJ30" s="642"/>
      <c r="DK30" s="643"/>
      <c r="DL30" s="650">
        <v>214728</v>
      </c>
      <c r="DM30" s="642"/>
      <c r="DN30" s="642"/>
      <c r="DO30" s="642"/>
      <c r="DP30" s="642"/>
      <c r="DQ30" s="642"/>
      <c r="DR30" s="642"/>
      <c r="DS30" s="642"/>
      <c r="DT30" s="642"/>
      <c r="DU30" s="642"/>
      <c r="DV30" s="643"/>
      <c r="DW30" s="646">
        <v>11.9</v>
      </c>
      <c r="DX30" s="675"/>
      <c r="DY30" s="675"/>
      <c r="DZ30" s="675"/>
      <c r="EA30" s="675"/>
      <c r="EB30" s="675"/>
      <c r="EC30" s="676"/>
    </row>
    <row r="31" spans="2:133" ht="11.25" customHeight="1" x14ac:dyDescent="0.15">
      <c r="B31" s="638" t="s">
        <v>314</v>
      </c>
      <c r="C31" s="639"/>
      <c r="D31" s="639"/>
      <c r="E31" s="639"/>
      <c r="F31" s="639"/>
      <c r="G31" s="639"/>
      <c r="H31" s="639"/>
      <c r="I31" s="639"/>
      <c r="J31" s="639"/>
      <c r="K31" s="639"/>
      <c r="L31" s="639"/>
      <c r="M31" s="639"/>
      <c r="N31" s="639"/>
      <c r="O31" s="639"/>
      <c r="P31" s="639"/>
      <c r="Q31" s="640"/>
      <c r="R31" s="641">
        <v>7176</v>
      </c>
      <c r="S31" s="642"/>
      <c r="T31" s="642"/>
      <c r="U31" s="642"/>
      <c r="V31" s="642"/>
      <c r="W31" s="642"/>
      <c r="X31" s="642"/>
      <c r="Y31" s="643"/>
      <c r="Z31" s="644">
        <v>0</v>
      </c>
      <c r="AA31" s="644"/>
      <c r="AB31" s="644"/>
      <c r="AC31" s="644"/>
      <c r="AD31" s="645" t="s">
        <v>230</v>
      </c>
      <c r="AE31" s="645"/>
      <c r="AF31" s="645"/>
      <c r="AG31" s="645"/>
      <c r="AH31" s="645"/>
      <c r="AI31" s="645"/>
      <c r="AJ31" s="645"/>
      <c r="AK31" s="645"/>
      <c r="AL31" s="646" t="s">
        <v>230</v>
      </c>
      <c r="AM31" s="647"/>
      <c r="AN31" s="647"/>
      <c r="AO31" s="648"/>
      <c r="AP31" s="691"/>
      <c r="AQ31" s="692"/>
      <c r="AR31" s="692"/>
      <c r="AS31" s="692"/>
      <c r="AT31" s="696"/>
      <c r="AU31" s="229" t="s">
        <v>315</v>
      </c>
      <c r="AV31" s="229"/>
      <c r="AW31" s="229"/>
      <c r="AX31" s="638" t="s">
        <v>316</v>
      </c>
      <c r="AY31" s="639"/>
      <c r="AZ31" s="639"/>
      <c r="BA31" s="639"/>
      <c r="BB31" s="639"/>
      <c r="BC31" s="639"/>
      <c r="BD31" s="639"/>
      <c r="BE31" s="639"/>
      <c r="BF31" s="640"/>
      <c r="BG31" s="698">
        <v>99.4</v>
      </c>
      <c r="BH31" s="677"/>
      <c r="BI31" s="677"/>
      <c r="BJ31" s="677"/>
      <c r="BK31" s="677"/>
      <c r="BL31" s="677"/>
      <c r="BM31" s="647">
        <v>99.3</v>
      </c>
      <c r="BN31" s="699"/>
      <c r="BO31" s="699"/>
      <c r="BP31" s="699"/>
      <c r="BQ31" s="700"/>
      <c r="BR31" s="698">
        <v>100</v>
      </c>
      <c r="BS31" s="677"/>
      <c r="BT31" s="677"/>
      <c r="BU31" s="677"/>
      <c r="BV31" s="677"/>
      <c r="BW31" s="677"/>
      <c r="BX31" s="647">
        <v>99.8</v>
      </c>
      <c r="BY31" s="699"/>
      <c r="BZ31" s="699"/>
      <c r="CA31" s="699"/>
      <c r="CB31" s="700"/>
      <c r="CD31" s="706"/>
      <c r="CE31" s="707"/>
      <c r="CF31" s="656" t="s">
        <v>317</v>
      </c>
      <c r="CG31" s="657"/>
      <c r="CH31" s="657"/>
      <c r="CI31" s="657"/>
      <c r="CJ31" s="657"/>
      <c r="CK31" s="657"/>
      <c r="CL31" s="657"/>
      <c r="CM31" s="657"/>
      <c r="CN31" s="657"/>
      <c r="CO31" s="657"/>
      <c r="CP31" s="657"/>
      <c r="CQ31" s="658"/>
      <c r="CR31" s="641">
        <v>19684</v>
      </c>
      <c r="CS31" s="677"/>
      <c r="CT31" s="677"/>
      <c r="CU31" s="677"/>
      <c r="CV31" s="677"/>
      <c r="CW31" s="677"/>
      <c r="CX31" s="677"/>
      <c r="CY31" s="678"/>
      <c r="CZ31" s="646">
        <v>0.1</v>
      </c>
      <c r="DA31" s="675"/>
      <c r="DB31" s="675"/>
      <c r="DC31" s="679"/>
      <c r="DD31" s="650">
        <v>19684</v>
      </c>
      <c r="DE31" s="677"/>
      <c r="DF31" s="677"/>
      <c r="DG31" s="677"/>
      <c r="DH31" s="677"/>
      <c r="DI31" s="677"/>
      <c r="DJ31" s="677"/>
      <c r="DK31" s="678"/>
      <c r="DL31" s="650">
        <v>19684</v>
      </c>
      <c r="DM31" s="677"/>
      <c r="DN31" s="677"/>
      <c r="DO31" s="677"/>
      <c r="DP31" s="677"/>
      <c r="DQ31" s="677"/>
      <c r="DR31" s="677"/>
      <c r="DS31" s="677"/>
      <c r="DT31" s="677"/>
      <c r="DU31" s="677"/>
      <c r="DV31" s="678"/>
      <c r="DW31" s="646">
        <v>1.1000000000000001</v>
      </c>
      <c r="DX31" s="675"/>
      <c r="DY31" s="675"/>
      <c r="DZ31" s="675"/>
      <c r="EA31" s="675"/>
      <c r="EB31" s="675"/>
      <c r="EC31" s="676"/>
    </row>
    <row r="32" spans="2:133" ht="11.25" customHeight="1" x14ac:dyDescent="0.15">
      <c r="B32" s="638" t="s">
        <v>318</v>
      </c>
      <c r="C32" s="639"/>
      <c r="D32" s="639"/>
      <c r="E32" s="639"/>
      <c r="F32" s="639"/>
      <c r="G32" s="639"/>
      <c r="H32" s="639"/>
      <c r="I32" s="639"/>
      <c r="J32" s="639"/>
      <c r="K32" s="639"/>
      <c r="L32" s="639"/>
      <c r="M32" s="639"/>
      <c r="N32" s="639"/>
      <c r="O32" s="639"/>
      <c r="P32" s="639"/>
      <c r="Q32" s="640"/>
      <c r="R32" s="641">
        <v>5291119</v>
      </c>
      <c r="S32" s="642"/>
      <c r="T32" s="642"/>
      <c r="U32" s="642"/>
      <c r="V32" s="642"/>
      <c r="W32" s="642"/>
      <c r="X32" s="642"/>
      <c r="Y32" s="643"/>
      <c r="Z32" s="644">
        <v>24.3</v>
      </c>
      <c r="AA32" s="644"/>
      <c r="AB32" s="644"/>
      <c r="AC32" s="644"/>
      <c r="AD32" s="645" t="s">
        <v>230</v>
      </c>
      <c r="AE32" s="645"/>
      <c r="AF32" s="645"/>
      <c r="AG32" s="645"/>
      <c r="AH32" s="645"/>
      <c r="AI32" s="645"/>
      <c r="AJ32" s="645"/>
      <c r="AK32" s="645"/>
      <c r="AL32" s="646" t="s">
        <v>128</v>
      </c>
      <c r="AM32" s="647"/>
      <c r="AN32" s="647"/>
      <c r="AO32" s="648"/>
      <c r="AP32" s="693"/>
      <c r="AQ32" s="694"/>
      <c r="AR32" s="694"/>
      <c r="AS32" s="694"/>
      <c r="AT32" s="697"/>
      <c r="AU32" s="231"/>
      <c r="AV32" s="231"/>
      <c r="AW32" s="231"/>
      <c r="AX32" s="686" t="s">
        <v>319</v>
      </c>
      <c r="AY32" s="687"/>
      <c r="AZ32" s="687"/>
      <c r="BA32" s="687"/>
      <c r="BB32" s="687"/>
      <c r="BC32" s="687"/>
      <c r="BD32" s="687"/>
      <c r="BE32" s="687"/>
      <c r="BF32" s="688"/>
      <c r="BG32" s="710">
        <v>100</v>
      </c>
      <c r="BH32" s="711"/>
      <c r="BI32" s="711"/>
      <c r="BJ32" s="711"/>
      <c r="BK32" s="711"/>
      <c r="BL32" s="711"/>
      <c r="BM32" s="712">
        <v>99.8</v>
      </c>
      <c r="BN32" s="711"/>
      <c r="BO32" s="711"/>
      <c r="BP32" s="711"/>
      <c r="BQ32" s="713"/>
      <c r="BR32" s="710">
        <v>100</v>
      </c>
      <c r="BS32" s="711"/>
      <c r="BT32" s="711"/>
      <c r="BU32" s="711"/>
      <c r="BV32" s="711"/>
      <c r="BW32" s="711"/>
      <c r="BX32" s="712">
        <v>99.8</v>
      </c>
      <c r="BY32" s="711"/>
      <c r="BZ32" s="711"/>
      <c r="CA32" s="711"/>
      <c r="CB32" s="713"/>
      <c r="CD32" s="708"/>
      <c r="CE32" s="709"/>
      <c r="CF32" s="656" t="s">
        <v>320</v>
      </c>
      <c r="CG32" s="657"/>
      <c r="CH32" s="657"/>
      <c r="CI32" s="657"/>
      <c r="CJ32" s="657"/>
      <c r="CK32" s="657"/>
      <c r="CL32" s="657"/>
      <c r="CM32" s="657"/>
      <c r="CN32" s="657"/>
      <c r="CO32" s="657"/>
      <c r="CP32" s="657"/>
      <c r="CQ32" s="658"/>
      <c r="CR32" s="641" t="s">
        <v>128</v>
      </c>
      <c r="CS32" s="642"/>
      <c r="CT32" s="642"/>
      <c r="CU32" s="642"/>
      <c r="CV32" s="642"/>
      <c r="CW32" s="642"/>
      <c r="CX32" s="642"/>
      <c r="CY32" s="643"/>
      <c r="CZ32" s="646" t="s">
        <v>230</v>
      </c>
      <c r="DA32" s="675"/>
      <c r="DB32" s="675"/>
      <c r="DC32" s="679"/>
      <c r="DD32" s="650" t="s">
        <v>128</v>
      </c>
      <c r="DE32" s="642"/>
      <c r="DF32" s="642"/>
      <c r="DG32" s="642"/>
      <c r="DH32" s="642"/>
      <c r="DI32" s="642"/>
      <c r="DJ32" s="642"/>
      <c r="DK32" s="643"/>
      <c r="DL32" s="650" t="s">
        <v>128</v>
      </c>
      <c r="DM32" s="642"/>
      <c r="DN32" s="642"/>
      <c r="DO32" s="642"/>
      <c r="DP32" s="642"/>
      <c r="DQ32" s="642"/>
      <c r="DR32" s="642"/>
      <c r="DS32" s="642"/>
      <c r="DT32" s="642"/>
      <c r="DU32" s="642"/>
      <c r="DV32" s="643"/>
      <c r="DW32" s="646" t="s">
        <v>128</v>
      </c>
      <c r="DX32" s="675"/>
      <c r="DY32" s="675"/>
      <c r="DZ32" s="675"/>
      <c r="EA32" s="675"/>
      <c r="EB32" s="675"/>
      <c r="EC32" s="676"/>
    </row>
    <row r="33" spans="2:133" ht="11.25" customHeight="1" x14ac:dyDescent="0.15">
      <c r="B33" s="638" t="s">
        <v>321</v>
      </c>
      <c r="C33" s="639"/>
      <c r="D33" s="639"/>
      <c r="E33" s="639"/>
      <c r="F33" s="639"/>
      <c r="G33" s="639"/>
      <c r="H33" s="639"/>
      <c r="I33" s="639"/>
      <c r="J33" s="639"/>
      <c r="K33" s="639"/>
      <c r="L33" s="639"/>
      <c r="M33" s="639"/>
      <c r="N33" s="639"/>
      <c r="O33" s="639"/>
      <c r="P33" s="639"/>
      <c r="Q33" s="640"/>
      <c r="R33" s="641">
        <v>740931</v>
      </c>
      <c r="S33" s="642"/>
      <c r="T33" s="642"/>
      <c r="U33" s="642"/>
      <c r="V33" s="642"/>
      <c r="W33" s="642"/>
      <c r="X33" s="642"/>
      <c r="Y33" s="643"/>
      <c r="Z33" s="644">
        <v>3.4</v>
      </c>
      <c r="AA33" s="644"/>
      <c r="AB33" s="644"/>
      <c r="AC33" s="644"/>
      <c r="AD33" s="645" t="s">
        <v>230</v>
      </c>
      <c r="AE33" s="645"/>
      <c r="AF33" s="645"/>
      <c r="AG33" s="645"/>
      <c r="AH33" s="645"/>
      <c r="AI33" s="645"/>
      <c r="AJ33" s="645"/>
      <c r="AK33" s="645"/>
      <c r="AL33" s="646" t="s">
        <v>128</v>
      </c>
      <c r="AM33" s="647"/>
      <c r="AN33" s="647"/>
      <c r="AO33" s="648"/>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56" t="s">
        <v>322</v>
      </c>
      <c r="CE33" s="657"/>
      <c r="CF33" s="657"/>
      <c r="CG33" s="657"/>
      <c r="CH33" s="657"/>
      <c r="CI33" s="657"/>
      <c r="CJ33" s="657"/>
      <c r="CK33" s="657"/>
      <c r="CL33" s="657"/>
      <c r="CM33" s="657"/>
      <c r="CN33" s="657"/>
      <c r="CO33" s="657"/>
      <c r="CP33" s="657"/>
      <c r="CQ33" s="658"/>
      <c r="CR33" s="641">
        <v>13081390</v>
      </c>
      <c r="CS33" s="677"/>
      <c r="CT33" s="677"/>
      <c r="CU33" s="677"/>
      <c r="CV33" s="677"/>
      <c r="CW33" s="677"/>
      <c r="CX33" s="677"/>
      <c r="CY33" s="678"/>
      <c r="CZ33" s="646">
        <v>63.2</v>
      </c>
      <c r="DA33" s="675"/>
      <c r="DB33" s="675"/>
      <c r="DC33" s="679"/>
      <c r="DD33" s="650">
        <v>3383836</v>
      </c>
      <c r="DE33" s="677"/>
      <c r="DF33" s="677"/>
      <c r="DG33" s="677"/>
      <c r="DH33" s="677"/>
      <c r="DI33" s="677"/>
      <c r="DJ33" s="677"/>
      <c r="DK33" s="678"/>
      <c r="DL33" s="650">
        <v>1054633</v>
      </c>
      <c r="DM33" s="677"/>
      <c r="DN33" s="677"/>
      <c r="DO33" s="677"/>
      <c r="DP33" s="677"/>
      <c r="DQ33" s="677"/>
      <c r="DR33" s="677"/>
      <c r="DS33" s="677"/>
      <c r="DT33" s="677"/>
      <c r="DU33" s="677"/>
      <c r="DV33" s="678"/>
      <c r="DW33" s="646">
        <v>58.6</v>
      </c>
      <c r="DX33" s="675"/>
      <c r="DY33" s="675"/>
      <c r="DZ33" s="675"/>
      <c r="EA33" s="675"/>
      <c r="EB33" s="675"/>
      <c r="EC33" s="676"/>
    </row>
    <row r="34" spans="2:133" ht="11.25" customHeight="1" x14ac:dyDescent="0.15">
      <c r="B34" s="638" t="s">
        <v>323</v>
      </c>
      <c r="C34" s="639"/>
      <c r="D34" s="639"/>
      <c r="E34" s="639"/>
      <c r="F34" s="639"/>
      <c r="G34" s="639"/>
      <c r="H34" s="639"/>
      <c r="I34" s="639"/>
      <c r="J34" s="639"/>
      <c r="K34" s="639"/>
      <c r="L34" s="639"/>
      <c r="M34" s="639"/>
      <c r="N34" s="639"/>
      <c r="O34" s="639"/>
      <c r="P34" s="639"/>
      <c r="Q34" s="640"/>
      <c r="R34" s="641">
        <v>83380</v>
      </c>
      <c r="S34" s="642"/>
      <c r="T34" s="642"/>
      <c r="U34" s="642"/>
      <c r="V34" s="642"/>
      <c r="W34" s="642"/>
      <c r="X34" s="642"/>
      <c r="Y34" s="643"/>
      <c r="Z34" s="644">
        <v>0.4</v>
      </c>
      <c r="AA34" s="644"/>
      <c r="AB34" s="644"/>
      <c r="AC34" s="644"/>
      <c r="AD34" s="645">
        <v>3</v>
      </c>
      <c r="AE34" s="645"/>
      <c r="AF34" s="645"/>
      <c r="AG34" s="645"/>
      <c r="AH34" s="645"/>
      <c r="AI34" s="645"/>
      <c r="AJ34" s="645"/>
      <c r="AK34" s="645"/>
      <c r="AL34" s="646">
        <v>0</v>
      </c>
      <c r="AM34" s="647"/>
      <c r="AN34" s="647"/>
      <c r="AO34" s="648"/>
      <c r="AP34" s="234"/>
      <c r="AQ34" s="620" t="s">
        <v>324</v>
      </c>
      <c r="AR34" s="621"/>
      <c r="AS34" s="621"/>
      <c r="AT34" s="621"/>
      <c r="AU34" s="621"/>
      <c r="AV34" s="621"/>
      <c r="AW34" s="621"/>
      <c r="AX34" s="621"/>
      <c r="AY34" s="621"/>
      <c r="AZ34" s="621"/>
      <c r="BA34" s="621"/>
      <c r="BB34" s="621"/>
      <c r="BC34" s="621"/>
      <c r="BD34" s="621"/>
      <c r="BE34" s="621"/>
      <c r="BF34" s="622"/>
      <c r="BG34" s="620" t="s">
        <v>325</v>
      </c>
      <c r="BH34" s="621"/>
      <c r="BI34" s="621"/>
      <c r="BJ34" s="621"/>
      <c r="BK34" s="621"/>
      <c r="BL34" s="621"/>
      <c r="BM34" s="621"/>
      <c r="BN34" s="621"/>
      <c r="BO34" s="621"/>
      <c r="BP34" s="621"/>
      <c r="BQ34" s="621"/>
      <c r="BR34" s="621"/>
      <c r="BS34" s="621"/>
      <c r="BT34" s="621"/>
      <c r="BU34" s="621"/>
      <c r="BV34" s="621"/>
      <c r="BW34" s="621"/>
      <c r="BX34" s="621"/>
      <c r="BY34" s="621"/>
      <c r="BZ34" s="621"/>
      <c r="CA34" s="621"/>
      <c r="CB34" s="622"/>
      <c r="CD34" s="656" t="s">
        <v>326</v>
      </c>
      <c r="CE34" s="657"/>
      <c r="CF34" s="657"/>
      <c r="CG34" s="657"/>
      <c r="CH34" s="657"/>
      <c r="CI34" s="657"/>
      <c r="CJ34" s="657"/>
      <c r="CK34" s="657"/>
      <c r="CL34" s="657"/>
      <c r="CM34" s="657"/>
      <c r="CN34" s="657"/>
      <c r="CO34" s="657"/>
      <c r="CP34" s="657"/>
      <c r="CQ34" s="658"/>
      <c r="CR34" s="641">
        <v>1579259</v>
      </c>
      <c r="CS34" s="642"/>
      <c r="CT34" s="642"/>
      <c r="CU34" s="642"/>
      <c r="CV34" s="642"/>
      <c r="CW34" s="642"/>
      <c r="CX34" s="642"/>
      <c r="CY34" s="643"/>
      <c r="CZ34" s="646">
        <v>7.6</v>
      </c>
      <c r="DA34" s="675"/>
      <c r="DB34" s="675"/>
      <c r="DC34" s="679"/>
      <c r="DD34" s="650">
        <v>518089</v>
      </c>
      <c r="DE34" s="642"/>
      <c r="DF34" s="642"/>
      <c r="DG34" s="642"/>
      <c r="DH34" s="642"/>
      <c r="DI34" s="642"/>
      <c r="DJ34" s="642"/>
      <c r="DK34" s="643"/>
      <c r="DL34" s="650">
        <v>271823</v>
      </c>
      <c r="DM34" s="642"/>
      <c r="DN34" s="642"/>
      <c r="DO34" s="642"/>
      <c r="DP34" s="642"/>
      <c r="DQ34" s="642"/>
      <c r="DR34" s="642"/>
      <c r="DS34" s="642"/>
      <c r="DT34" s="642"/>
      <c r="DU34" s="642"/>
      <c r="DV34" s="643"/>
      <c r="DW34" s="646">
        <v>15.1</v>
      </c>
      <c r="DX34" s="675"/>
      <c r="DY34" s="675"/>
      <c r="DZ34" s="675"/>
      <c r="EA34" s="675"/>
      <c r="EB34" s="675"/>
      <c r="EC34" s="676"/>
    </row>
    <row r="35" spans="2:133" ht="11.25" customHeight="1" x14ac:dyDescent="0.15">
      <c r="B35" s="638" t="s">
        <v>327</v>
      </c>
      <c r="C35" s="639"/>
      <c r="D35" s="639"/>
      <c r="E35" s="639"/>
      <c r="F35" s="639"/>
      <c r="G35" s="639"/>
      <c r="H35" s="639"/>
      <c r="I35" s="639"/>
      <c r="J35" s="639"/>
      <c r="K35" s="639"/>
      <c r="L35" s="639"/>
      <c r="M35" s="639"/>
      <c r="N35" s="639"/>
      <c r="O35" s="639"/>
      <c r="P35" s="639"/>
      <c r="Q35" s="640"/>
      <c r="R35" s="641" t="s">
        <v>230</v>
      </c>
      <c r="S35" s="642"/>
      <c r="T35" s="642"/>
      <c r="U35" s="642"/>
      <c r="V35" s="642"/>
      <c r="W35" s="642"/>
      <c r="X35" s="642"/>
      <c r="Y35" s="643"/>
      <c r="Z35" s="644" t="s">
        <v>128</v>
      </c>
      <c r="AA35" s="644"/>
      <c r="AB35" s="644"/>
      <c r="AC35" s="644"/>
      <c r="AD35" s="645" t="s">
        <v>230</v>
      </c>
      <c r="AE35" s="645"/>
      <c r="AF35" s="645"/>
      <c r="AG35" s="645"/>
      <c r="AH35" s="645"/>
      <c r="AI35" s="645"/>
      <c r="AJ35" s="645"/>
      <c r="AK35" s="645"/>
      <c r="AL35" s="646" t="s">
        <v>230</v>
      </c>
      <c r="AM35" s="647"/>
      <c r="AN35" s="647"/>
      <c r="AO35" s="648"/>
      <c r="AP35" s="234"/>
      <c r="AQ35" s="714" t="s">
        <v>328</v>
      </c>
      <c r="AR35" s="715"/>
      <c r="AS35" s="715"/>
      <c r="AT35" s="715"/>
      <c r="AU35" s="715"/>
      <c r="AV35" s="715"/>
      <c r="AW35" s="715"/>
      <c r="AX35" s="715"/>
      <c r="AY35" s="716"/>
      <c r="AZ35" s="630">
        <v>674540</v>
      </c>
      <c r="BA35" s="631"/>
      <c r="BB35" s="631"/>
      <c r="BC35" s="631"/>
      <c r="BD35" s="631"/>
      <c r="BE35" s="631"/>
      <c r="BF35" s="717"/>
      <c r="BG35" s="652" t="s">
        <v>329</v>
      </c>
      <c r="BH35" s="653"/>
      <c r="BI35" s="653"/>
      <c r="BJ35" s="653"/>
      <c r="BK35" s="653"/>
      <c r="BL35" s="653"/>
      <c r="BM35" s="653"/>
      <c r="BN35" s="653"/>
      <c r="BO35" s="653"/>
      <c r="BP35" s="653"/>
      <c r="BQ35" s="653"/>
      <c r="BR35" s="653"/>
      <c r="BS35" s="653"/>
      <c r="BT35" s="653"/>
      <c r="BU35" s="654"/>
      <c r="BV35" s="630">
        <v>9053</v>
      </c>
      <c r="BW35" s="631"/>
      <c r="BX35" s="631"/>
      <c r="BY35" s="631"/>
      <c r="BZ35" s="631"/>
      <c r="CA35" s="631"/>
      <c r="CB35" s="717"/>
      <c r="CD35" s="656" t="s">
        <v>330</v>
      </c>
      <c r="CE35" s="657"/>
      <c r="CF35" s="657"/>
      <c r="CG35" s="657"/>
      <c r="CH35" s="657"/>
      <c r="CI35" s="657"/>
      <c r="CJ35" s="657"/>
      <c r="CK35" s="657"/>
      <c r="CL35" s="657"/>
      <c r="CM35" s="657"/>
      <c r="CN35" s="657"/>
      <c r="CO35" s="657"/>
      <c r="CP35" s="657"/>
      <c r="CQ35" s="658"/>
      <c r="CR35" s="641">
        <v>863</v>
      </c>
      <c r="CS35" s="677"/>
      <c r="CT35" s="677"/>
      <c r="CU35" s="677"/>
      <c r="CV35" s="677"/>
      <c r="CW35" s="677"/>
      <c r="CX35" s="677"/>
      <c r="CY35" s="678"/>
      <c r="CZ35" s="646">
        <v>0</v>
      </c>
      <c r="DA35" s="675"/>
      <c r="DB35" s="675"/>
      <c r="DC35" s="679"/>
      <c r="DD35" s="650">
        <v>863</v>
      </c>
      <c r="DE35" s="677"/>
      <c r="DF35" s="677"/>
      <c r="DG35" s="677"/>
      <c r="DH35" s="677"/>
      <c r="DI35" s="677"/>
      <c r="DJ35" s="677"/>
      <c r="DK35" s="678"/>
      <c r="DL35" s="650">
        <v>552</v>
      </c>
      <c r="DM35" s="677"/>
      <c r="DN35" s="677"/>
      <c r="DO35" s="677"/>
      <c r="DP35" s="677"/>
      <c r="DQ35" s="677"/>
      <c r="DR35" s="677"/>
      <c r="DS35" s="677"/>
      <c r="DT35" s="677"/>
      <c r="DU35" s="677"/>
      <c r="DV35" s="678"/>
      <c r="DW35" s="646">
        <v>0</v>
      </c>
      <c r="DX35" s="675"/>
      <c r="DY35" s="675"/>
      <c r="DZ35" s="675"/>
      <c r="EA35" s="675"/>
      <c r="EB35" s="675"/>
      <c r="EC35" s="676"/>
    </row>
    <row r="36" spans="2:133" ht="11.25" customHeight="1" x14ac:dyDescent="0.15">
      <c r="B36" s="638" t="s">
        <v>331</v>
      </c>
      <c r="C36" s="639"/>
      <c r="D36" s="639"/>
      <c r="E36" s="639"/>
      <c r="F36" s="639"/>
      <c r="G36" s="639"/>
      <c r="H36" s="639"/>
      <c r="I36" s="639"/>
      <c r="J36" s="639"/>
      <c r="K36" s="639"/>
      <c r="L36" s="639"/>
      <c r="M36" s="639"/>
      <c r="N36" s="639"/>
      <c r="O36" s="639"/>
      <c r="P36" s="639"/>
      <c r="Q36" s="640"/>
      <c r="R36" s="641" t="s">
        <v>128</v>
      </c>
      <c r="S36" s="642"/>
      <c r="T36" s="642"/>
      <c r="U36" s="642"/>
      <c r="V36" s="642"/>
      <c r="W36" s="642"/>
      <c r="X36" s="642"/>
      <c r="Y36" s="643"/>
      <c r="Z36" s="644" t="s">
        <v>128</v>
      </c>
      <c r="AA36" s="644"/>
      <c r="AB36" s="644"/>
      <c r="AC36" s="644"/>
      <c r="AD36" s="645" t="s">
        <v>128</v>
      </c>
      <c r="AE36" s="645"/>
      <c r="AF36" s="645"/>
      <c r="AG36" s="645"/>
      <c r="AH36" s="645"/>
      <c r="AI36" s="645"/>
      <c r="AJ36" s="645"/>
      <c r="AK36" s="645"/>
      <c r="AL36" s="646" t="s">
        <v>230</v>
      </c>
      <c r="AM36" s="647"/>
      <c r="AN36" s="647"/>
      <c r="AO36" s="648"/>
      <c r="AQ36" s="718" t="s">
        <v>332</v>
      </c>
      <c r="AR36" s="719"/>
      <c r="AS36" s="719"/>
      <c r="AT36" s="719"/>
      <c r="AU36" s="719"/>
      <c r="AV36" s="719"/>
      <c r="AW36" s="719"/>
      <c r="AX36" s="719"/>
      <c r="AY36" s="720"/>
      <c r="AZ36" s="641">
        <v>234011</v>
      </c>
      <c r="BA36" s="642"/>
      <c r="BB36" s="642"/>
      <c r="BC36" s="642"/>
      <c r="BD36" s="677"/>
      <c r="BE36" s="677"/>
      <c r="BF36" s="700"/>
      <c r="BG36" s="656" t="s">
        <v>333</v>
      </c>
      <c r="BH36" s="657"/>
      <c r="BI36" s="657"/>
      <c r="BJ36" s="657"/>
      <c r="BK36" s="657"/>
      <c r="BL36" s="657"/>
      <c r="BM36" s="657"/>
      <c r="BN36" s="657"/>
      <c r="BO36" s="657"/>
      <c r="BP36" s="657"/>
      <c r="BQ36" s="657"/>
      <c r="BR36" s="657"/>
      <c r="BS36" s="657"/>
      <c r="BT36" s="657"/>
      <c r="BU36" s="658"/>
      <c r="BV36" s="641">
        <v>-1583</v>
      </c>
      <c r="BW36" s="642"/>
      <c r="BX36" s="642"/>
      <c r="BY36" s="642"/>
      <c r="BZ36" s="642"/>
      <c r="CA36" s="642"/>
      <c r="CB36" s="651"/>
      <c r="CD36" s="656" t="s">
        <v>334</v>
      </c>
      <c r="CE36" s="657"/>
      <c r="CF36" s="657"/>
      <c r="CG36" s="657"/>
      <c r="CH36" s="657"/>
      <c r="CI36" s="657"/>
      <c r="CJ36" s="657"/>
      <c r="CK36" s="657"/>
      <c r="CL36" s="657"/>
      <c r="CM36" s="657"/>
      <c r="CN36" s="657"/>
      <c r="CO36" s="657"/>
      <c r="CP36" s="657"/>
      <c r="CQ36" s="658"/>
      <c r="CR36" s="641">
        <v>2388895</v>
      </c>
      <c r="CS36" s="642"/>
      <c r="CT36" s="642"/>
      <c r="CU36" s="642"/>
      <c r="CV36" s="642"/>
      <c r="CW36" s="642"/>
      <c r="CX36" s="642"/>
      <c r="CY36" s="643"/>
      <c r="CZ36" s="646">
        <v>11.5</v>
      </c>
      <c r="DA36" s="675"/>
      <c r="DB36" s="675"/>
      <c r="DC36" s="679"/>
      <c r="DD36" s="650">
        <v>994359</v>
      </c>
      <c r="DE36" s="642"/>
      <c r="DF36" s="642"/>
      <c r="DG36" s="642"/>
      <c r="DH36" s="642"/>
      <c r="DI36" s="642"/>
      <c r="DJ36" s="642"/>
      <c r="DK36" s="643"/>
      <c r="DL36" s="650">
        <v>345812</v>
      </c>
      <c r="DM36" s="642"/>
      <c r="DN36" s="642"/>
      <c r="DO36" s="642"/>
      <c r="DP36" s="642"/>
      <c r="DQ36" s="642"/>
      <c r="DR36" s="642"/>
      <c r="DS36" s="642"/>
      <c r="DT36" s="642"/>
      <c r="DU36" s="642"/>
      <c r="DV36" s="643"/>
      <c r="DW36" s="646">
        <v>19.2</v>
      </c>
      <c r="DX36" s="675"/>
      <c r="DY36" s="675"/>
      <c r="DZ36" s="675"/>
      <c r="EA36" s="675"/>
      <c r="EB36" s="675"/>
      <c r="EC36" s="676"/>
    </row>
    <row r="37" spans="2:133" ht="11.25" customHeight="1" x14ac:dyDescent="0.15">
      <c r="B37" s="638" t="s">
        <v>335</v>
      </c>
      <c r="C37" s="639"/>
      <c r="D37" s="639"/>
      <c r="E37" s="639"/>
      <c r="F37" s="639"/>
      <c r="G37" s="639"/>
      <c r="H37" s="639"/>
      <c r="I37" s="639"/>
      <c r="J37" s="639"/>
      <c r="K37" s="639"/>
      <c r="L37" s="639"/>
      <c r="M37" s="639"/>
      <c r="N37" s="639"/>
      <c r="O37" s="639"/>
      <c r="P37" s="639"/>
      <c r="Q37" s="640"/>
      <c r="R37" s="641" t="s">
        <v>128</v>
      </c>
      <c r="S37" s="642"/>
      <c r="T37" s="642"/>
      <c r="U37" s="642"/>
      <c r="V37" s="642"/>
      <c r="W37" s="642"/>
      <c r="X37" s="642"/>
      <c r="Y37" s="643"/>
      <c r="Z37" s="644" t="s">
        <v>128</v>
      </c>
      <c r="AA37" s="644"/>
      <c r="AB37" s="644"/>
      <c r="AC37" s="644"/>
      <c r="AD37" s="645" t="s">
        <v>128</v>
      </c>
      <c r="AE37" s="645"/>
      <c r="AF37" s="645"/>
      <c r="AG37" s="645"/>
      <c r="AH37" s="645"/>
      <c r="AI37" s="645"/>
      <c r="AJ37" s="645"/>
      <c r="AK37" s="645"/>
      <c r="AL37" s="646" t="s">
        <v>128</v>
      </c>
      <c r="AM37" s="647"/>
      <c r="AN37" s="647"/>
      <c r="AO37" s="648"/>
      <c r="AQ37" s="718" t="s">
        <v>336</v>
      </c>
      <c r="AR37" s="719"/>
      <c r="AS37" s="719"/>
      <c r="AT37" s="719"/>
      <c r="AU37" s="719"/>
      <c r="AV37" s="719"/>
      <c r="AW37" s="719"/>
      <c r="AX37" s="719"/>
      <c r="AY37" s="720"/>
      <c r="AZ37" s="641">
        <v>70063</v>
      </c>
      <c r="BA37" s="642"/>
      <c r="BB37" s="642"/>
      <c r="BC37" s="642"/>
      <c r="BD37" s="677"/>
      <c r="BE37" s="677"/>
      <c r="BF37" s="700"/>
      <c r="BG37" s="656" t="s">
        <v>337</v>
      </c>
      <c r="BH37" s="657"/>
      <c r="BI37" s="657"/>
      <c r="BJ37" s="657"/>
      <c r="BK37" s="657"/>
      <c r="BL37" s="657"/>
      <c r="BM37" s="657"/>
      <c r="BN37" s="657"/>
      <c r="BO37" s="657"/>
      <c r="BP37" s="657"/>
      <c r="BQ37" s="657"/>
      <c r="BR37" s="657"/>
      <c r="BS37" s="657"/>
      <c r="BT37" s="657"/>
      <c r="BU37" s="658"/>
      <c r="BV37" s="641">
        <v>1198</v>
      </c>
      <c r="BW37" s="642"/>
      <c r="BX37" s="642"/>
      <c r="BY37" s="642"/>
      <c r="BZ37" s="642"/>
      <c r="CA37" s="642"/>
      <c r="CB37" s="651"/>
      <c r="CD37" s="656" t="s">
        <v>338</v>
      </c>
      <c r="CE37" s="657"/>
      <c r="CF37" s="657"/>
      <c r="CG37" s="657"/>
      <c r="CH37" s="657"/>
      <c r="CI37" s="657"/>
      <c r="CJ37" s="657"/>
      <c r="CK37" s="657"/>
      <c r="CL37" s="657"/>
      <c r="CM37" s="657"/>
      <c r="CN37" s="657"/>
      <c r="CO37" s="657"/>
      <c r="CP37" s="657"/>
      <c r="CQ37" s="658"/>
      <c r="CR37" s="641">
        <v>190209</v>
      </c>
      <c r="CS37" s="677"/>
      <c r="CT37" s="677"/>
      <c r="CU37" s="677"/>
      <c r="CV37" s="677"/>
      <c r="CW37" s="677"/>
      <c r="CX37" s="677"/>
      <c r="CY37" s="678"/>
      <c r="CZ37" s="646">
        <v>0.9</v>
      </c>
      <c r="DA37" s="675"/>
      <c r="DB37" s="675"/>
      <c r="DC37" s="679"/>
      <c r="DD37" s="650">
        <v>120616</v>
      </c>
      <c r="DE37" s="677"/>
      <c r="DF37" s="677"/>
      <c r="DG37" s="677"/>
      <c r="DH37" s="677"/>
      <c r="DI37" s="677"/>
      <c r="DJ37" s="677"/>
      <c r="DK37" s="678"/>
      <c r="DL37" s="650">
        <v>116677</v>
      </c>
      <c r="DM37" s="677"/>
      <c r="DN37" s="677"/>
      <c r="DO37" s="677"/>
      <c r="DP37" s="677"/>
      <c r="DQ37" s="677"/>
      <c r="DR37" s="677"/>
      <c r="DS37" s="677"/>
      <c r="DT37" s="677"/>
      <c r="DU37" s="677"/>
      <c r="DV37" s="678"/>
      <c r="DW37" s="646">
        <v>6.5</v>
      </c>
      <c r="DX37" s="675"/>
      <c r="DY37" s="675"/>
      <c r="DZ37" s="675"/>
      <c r="EA37" s="675"/>
      <c r="EB37" s="675"/>
      <c r="EC37" s="676"/>
    </row>
    <row r="38" spans="2:133" ht="11.25" customHeight="1" x14ac:dyDescent="0.15">
      <c r="B38" s="686" t="s">
        <v>339</v>
      </c>
      <c r="C38" s="687"/>
      <c r="D38" s="687"/>
      <c r="E38" s="687"/>
      <c r="F38" s="687"/>
      <c r="G38" s="687"/>
      <c r="H38" s="687"/>
      <c r="I38" s="687"/>
      <c r="J38" s="687"/>
      <c r="K38" s="687"/>
      <c r="L38" s="687"/>
      <c r="M38" s="687"/>
      <c r="N38" s="687"/>
      <c r="O38" s="687"/>
      <c r="P38" s="687"/>
      <c r="Q38" s="688"/>
      <c r="R38" s="721">
        <v>21791892</v>
      </c>
      <c r="S38" s="722"/>
      <c r="T38" s="722"/>
      <c r="U38" s="722"/>
      <c r="V38" s="722"/>
      <c r="W38" s="722"/>
      <c r="X38" s="722"/>
      <c r="Y38" s="723"/>
      <c r="Z38" s="724">
        <v>100</v>
      </c>
      <c r="AA38" s="724"/>
      <c r="AB38" s="724"/>
      <c r="AC38" s="724"/>
      <c r="AD38" s="725">
        <v>1798547</v>
      </c>
      <c r="AE38" s="725"/>
      <c r="AF38" s="725"/>
      <c r="AG38" s="725"/>
      <c r="AH38" s="725"/>
      <c r="AI38" s="725"/>
      <c r="AJ38" s="725"/>
      <c r="AK38" s="725"/>
      <c r="AL38" s="726">
        <v>100</v>
      </c>
      <c r="AM38" s="712"/>
      <c r="AN38" s="712"/>
      <c r="AO38" s="727"/>
      <c r="AQ38" s="718" t="s">
        <v>340</v>
      </c>
      <c r="AR38" s="719"/>
      <c r="AS38" s="719"/>
      <c r="AT38" s="719"/>
      <c r="AU38" s="719"/>
      <c r="AV38" s="719"/>
      <c r="AW38" s="719"/>
      <c r="AX38" s="719"/>
      <c r="AY38" s="720"/>
      <c r="AZ38" s="641">
        <v>29802</v>
      </c>
      <c r="BA38" s="642"/>
      <c r="BB38" s="642"/>
      <c r="BC38" s="642"/>
      <c r="BD38" s="677"/>
      <c r="BE38" s="677"/>
      <c r="BF38" s="700"/>
      <c r="BG38" s="656" t="s">
        <v>341</v>
      </c>
      <c r="BH38" s="657"/>
      <c r="BI38" s="657"/>
      <c r="BJ38" s="657"/>
      <c r="BK38" s="657"/>
      <c r="BL38" s="657"/>
      <c r="BM38" s="657"/>
      <c r="BN38" s="657"/>
      <c r="BO38" s="657"/>
      <c r="BP38" s="657"/>
      <c r="BQ38" s="657"/>
      <c r="BR38" s="657"/>
      <c r="BS38" s="657"/>
      <c r="BT38" s="657"/>
      <c r="BU38" s="658"/>
      <c r="BV38" s="641">
        <v>2226</v>
      </c>
      <c r="BW38" s="642"/>
      <c r="BX38" s="642"/>
      <c r="BY38" s="642"/>
      <c r="BZ38" s="642"/>
      <c r="CA38" s="642"/>
      <c r="CB38" s="651"/>
      <c r="CD38" s="656" t="s">
        <v>342</v>
      </c>
      <c r="CE38" s="657"/>
      <c r="CF38" s="657"/>
      <c r="CG38" s="657"/>
      <c r="CH38" s="657"/>
      <c r="CI38" s="657"/>
      <c r="CJ38" s="657"/>
      <c r="CK38" s="657"/>
      <c r="CL38" s="657"/>
      <c r="CM38" s="657"/>
      <c r="CN38" s="657"/>
      <c r="CO38" s="657"/>
      <c r="CP38" s="657"/>
      <c r="CQ38" s="658"/>
      <c r="CR38" s="641">
        <v>574675</v>
      </c>
      <c r="CS38" s="642"/>
      <c r="CT38" s="642"/>
      <c r="CU38" s="642"/>
      <c r="CV38" s="642"/>
      <c r="CW38" s="642"/>
      <c r="CX38" s="642"/>
      <c r="CY38" s="643"/>
      <c r="CZ38" s="646">
        <v>2.8</v>
      </c>
      <c r="DA38" s="675"/>
      <c r="DB38" s="675"/>
      <c r="DC38" s="679"/>
      <c r="DD38" s="650">
        <v>460959</v>
      </c>
      <c r="DE38" s="642"/>
      <c r="DF38" s="642"/>
      <c r="DG38" s="642"/>
      <c r="DH38" s="642"/>
      <c r="DI38" s="642"/>
      <c r="DJ38" s="642"/>
      <c r="DK38" s="643"/>
      <c r="DL38" s="650">
        <v>436446</v>
      </c>
      <c r="DM38" s="642"/>
      <c r="DN38" s="642"/>
      <c r="DO38" s="642"/>
      <c r="DP38" s="642"/>
      <c r="DQ38" s="642"/>
      <c r="DR38" s="642"/>
      <c r="DS38" s="642"/>
      <c r="DT38" s="642"/>
      <c r="DU38" s="642"/>
      <c r="DV38" s="643"/>
      <c r="DW38" s="646">
        <v>24.3</v>
      </c>
      <c r="DX38" s="675"/>
      <c r="DY38" s="675"/>
      <c r="DZ38" s="675"/>
      <c r="EA38" s="675"/>
      <c r="EB38" s="675"/>
      <c r="EC38" s="676"/>
    </row>
    <row r="39" spans="2:133" ht="11.25" customHeight="1" x14ac:dyDescent="0.15">
      <c r="AQ39" s="718" t="s">
        <v>343</v>
      </c>
      <c r="AR39" s="719"/>
      <c r="AS39" s="719"/>
      <c r="AT39" s="719"/>
      <c r="AU39" s="719"/>
      <c r="AV39" s="719"/>
      <c r="AW39" s="719"/>
      <c r="AX39" s="719"/>
      <c r="AY39" s="720"/>
      <c r="AZ39" s="641" t="s">
        <v>128</v>
      </c>
      <c r="BA39" s="642"/>
      <c r="BB39" s="642"/>
      <c r="BC39" s="642"/>
      <c r="BD39" s="677"/>
      <c r="BE39" s="677"/>
      <c r="BF39" s="700"/>
      <c r="BG39" s="732" t="s">
        <v>344</v>
      </c>
      <c r="BH39" s="733"/>
      <c r="BI39" s="733"/>
      <c r="BJ39" s="733"/>
      <c r="BK39" s="733"/>
      <c r="BL39" s="235"/>
      <c r="BM39" s="657" t="s">
        <v>345</v>
      </c>
      <c r="BN39" s="657"/>
      <c r="BO39" s="657"/>
      <c r="BP39" s="657"/>
      <c r="BQ39" s="657"/>
      <c r="BR39" s="657"/>
      <c r="BS39" s="657"/>
      <c r="BT39" s="657"/>
      <c r="BU39" s="658"/>
      <c r="BV39" s="641" t="s">
        <v>230</v>
      </c>
      <c r="BW39" s="642"/>
      <c r="BX39" s="642"/>
      <c r="BY39" s="642"/>
      <c r="BZ39" s="642"/>
      <c r="CA39" s="642"/>
      <c r="CB39" s="651"/>
      <c r="CD39" s="656" t="s">
        <v>346</v>
      </c>
      <c r="CE39" s="657"/>
      <c r="CF39" s="657"/>
      <c r="CG39" s="657"/>
      <c r="CH39" s="657"/>
      <c r="CI39" s="657"/>
      <c r="CJ39" s="657"/>
      <c r="CK39" s="657"/>
      <c r="CL39" s="657"/>
      <c r="CM39" s="657"/>
      <c r="CN39" s="657"/>
      <c r="CO39" s="657"/>
      <c r="CP39" s="657"/>
      <c r="CQ39" s="658"/>
      <c r="CR39" s="641">
        <v>8487698</v>
      </c>
      <c r="CS39" s="677"/>
      <c r="CT39" s="677"/>
      <c r="CU39" s="677"/>
      <c r="CV39" s="677"/>
      <c r="CW39" s="677"/>
      <c r="CX39" s="677"/>
      <c r="CY39" s="678"/>
      <c r="CZ39" s="646">
        <v>41</v>
      </c>
      <c r="DA39" s="675"/>
      <c r="DB39" s="675"/>
      <c r="DC39" s="679"/>
      <c r="DD39" s="650">
        <v>1379566</v>
      </c>
      <c r="DE39" s="677"/>
      <c r="DF39" s="677"/>
      <c r="DG39" s="677"/>
      <c r="DH39" s="677"/>
      <c r="DI39" s="677"/>
      <c r="DJ39" s="677"/>
      <c r="DK39" s="678"/>
      <c r="DL39" s="650" t="s">
        <v>128</v>
      </c>
      <c r="DM39" s="677"/>
      <c r="DN39" s="677"/>
      <c r="DO39" s="677"/>
      <c r="DP39" s="677"/>
      <c r="DQ39" s="677"/>
      <c r="DR39" s="677"/>
      <c r="DS39" s="677"/>
      <c r="DT39" s="677"/>
      <c r="DU39" s="677"/>
      <c r="DV39" s="678"/>
      <c r="DW39" s="646" t="s">
        <v>128</v>
      </c>
      <c r="DX39" s="675"/>
      <c r="DY39" s="675"/>
      <c r="DZ39" s="675"/>
      <c r="EA39" s="675"/>
      <c r="EB39" s="675"/>
      <c r="EC39" s="676"/>
    </row>
    <row r="40" spans="2:133" ht="11.25" customHeight="1" x14ac:dyDescent="0.15">
      <c r="AQ40" s="718" t="s">
        <v>347</v>
      </c>
      <c r="AR40" s="719"/>
      <c r="AS40" s="719"/>
      <c r="AT40" s="719"/>
      <c r="AU40" s="719"/>
      <c r="AV40" s="719"/>
      <c r="AW40" s="719"/>
      <c r="AX40" s="719"/>
      <c r="AY40" s="720"/>
      <c r="AZ40" s="641">
        <v>78465</v>
      </c>
      <c r="BA40" s="642"/>
      <c r="BB40" s="642"/>
      <c r="BC40" s="642"/>
      <c r="BD40" s="677"/>
      <c r="BE40" s="677"/>
      <c r="BF40" s="700"/>
      <c r="BG40" s="732"/>
      <c r="BH40" s="733"/>
      <c r="BI40" s="733"/>
      <c r="BJ40" s="733"/>
      <c r="BK40" s="733"/>
      <c r="BL40" s="235"/>
      <c r="BM40" s="657" t="s">
        <v>348</v>
      </c>
      <c r="BN40" s="657"/>
      <c r="BO40" s="657"/>
      <c r="BP40" s="657"/>
      <c r="BQ40" s="657"/>
      <c r="BR40" s="657"/>
      <c r="BS40" s="657"/>
      <c r="BT40" s="657"/>
      <c r="BU40" s="658"/>
      <c r="BV40" s="641">
        <v>116</v>
      </c>
      <c r="BW40" s="642"/>
      <c r="BX40" s="642"/>
      <c r="BY40" s="642"/>
      <c r="BZ40" s="642"/>
      <c r="CA40" s="642"/>
      <c r="CB40" s="651"/>
      <c r="CD40" s="656" t="s">
        <v>349</v>
      </c>
      <c r="CE40" s="657"/>
      <c r="CF40" s="657"/>
      <c r="CG40" s="657"/>
      <c r="CH40" s="657"/>
      <c r="CI40" s="657"/>
      <c r="CJ40" s="657"/>
      <c r="CK40" s="657"/>
      <c r="CL40" s="657"/>
      <c r="CM40" s="657"/>
      <c r="CN40" s="657"/>
      <c r="CO40" s="657"/>
      <c r="CP40" s="657"/>
      <c r="CQ40" s="658"/>
      <c r="CR40" s="641">
        <v>50000</v>
      </c>
      <c r="CS40" s="642"/>
      <c r="CT40" s="642"/>
      <c r="CU40" s="642"/>
      <c r="CV40" s="642"/>
      <c r="CW40" s="642"/>
      <c r="CX40" s="642"/>
      <c r="CY40" s="643"/>
      <c r="CZ40" s="646">
        <v>0.2</v>
      </c>
      <c r="DA40" s="675"/>
      <c r="DB40" s="675"/>
      <c r="DC40" s="679"/>
      <c r="DD40" s="650">
        <v>30000</v>
      </c>
      <c r="DE40" s="642"/>
      <c r="DF40" s="642"/>
      <c r="DG40" s="642"/>
      <c r="DH40" s="642"/>
      <c r="DI40" s="642"/>
      <c r="DJ40" s="642"/>
      <c r="DK40" s="643"/>
      <c r="DL40" s="650" t="s">
        <v>128</v>
      </c>
      <c r="DM40" s="642"/>
      <c r="DN40" s="642"/>
      <c r="DO40" s="642"/>
      <c r="DP40" s="642"/>
      <c r="DQ40" s="642"/>
      <c r="DR40" s="642"/>
      <c r="DS40" s="642"/>
      <c r="DT40" s="642"/>
      <c r="DU40" s="642"/>
      <c r="DV40" s="643"/>
      <c r="DW40" s="646" t="s">
        <v>128</v>
      </c>
      <c r="DX40" s="675"/>
      <c r="DY40" s="675"/>
      <c r="DZ40" s="675"/>
      <c r="EA40" s="675"/>
      <c r="EB40" s="675"/>
      <c r="EC40" s="676"/>
    </row>
    <row r="41" spans="2:133" ht="11.25" customHeight="1" x14ac:dyDescent="0.15">
      <c r="AQ41" s="728" t="s">
        <v>350</v>
      </c>
      <c r="AR41" s="729"/>
      <c r="AS41" s="729"/>
      <c r="AT41" s="729"/>
      <c r="AU41" s="729"/>
      <c r="AV41" s="729"/>
      <c r="AW41" s="729"/>
      <c r="AX41" s="729"/>
      <c r="AY41" s="730"/>
      <c r="AZ41" s="721">
        <v>262199</v>
      </c>
      <c r="BA41" s="722"/>
      <c r="BB41" s="722"/>
      <c r="BC41" s="722"/>
      <c r="BD41" s="711"/>
      <c r="BE41" s="711"/>
      <c r="BF41" s="713"/>
      <c r="BG41" s="734"/>
      <c r="BH41" s="735"/>
      <c r="BI41" s="735"/>
      <c r="BJ41" s="735"/>
      <c r="BK41" s="735"/>
      <c r="BL41" s="236"/>
      <c r="BM41" s="666" t="s">
        <v>351</v>
      </c>
      <c r="BN41" s="666"/>
      <c r="BO41" s="666"/>
      <c r="BP41" s="666"/>
      <c r="BQ41" s="666"/>
      <c r="BR41" s="666"/>
      <c r="BS41" s="666"/>
      <c r="BT41" s="666"/>
      <c r="BU41" s="667"/>
      <c r="BV41" s="721">
        <v>437</v>
      </c>
      <c r="BW41" s="722"/>
      <c r="BX41" s="722"/>
      <c r="BY41" s="722"/>
      <c r="BZ41" s="722"/>
      <c r="CA41" s="722"/>
      <c r="CB41" s="731"/>
      <c r="CD41" s="656" t="s">
        <v>352</v>
      </c>
      <c r="CE41" s="657"/>
      <c r="CF41" s="657"/>
      <c r="CG41" s="657"/>
      <c r="CH41" s="657"/>
      <c r="CI41" s="657"/>
      <c r="CJ41" s="657"/>
      <c r="CK41" s="657"/>
      <c r="CL41" s="657"/>
      <c r="CM41" s="657"/>
      <c r="CN41" s="657"/>
      <c r="CO41" s="657"/>
      <c r="CP41" s="657"/>
      <c r="CQ41" s="658"/>
      <c r="CR41" s="641" t="s">
        <v>230</v>
      </c>
      <c r="CS41" s="677"/>
      <c r="CT41" s="677"/>
      <c r="CU41" s="677"/>
      <c r="CV41" s="677"/>
      <c r="CW41" s="677"/>
      <c r="CX41" s="677"/>
      <c r="CY41" s="678"/>
      <c r="CZ41" s="646" t="s">
        <v>128</v>
      </c>
      <c r="DA41" s="675"/>
      <c r="DB41" s="675"/>
      <c r="DC41" s="679"/>
      <c r="DD41" s="650" t="s">
        <v>230</v>
      </c>
      <c r="DE41" s="677"/>
      <c r="DF41" s="677"/>
      <c r="DG41" s="677"/>
      <c r="DH41" s="677"/>
      <c r="DI41" s="677"/>
      <c r="DJ41" s="677"/>
      <c r="DK41" s="678"/>
      <c r="DL41" s="736"/>
      <c r="DM41" s="737"/>
      <c r="DN41" s="737"/>
      <c r="DO41" s="737"/>
      <c r="DP41" s="737"/>
      <c r="DQ41" s="737"/>
      <c r="DR41" s="737"/>
      <c r="DS41" s="737"/>
      <c r="DT41" s="737"/>
      <c r="DU41" s="737"/>
      <c r="DV41" s="738"/>
      <c r="DW41" s="739"/>
      <c r="DX41" s="740"/>
      <c r="DY41" s="740"/>
      <c r="DZ41" s="740"/>
      <c r="EA41" s="740"/>
      <c r="EB41" s="740"/>
      <c r="EC41" s="741"/>
    </row>
    <row r="42" spans="2:133" ht="11.25" customHeight="1" x14ac:dyDescent="0.15">
      <c r="B42" s="229" t="s">
        <v>353</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38" t="s">
        <v>354</v>
      </c>
      <c r="CE42" s="639"/>
      <c r="CF42" s="639"/>
      <c r="CG42" s="639"/>
      <c r="CH42" s="639"/>
      <c r="CI42" s="639"/>
      <c r="CJ42" s="639"/>
      <c r="CK42" s="639"/>
      <c r="CL42" s="639"/>
      <c r="CM42" s="639"/>
      <c r="CN42" s="639"/>
      <c r="CO42" s="639"/>
      <c r="CP42" s="639"/>
      <c r="CQ42" s="640"/>
      <c r="CR42" s="641">
        <v>6287052</v>
      </c>
      <c r="CS42" s="642"/>
      <c r="CT42" s="642"/>
      <c r="CU42" s="642"/>
      <c r="CV42" s="642"/>
      <c r="CW42" s="642"/>
      <c r="CX42" s="642"/>
      <c r="CY42" s="643"/>
      <c r="CZ42" s="646">
        <v>30.4</v>
      </c>
      <c r="DA42" s="647"/>
      <c r="DB42" s="647"/>
      <c r="DC42" s="742"/>
      <c r="DD42" s="650">
        <v>1166072</v>
      </c>
      <c r="DE42" s="642"/>
      <c r="DF42" s="642"/>
      <c r="DG42" s="642"/>
      <c r="DH42" s="642"/>
      <c r="DI42" s="642"/>
      <c r="DJ42" s="642"/>
      <c r="DK42" s="643"/>
      <c r="DL42" s="736"/>
      <c r="DM42" s="737"/>
      <c r="DN42" s="737"/>
      <c r="DO42" s="737"/>
      <c r="DP42" s="737"/>
      <c r="DQ42" s="737"/>
      <c r="DR42" s="737"/>
      <c r="DS42" s="737"/>
      <c r="DT42" s="737"/>
      <c r="DU42" s="737"/>
      <c r="DV42" s="738"/>
      <c r="DW42" s="739"/>
      <c r="DX42" s="740"/>
      <c r="DY42" s="740"/>
      <c r="DZ42" s="740"/>
      <c r="EA42" s="740"/>
      <c r="EB42" s="740"/>
      <c r="EC42" s="741"/>
    </row>
    <row r="43" spans="2:133" ht="11.25" customHeight="1" x14ac:dyDescent="0.15">
      <c r="B43" s="239" t="s">
        <v>355</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38" t="s">
        <v>356</v>
      </c>
      <c r="CE43" s="639"/>
      <c r="CF43" s="639"/>
      <c r="CG43" s="639"/>
      <c r="CH43" s="639"/>
      <c r="CI43" s="639"/>
      <c r="CJ43" s="639"/>
      <c r="CK43" s="639"/>
      <c r="CL43" s="639"/>
      <c r="CM43" s="639"/>
      <c r="CN43" s="639"/>
      <c r="CO43" s="639"/>
      <c r="CP43" s="639"/>
      <c r="CQ43" s="640"/>
      <c r="CR43" s="641" t="s">
        <v>128</v>
      </c>
      <c r="CS43" s="677"/>
      <c r="CT43" s="677"/>
      <c r="CU43" s="677"/>
      <c r="CV43" s="677"/>
      <c r="CW43" s="677"/>
      <c r="CX43" s="677"/>
      <c r="CY43" s="678"/>
      <c r="CZ43" s="646" t="s">
        <v>230</v>
      </c>
      <c r="DA43" s="675"/>
      <c r="DB43" s="675"/>
      <c r="DC43" s="679"/>
      <c r="DD43" s="650" t="s">
        <v>230</v>
      </c>
      <c r="DE43" s="677"/>
      <c r="DF43" s="677"/>
      <c r="DG43" s="677"/>
      <c r="DH43" s="677"/>
      <c r="DI43" s="677"/>
      <c r="DJ43" s="677"/>
      <c r="DK43" s="678"/>
      <c r="DL43" s="736"/>
      <c r="DM43" s="737"/>
      <c r="DN43" s="737"/>
      <c r="DO43" s="737"/>
      <c r="DP43" s="737"/>
      <c r="DQ43" s="737"/>
      <c r="DR43" s="737"/>
      <c r="DS43" s="737"/>
      <c r="DT43" s="737"/>
      <c r="DU43" s="737"/>
      <c r="DV43" s="738"/>
      <c r="DW43" s="739"/>
      <c r="DX43" s="740"/>
      <c r="DY43" s="740"/>
      <c r="DZ43" s="740"/>
      <c r="EA43" s="740"/>
      <c r="EB43" s="740"/>
      <c r="EC43" s="741"/>
    </row>
    <row r="44" spans="2:133" ht="11.25" customHeight="1" x14ac:dyDescent="0.15">
      <c r="B44" s="240" t="s">
        <v>357</v>
      </c>
      <c r="CD44" s="753" t="s">
        <v>308</v>
      </c>
      <c r="CE44" s="754"/>
      <c r="CF44" s="638" t="s">
        <v>358</v>
      </c>
      <c r="CG44" s="639"/>
      <c r="CH44" s="639"/>
      <c r="CI44" s="639"/>
      <c r="CJ44" s="639"/>
      <c r="CK44" s="639"/>
      <c r="CL44" s="639"/>
      <c r="CM44" s="639"/>
      <c r="CN44" s="639"/>
      <c r="CO44" s="639"/>
      <c r="CP44" s="639"/>
      <c r="CQ44" s="640"/>
      <c r="CR44" s="641">
        <v>5780056</v>
      </c>
      <c r="CS44" s="642"/>
      <c r="CT44" s="642"/>
      <c r="CU44" s="642"/>
      <c r="CV44" s="642"/>
      <c r="CW44" s="642"/>
      <c r="CX44" s="642"/>
      <c r="CY44" s="643"/>
      <c r="CZ44" s="646">
        <v>27.9</v>
      </c>
      <c r="DA44" s="647"/>
      <c r="DB44" s="647"/>
      <c r="DC44" s="742"/>
      <c r="DD44" s="650">
        <v>979890</v>
      </c>
      <c r="DE44" s="642"/>
      <c r="DF44" s="642"/>
      <c r="DG44" s="642"/>
      <c r="DH44" s="642"/>
      <c r="DI44" s="642"/>
      <c r="DJ44" s="642"/>
      <c r="DK44" s="643"/>
      <c r="DL44" s="736"/>
      <c r="DM44" s="737"/>
      <c r="DN44" s="737"/>
      <c r="DO44" s="737"/>
      <c r="DP44" s="737"/>
      <c r="DQ44" s="737"/>
      <c r="DR44" s="737"/>
      <c r="DS44" s="737"/>
      <c r="DT44" s="737"/>
      <c r="DU44" s="737"/>
      <c r="DV44" s="738"/>
      <c r="DW44" s="739"/>
      <c r="DX44" s="740"/>
      <c r="DY44" s="740"/>
      <c r="DZ44" s="740"/>
      <c r="EA44" s="740"/>
      <c r="EB44" s="740"/>
      <c r="EC44" s="741"/>
    </row>
    <row r="45" spans="2:133" ht="11.25" customHeight="1" x14ac:dyDescent="0.15">
      <c r="CD45" s="755"/>
      <c r="CE45" s="756"/>
      <c r="CF45" s="638" t="s">
        <v>359</v>
      </c>
      <c r="CG45" s="639"/>
      <c r="CH45" s="639"/>
      <c r="CI45" s="639"/>
      <c r="CJ45" s="639"/>
      <c r="CK45" s="639"/>
      <c r="CL45" s="639"/>
      <c r="CM45" s="639"/>
      <c r="CN45" s="639"/>
      <c r="CO45" s="639"/>
      <c r="CP45" s="639"/>
      <c r="CQ45" s="640"/>
      <c r="CR45" s="641">
        <v>5633868</v>
      </c>
      <c r="CS45" s="677"/>
      <c r="CT45" s="677"/>
      <c r="CU45" s="677"/>
      <c r="CV45" s="677"/>
      <c r="CW45" s="677"/>
      <c r="CX45" s="677"/>
      <c r="CY45" s="678"/>
      <c r="CZ45" s="646">
        <v>27.2</v>
      </c>
      <c r="DA45" s="675"/>
      <c r="DB45" s="675"/>
      <c r="DC45" s="679"/>
      <c r="DD45" s="650">
        <v>851736</v>
      </c>
      <c r="DE45" s="677"/>
      <c r="DF45" s="677"/>
      <c r="DG45" s="677"/>
      <c r="DH45" s="677"/>
      <c r="DI45" s="677"/>
      <c r="DJ45" s="677"/>
      <c r="DK45" s="678"/>
      <c r="DL45" s="736"/>
      <c r="DM45" s="737"/>
      <c r="DN45" s="737"/>
      <c r="DO45" s="737"/>
      <c r="DP45" s="737"/>
      <c r="DQ45" s="737"/>
      <c r="DR45" s="737"/>
      <c r="DS45" s="737"/>
      <c r="DT45" s="737"/>
      <c r="DU45" s="737"/>
      <c r="DV45" s="738"/>
      <c r="DW45" s="739"/>
      <c r="DX45" s="740"/>
      <c r="DY45" s="740"/>
      <c r="DZ45" s="740"/>
      <c r="EA45" s="740"/>
      <c r="EB45" s="740"/>
      <c r="EC45" s="741"/>
    </row>
    <row r="46" spans="2:133" ht="11.25" customHeight="1" x14ac:dyDescent="0.15">
      <c r="CD46" s="755"/>
      <c r="CE46" s="756"/>
      <c r="CF46" s="638" t="s">
        <v>360</v>
      </c>
      <c r="CG46" s="639"/>
      <c r="CH46" s="639"/>
      <c r="CI46" s="639"/>
      <c r="CJ46" s="639"/>
      <c r="CK46" s="639"/>
      <c r="CL46" s="639"/>
      <c r="CM46" s="639"/>
      <c r="CN46" s="639"/>
      <c r="CO46" s="639"/>
      <c r="CP46" s="639"/>
      <c r="CQ46" s="640"/>
      <c r="CR46" s="641">
        <v>146188</v>
      </c>
      <c r="CS46" s="642"/>
      <c r="CT46" s="642"/>
      <c r="CU46" s="642"/>
      <c r="CV46" s="642"/>
      <c r="CW46" s="642"/>
      <c r="CX46" s="642"/>
      <c r="CY46" s="643"/>
      <c r="CZ46" s="646">
        <v>0.7</v>
      </c>
      <c r="DA46" s="647"/>
      <c r="DB46" s="647"/>
      <c r="DC46" s="742"/>
      <c r="DD46" s="650">
        <v>128154</v>
      </c>
      <c r="DE46" s="642"/>
      <c r="DF46" s="642"/>
      <c r="DG46" s="642"/>
      <c r="DH46" s="642"/>
      <c r="DI46" s="642"/>
      <c r="DJ46" s="642"/>
      <c r="DK46" s="643"/>
      <c r="DL46" s="736"/>
      <c r="DM46" s="737"/>
      <c r="DN46" s="737"/>
      <c r="DO46" s="737"/>
      <c r="DP46" s="737"/>
      <c r="DQ46" s="737"/>
      <c r="DR46" s="737"/>
      <c r="DS46" s="737"/>
      <c r="DT46" s="737"/>
      <c r="DU46" s="737"/>
      <c r="DV46" s="738"/>
      <c r="DW46" s="739"/>
      <c r="DX46" s="740"/>
      <c r="DY46" s="740"/>
      <c r="DZ46" s="740"/>
      <c r="EA46" s="740"/>
      <c r="EB46" s="740"/>
      <c r="EC46" s="741"/>
    </row>
    <row r="47" spans="2:133" ht="11.25" customHeight="1" x14ac:dyDescent="0.15">
      <c r="CD47" s="755"/>
      <c r="CE47" s="756"/>
      <c r="CF47" s="638" t="s">
        <v>361</v>
      </c>
      <c r="CG47" s="639"/>
      <c r="CH47" s="639"/>
      <c r="CI47" s="639"/>
      <c r="CJ47" s="639"/>
      <c r="CK47" s="639"/>
      <c r="CL47" s="639"/>
      <c r="CM47" s="639"/>
      <c r="CN47" s="639"/>
      <c r="CO47" s="639"/>
      <c r="CP47" s="639"/>
      <c r="CQ47" s="640"/>
      <c r="CR47" s="641">
        <v>506996</v>
      </c>
      <c r="CS47" s="677"/>
      <c r="CT47" s="677"/>
      <c r="CU47" s="677"/>
      <c r="CV47" s="677"/>
      <c r="CW47" s="677"/>
      <c r="CX47" s="677"/>
      <c r="CY47" s="678"/>
      <c r="CZ47" s="646">
        <v>2.4</v>
      </c>
      <c r="DA47" s="675"/>
      <c r="DB47" s="675"/>
      <c r="DC47" s="679"/>
      <c r="DD47" s="650">
        <v>186182</v>
      </c>
      <c r="DE47" s="677"/>
      <c r="DF47" s="677"/>
      <c r="DG47" s="677"/>
      <c r="DH47" s="677"/>
      <c r="DI47" s="677"/>
      <c r="DJ47" s="677"/>
      <c r="DK47" s="678"/>
      <c r="DL47" s="736"/>
      <c r="DM47" s="737"/>
      <c r="DN47" s="737"/>
      <c r="DO47" s="737"/>
      <c r="DP47" s="737"/>
      <c r="DQ47" s="737"/>
      <c r="DR47" s="737"/>
      <c r="DS47" s="737"/>
      <c r="DT47" s="737"/>
      <c r="DU47" s="737"/>
      <c r="DV47" s="738"/>
      <c r="DW47" s="739"/>
      <c r="DX47" s="740"/>
      <c r="DY47" s="740"/>
      <c r="DZ47" s="740"/>
      <c r="EA47" s="740"/>
      <c r="EB47" s="740"/>
      <c r="EC47" s="741"/>
    </row>
    <row r="48" spans="2:133" x14ac:dyDescent="0.15">
      <c r="CD48" s="757"/>
      <c r="CE48" s="758"/>
      <c r="CF48" s="638" t="s">
        <v>362</v>
      </c>
      <c r="CG48" s="639"/>
      <c r="CH48" s="639"/>
      <c r="CI48" s="639"/>
      <c r="CJ48" s="639"/>
      <c r="CK48" s="639"/>
      <c r="CL48" s="639"/>
      <c r="CM48" s="639"/>
      <c r="CN48" s="639"/>
      <c r="CO48" s="639"/>
      <c r="CP48" s="639"/>
      <c r="CQ48" s="640"/>
      <c r="CR48" s="641" t="s">
        <v>230</v>
      </c>
      <c r="CS48" s="642"/>
      <c r="CT48" s="642"/>
      <c r="CU48" s="642"/>
      <c r="CV48" s="642"/>
      <c r="CW48" s="642"/>
      <c r="CX48" s="642"/>
      <c r="CY48" s="643"/>
      <c r="CZ48" s="646" t="s">
        <v>230</v>
      </c>
      <c r="DA48" s="647"/>
      <c r="DB48" s="647"/>
      <c r="DC48" s="742"/>
      <c r="DD48" s="650" t="s">
        <v>230</v>
      </c>
      <c r="DE48" s="642"/>
      <c r="DF48" s="642"/>
      <c r="DG48" s="642"/>
      <c r="DH48" s="642"/>
      <c r="DI48" s="642"/>
      <c r="DJ48" s="642"/>
      <c r="DK48" s="643"/>
      <c r="DL48" s="736"/>
      <c r="DM48" s="737"/>
      <c r="DN48" s="737"/>
      <c r="DO48" s="737"/>
      <c r="DP48" s="737"/>
      <c r="DQ48" s="737"/>
      <c r="DR48" s="737"/>
      <c r="DS48" s="737"/>
      <c r="DT48" s="737"/>
      <c r="DU48" s="737"/>
      <c r="DV48" s="738"/>
      <c r="DW48" s="739"/>
      <c r="DX48" s="740"/>
      <c r="DY48" s="740"/>
      <c r="DZ48" s="740"/>
      <c r="EA48" s="740"/>
      <c r="EB48" s="740"/>
      <c r="EC48" s="741"/>
    </row>
    <row r="49" spans="82:133" ht="11.25" customHeight="1" x14ac:dyDescent="0.15">
      <c r="CD49" s="686" t="s">
        <v>363</v>
      </c>
      <c r="CE49" s="687"/>
      <c r="CF49" s="687"/>
      <c r="CG49" s="687"/>
      <c r="CH49" s="687"/>
      <c r="CI49" s="687"/>
      <c r="CJ49" s="687"/>
      <c r="CK49" s="687"/>
      <c r="CL49" s="687"/>
      <c r="CM49" s="687"/>
      <c r="CN49" s="687"/>
      <c r="CO49" s="687"/>
      <c r="CP49" s="687"/>
      <c r="CQ49" s="688"/>
      <c r="CR49" s="721">
        <v>20710284</v>
      </c>
      <c r="CS49" s="711"/>
      <c r="CT49" s="711"/>
      <c r="CU49" s="711"/>
      <c r="CV49" s="711"/>
      <c r="CW49" s="711"/>
      <c r="CX49" s="711"/>
      <c r="CY49" s="743"/>
      <c r="CZ49" s="726">
        <v>100</v>
      </c>
      <c r="DA49" s="744"/>
      <c r="DB49" s="744"/>
      <c r="DC49" s="745"/>
      <c r="DD49" s="746">
        <v>5072566</v>
      </c>
      <c r="DE49" s="711"/>
      <c r="DF49" s="711"/>
      <c r="DG49" s="711"/>
      <c r="DH49" s="711"/>
      <c r="DI49" s="711"/>
      <c r="DJ49" s="711"/>
      <c r="DK49" s="743"/>
      <c r="DL49" s="747"/>
      <c r="DM49" s="748"/>
      <c r="DN49" s="748"/>
      <c r="DO49" s="748"/>
      <c r="DP49" s="748"/>
      <c r="DQ49" s="748"/>
      <c r="DR49" s="748"/>
      <c r="DS49" s="748"/>
      <c r="DT49" s="748"/>
      <c r="DU49" s="748"/>
      <c r="DV49" s="749"/>
      <c r="DW49" s="750"/>
      <c r="DX49" s="751"/>
      <c r="DY49" s="751"/>
      <c r="DZ49" s="751"/>
      <c r="EA49" s="751"/>
      <c r="EB49" s="751"/>
      <c r="EC49" s="752"/>
    </row>
    <row r="50" spans="82:133" hidden="1" x14ac:dyDescent="0.15"/>
    <row r="51" spans="82:133" hidden="1" x14ac:dyDescent="0.15"/>
    <row r="52" spans="82:133" hidden="1" x14ac:dyDescent="0.15"/>
    <row r="53" spans="82:133" hidden="1" x14ac:dyDescent="0.15"/>
  </sheetData>
  <sheetProtection algorithmName="SHA-512" hashValue="qoJYiZWOlcm1WlY5jmuSkUCRUCuCe15c4s74xlUmF302FLL1vueTXeyQxfq7mod5Ajk0H5C23RFwQi67XVhT+g==" saltValue="r14GaYvJWwu0SVZo3oVnc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topLeftCell="A22" zoomScale="73" zoomScaleNormal="73" zoomScaleSheetLayoutView="70" workbookViewId="0">
      <selection activeCell="A25" sqref="A25:BI25"/>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364</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788" t="s">
        <v>365</v>
      </c>
      <c r="DK2" s="789"/>
      <c r="DL2" s="789"/>
      <c r="DM2" s="789"/>
      <c r="DN2" s="789"/>
      <c r="DO2" s="790"/>
      <c r="DP2" s="249"/>
      <c r="DQ2" s="788" t="s">
        <v>366</v>
      </c>
      <c r="DR2" s="789"/>
      <c r="DS2" s="789"/>
      <c r="DT2" s="789"/>
      <c r="DU2" s="789"/>
      <c r="DV2" s="789"/>
      <c r="DW2" s="789"/>
      <c r="DX2" s="789"/>
      <c r="DY2" s="789"/>
      <c r="DZ2" s="790"/>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791" t="s">
        <v>367</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252"/>
      <c r="BA4" s="252"/>
      <c r="BB4" s="252"/>
      <c r="BC4" s="252"/>
      <c r="BD4" s="252"/>
      <c r="BE4" s="253"/>
      <c r="BF4" s="253"/>
      <c r="BG4" s="253"/>
      <c r="BH4" s="253"/>
      <c r="BI4" s="253"/>
      <c r="BJ4" s="253"/>
      <c r="BK4" s="253"/>
      <c r="BL4" s="253"/>
      <c r="BM4" s="253"/>
      <c r="BN4" s="253"/>
      <c r="BO4" s="253"/>
      <c r="BP4" s="253"/>
      <c r="BQ4" s="252" t="s">
        <v>368</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782" t="s">
        <v>369</v>
      </c>
      <c r="B5" s="783"/>
      <c r="C5" s="783"/>
      <c r="D5" s="783"/>
      <c r="E5" s="783"/>
      <c r="F5" s="783"/>
      <c r="G5" s="783"/>
      <c r="H5" s="783"/>
      <c r="I5" s="783"/>
      <c r="J5" s="783"/>
      <c r="K5" s="783"/>
      <c r="L5" s="783"/>
      <c r="M5" s="783"/>
      <c r="N5" s="783"/>
      <c r="O5" s="783"/>
      <c r="P5" s="784"/>
      <c r="Q5" s="759" t="s">
        <v>370</v>
      </c>
      <c r="R5" s="760"/>
      <c r="S5" s="760"/>
      <c r="T5" s="760"/>
      <c r="U5" s="761"/>
      <c r="V5" s="759" t="s">
        <v>371</v>
      </c>
      <c r="W5" s="760"/>
      <c r="X5" s="760"/>
      <c r="Y5" s="760"/>
      <c r="Z5" s="761"/>
      <c r="AA5" s="759" t="s">
        <v>372</v>
      </c>
      <c r="AB5" s="760"/>
      <c r="AC5" s="760"/>
      <c r="AD5" s="760"/>
      <c r="AE5" s="760"/>
      <c r="AF5" s="792" t="s">
        <v>373</v>
      </c>
      <c r="AG5" s="760"/>
      <c r="AH5" s="760"/>
      <c r="AI5" s="760"/>
      <c r="AJ5" s="771"/>
      <c r="AK5" s="760" t="s">
        <v>374</v>
      </c>
      <c r="AL5" s="760"/>
      <c r="AM5" s="760"/>
      <c r="AN5" s="760"/>
      <c r="AO5" s="761"/>
      <c r="AP5" s="759" t="s">
        <v>375</v>
      </c>
      <c r="AQ5" s="760"/>
      <c r="AR5" s="760"/>
      <c r="AS5" s="760"/>
      <c r="AT5" s="761"/>
      <c r="AU5" s="759" t="s">
        <v>376</v>
      </c>
      <c r="AV5" s="760"/>
      <c r="AW5" s="760"/>
      <c r="AX5" s="760"/>
      <c r="AY5" s="771"/>
      <c r="AZ5" s="256"/>
      <c r="BA5" s="256"/>
      <c r="BB5" s="256"/>
      <c r="BC5" s="256"/>
      <c r="BD5" s="256"/>
      <c r="BE5" s="257"/>
      <c r="BF5" s="257"/>
      <c r="BG5" s="257"/>
      <c r="BH5" s="257"/>
      <c r="BI5" s="257"/>
      <c r="BJ5" s="257"/>
      <c r="BK5" s="257"/>
      <c r="BL5" s="257"/>
      <c r="BM5" s="257"/>
      <c r="BN5" s="257"/>
      <c r="BO5" s="257"/>
      <c r="BP5" s="257"/>
      <c r="BQ5" s="782" t="s">
        <v>377</v>
      </c>
      <c r="BR5" s="783"/>
      <c r="BS5" s="783"/>
      <c r="BT5" s="783"/>
      <c r="BU5" s="783"/>
      <c r="BV5" s="783"/>
      <c r="BW5" s="783"/>
      <c r="BX5" s="783"/>
      <c r="BY5" s="783"/>
      <c r="BZ5" s="783"/>
      <c r="CA5" s="783"/>
      <c r="CB5" s="783"/>
      <c r="CC5" s="783"/>
      <c r="CD5" s="783"/>
      <c r="CE5" s="783"/>
      <c r="CF5" s="783"/>
      <c r="CG5" s="784"/>
      <c r="CH5" s="759" t="s">
        <v>378</v>
      </c>
      <c r="CI5" s="760"/>
      <c r="CJ5" s="760"/>
      <c r="CK5" s="760"/>
      <c r="CL5" s="761"/>
      <c r="CM5" s="759" t="s">
        <v>379</v>
      </c>
      <c r="CN5" s="760"/>
      <c r="CO5" s="760"/>
      <c r="CP5" s="760"/>
      <c r="CQ5" s="761"/>
      <c r="CR5" s="759" t="s">
        <v>380</v>
      </c>
      <c r="CS5" s="760"/>
      <c r="CT5" s="760"/>
      <c r="CU5" s="760"/>
      <c r="CV5" s="761"/>
      <c r="CW5" s="759" t="s">
        <v>381</v>
      </c>
      <c r="CX5" s="760"/>
      <c r="CY5" s="760"/>
      <c r="CZ5" s="760"/>
      <c r="DA5" s="761"/>
      <c r="DB5" s="759" t="s">
        <v>382</v>
      </c>
      <c r="DC5" s="760"/>
      <c r="DD5" s="760"/>
      <c r="DE5" s="760"/>
      <c r="DF5" s="761"/>
      <c r="DG5" s="765" t="s">
        <v>383</v>
      </c>
      <c r="DH5" s="766"/>
      <c r="DI5" s="766"/>
      <c r="DJ5" s="766"/>
      <c r="DK5" s="767"/>
      <c r="DL5" s="765" t="s">
        <v>384</v>
      </c>
      <c r="DM5" s="766"/>
      <c r="DN5" s="766"/>
      <c r="DO5" s="766"/>
      <c r="DP5" s="767"/>
      <c r="DQ5" s="759" t="s">
        <v>385</v>
      </c>
      <c r="DR5" s="760"/>
      <c r="DS5" s="760"/>
      <c r="DT5" s="760"/>
      <c r="DU5" s="761"/>
      <c r="DV5" s="759" t="s">
        <v>376</v>
      </c>
      <c r="DW5" s="760"/>
      <c r="DX5" s="760"/>
      <c r="DY5" s="760"/>
      <c r="DZ5" s="771"/>
      <c r="EA5" s="254"/>
    </row>
    <row r="6" spans="1:131" s="255" customFormat="1" ht="26.25" customHeight="1" thickBot="1" x14ac:dyDescent="0.2">
      <c r="A6" s="785"/>
      <c r="B6" s="786"/>
      <c r="C6" s="786"/>
      <c r="D6" s="786"/>
      <c r="E6" s="786"/>
      <c r="F6" s="786"/>
      <c r="G6" s="786"/>
      <c r="H6" s="786"/>
      <c r="I6" s="786"/>
      <c r="J6" s="786"/>
      <c r="K6" s="786"/>
      <c r="L6" s="786"/>
      <c r="M6" s="786"/>
      <c r="N6" s="786"/>
      <c r="O6" s="786"/>
      <c r="P6" s="787"/>
      <c r="Q6" s="762"/>
      <c r="R6" s="763"/>
      <c r="S6" s="763"/>
      <c r="T6" s="763"/>
      <c r="U6" s="764"/>
      <c r="V6" s="762"/>
      <c r="W6" s="763"/>
      <c r="X6" s="763"/>
      <c r="Y6" s="763"/>
      <c r="Z6" s="764"/>
      <c r="AA6" s="762"/>
      <c r="AB6" s="763"/>
      <c r="AC6" s="763"/>
      <c r="AD6" s="763"/>
      <c r="AE6" s="763"/>
      <c r="AF6" s="793"/>
      <c r="AG6" s="763"/>
      <c r="AH6" s="763"/>
      <c r="AI6" s="763"/>
      <c r="AJ6" s="772"/>
      <c r="AK6" s="763"/>
      <c r="AL6" s="763"/>
      <c r="AM6" s="763"/>
      <c r="AN6" s="763"/>
      <c r="AO6" s="764"/>
      <c r="AP6" s="762"/>
      <c r="AQ6" s="763"/>
      <c r="AR6" s="763"/>
      <c r="AS6" s="763"/>
      <c r="AT6" s="764"/>
      <c r="AU6" s="762"/>
      <c r="AV6" s="763"/>
      <c r="AW6" s="763"/>
      <c r="AX6" s="763"/>
      <c r="AY6" s="772"/>
      <c r="AZ6" s="252"/>
      <c r="BA6" s="252"/>
      <c r="BB6" s="252"/>
      <c r="BC6" s="252"/>
      <c r="BD6" s="252"/>
      <c r="BE6" s="253"/>
      <c r="BF6" s="253"/>
      <c r="BG6" s="253"/>
      <c r="BH6" s="253"/>
      <c r="BI6" s="253"/>
      <c r="BJ6" s="253"/>
      <c r="BK6" s="253"/>
      <c r="BL6" s="253"/>
      <c r="BM6" s="253"/>
      <c r="BN6" s="253"/>
      <c r="BO6" s="253"/>
      <c r="BP6" s="253"/>
      <c r="BQ6" s="785"/>
      <c r="BR6" s="786"/>
      <c r="BS6" s="786"/>
      <c r="BT6" s="786"/>
      <c r="BU6" s="786"/>
      <c r="BV6" s="786"/>
      <c r="BW6" s="786"/>
      <c r="BX6" s="786"/>
      <c r="BY6" s="786"/>
      <c r="BZ6" s="786"/>
      <c r="CA6" s="786"/>
      <c r="CB6" s="786"/>
      <c r="CC6" s="786"/>
      <c r="CD6" s="786"/>
      <c r="CE6" s="786"/>
      <c r="CF6" s="786"/>
      <c r="CG6" s="787"/>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768"/>
      <c r="DH6" s="769"/>
      <c r="DI6" s="769"/>
      <c r="DJ6" s="769"/>
      <c r="DK6" s="770"/>
      <c r="DL6" s="768"/>
      <c r="DM6" s="769"/>
      <c r="DN6" s="769"/>
      <c r="DO6" s="769"/>
      <c r="DP6" s="770"/>
      <c r="DQ6" s="762"/>
      <c r="DR6" s="763"/>
      <c r="DS6" s="763"/>
      <c r="DT6" s="763"/>
      <c r="DU6" s="764"/>
      <c r="DV6" s="762"/>
      <c r="DW6" s="763"/>
      <c r="DX6" s="763"/>
      <c r="DY6" s="763"/>
      <c r="DZ6" s="772"/>
      <c r="EA6" s="254"/>
    </row>
    <row r="7" spans="1:131" s="255" customFormat="1" ht="26.25" customHeight="1" thickTop="1" x14ac:dyDescent="0.15">
      <c r="A7" s="258">
        <v>1</v>
      </c>
      <c r="B7" s="773" t="s">
        <v>386</v>
      </c>
      <c r="C7" s="774"/>
      <c r="D7" s="774"/>
      <c r="E7" s="774"/>
      <c r="F7" s="774"/>
      <c r="G7" s="774"/>
      <c r="H7" s="774"/>
      <c r="I7" s="774"/>
      <c r="J7" s="774"/>
      <c r="K7" s="774"/>
      <c r="L7" s="774"/>
      <c r="M7" s="774"/>
      <c r="N7" s="774"/>
      <c r="O7" s="774"/>
      <c r="P7" s="775"/>
      <c r="Q7" s="776">
        <v>21797</v>
      </c>
      <c r="R7" s="777"/>
      <c r="S7" s="777"/>
      <c r="T7" s="777"/>
      <c r="U7" s="777"/>
      <c r="V7" s="777">
        <v>20715</v>
      </c>
      <c r="W7" s="777"/>
      <c r="X7" s="777"/>
      <c r="Y7" s="777"/>
      <c r="Z7" s="777"/>
      <c r="AA7" s="777">
        <v>1082</v>
      </c>
      <c r="AB7" s="777"/>
      <c r="AC7" s="777"/>
      <c r="AD7" s="777"/>
      <c r="AE7" s="778"/>
      <c r="AF7" s="779">
        <v>751</v>
      </c>
      <c r="AG7" s="780"/>
      <c r="AH7" s="780"/>
      <c r="AI7" s="780"/>
      <c r="AJ7" s="781"/>
      <c r="AK7" s="816">
        <v>5291</v>
      </c>
      <c r="AL7" s="817"/>
      <c r="AM7" s="817"/>
      <c r="AN7" s="817"/>
      <c r="AO7" s="817"/>
      <c r="AP7" s="817">
        <v>2014</v>
      </c>
      <c r="AQ7" s="817"/>
      <c r="AR7" s="817"/>
      <c r="AS7" s="817"/>
      <c r="AT7" s="817"/>
      <c r="AU7" s="818"/>
      <c r="AV7" s="818"/>
      <c r="AW7" s="818"/>
      <c r="AX7" s="818"/>
      <c r="AY7" s="819"/>
      <c r="AZ7" s="252"/>
      <c r="BA7" s="252"/>
      <c r="BB7" s="252"/>
      <c r="BC7" s="252"/>
      <c r="BD7" s="252"/>
      <c r="BE7" s="253"/>
      <c r="BF7" s="253"/>
      <c r="BG7" s="253"/>
      <c r="BH7" s="253"/>
      <c r="BI7" s="253"/>
      <c r="BJ7" s="253"/>
      <c r="BK7" s="253"/>
      <c r="BL7" s="253"/>
      <c r="BM7" s="253"/>
      <c r="BN7" s="253"/>
      <c r="BO7" s="253"/>
      <c r="BP7" s="253"/>
      <c r="BQ7" s="259">
        <v>1</v>
      </c>
      <c r="BR7" s="260"/>
      <c r="BS7" s="820"/>
      <c r="BT7" s="821"/>
      <c r="BU7" s="821"/>
      <c r="BV7" s="821"/>
      <c r="BW7" s="821"/>
      <c r="BX7" s="821"/>
      <c r="BY7" s="821"/>
      <c r="BZ7" s="821"/>
      <c r="CA7" s="821"/>
      <c r="CB7" s="821"/>
      <c r="CC7" s="821"/>
      <c r="CD7" s="821"/>
      <c r="CE7" s="821"/>
      <c r="CF7" s="821"/>
      <c r="CG7" s="822"/>
      <c r="CH7" s="813"/>
      <c r="CI7" s="814"/>
      <c r="CJ7" s="814"/>
      <c r="CK7" s="814"/>
      <c r="CL7" s="815"/>
      <c r="CM7" s="813"/>
      <c r="CN7" s="814"/>
      <c r="CO7" s="814"/>
      <c r="CP7" s="814"/>
      <c r="CQ7" s="815"/>
      <c r="CR7" s="813"/>
      <c r="CS7" s="814"/>
      <c r="CT7" s="814"/>
      <c r="CU7" s="814"/>
      <c r="CV7" s="815"/>
      <c r="CW7" s="813"/>
      <c r="CX7" s="814"/>
      <c r="CY7" s="814"/>
      <c r="CZ7" s="814"/>
      <c r="DA7" s="815"/>
      <c r="DB7" s="813"/>
      <c r="DC7" s="814"/>
      <c r="DD7" s="814"/>
      <c r="DE7" s="814"/>
      <c r="DF7" s="815"/>
      <c r="DG7" s="813"/>
      <c r="DH7" s="814"/>
      <c r="DI7" s="814"/>
      <c r="DJ7" s="814"/>
      <c r="DK7" s="815"/>
      <c r="DL7" s="813"/>
      <c r="DM7" s="814"/>
      <c r="DN7" s="814"/>
      <c r="DO7" s="814"/>
      <c r="DP7" s="815"/>
      <c r="DQ7" s="813"/>
      <c r="DR7" s="814"/>
      <c r="DS7" s="814"/>
      <c r="DT7" s="814"/>
      <c r="DU7" s="815"/>
      <c r="DV7" s="794"/>
      <c r="DW7" s="795"/>
      <c r="DX7" s="795"/>
      <c r="DY7" s="795"/>
      <c r="DZ7" s="796"/>
      <c r="EA7" s="254"/>
    </row>
    <row r="8" spans="1:131" s="255" customFormat="1" ht="26.25" customHeight="1" x14ac:dyDescent="0.15">
      <c r="A8" s="261">
        <v>2</v>
      </c>
      <c r="B8" s="797" t="s">
        <v>387</v>
      </c>
      <c r="C8" s="798"/>
      <c r="D8" s="798"/>
      <c r="E8" s="798"/>
      <c r="F8" s="798"/>
      <c r="G8" s="798"/>
      <c r="H8" s="798"/>
      <c r="I8" s="798"/>
      <c r="J8" s="798"/>
      <c r="K8" s="798"/>
      <c r="L8" s="798"/>
      <c r="M8" s="798"/>
      <c r="N8" s="798"/>
      <c r="O8" s="798"/>
      <c r="P8" s="799"/>
      <c r="Q8" s="800">
        <v>4</v>
      </c>
      <c r="R8" s="801"/>
      <c r="S8" s="801"/>
      <c r="T8" s="801"/>
      <c r="U8" s="801"/>
      <c r="V8" s="801">
        <v>4</v>
      </c>
      <c r="W8" s="801"/>
      <c r="X8" s="801"/>
      <c r="Y8" s="801"/>
      <c r="Z8" s="801"/>
      <c r="AA8" s="801" t="s">
        <v>571</v>
      </c>
      <c r="AB8" s="801"/>
      <c r="AC8" s="801"/>
      <c r="AD8" s="801"/>
      <c r="AE8" s="802"/>
      <c r="AF8" s="803" t="s">
        <v>388</v>
      </c>
      <c r="AG8" s="804"/>
      <c r="AH8" s="804"/>
      <c r="AI8" s="804"/>
      <c r="AJ8" s="805"/>
      <c r="AK8" s="806">
        <v>4</v>
      </c>
      <c r="AL8" s="807"/>
      <c r="AM8" s="807"/>
      <c r="AN8" s="807"/>
      <c r="AO8" s="807"/>
      <c r="AP8" s="807">
        <v>11</v>
      </c>
      <c r="AQ8" s="807"/>
      <c r="AR8" s="807"/>
      <c r="AS8" s="807"/>
      <c r="AT8" s="807"/>
      <c r="AU8" s="808"/>
      <c r="AV8" s="808"/>
      <c r="AW8" s="808"/>
      <c r="AX8" s="808"/>
      <c r="AY8" s="809"/>
      <c r="AZ8" s="252"/>
      <c r="BA8" s="252"/>
      <c r="BB8" s="252"/>
      <c r="BC8" s="252"/>
      <c r="BD8" s="252"/>
      <c r="BE8" s="253"/>
      <c r="BF8" s="253"/>
      <c r="BG8" s="253"/>
      <c r="BH8" s="253"/>
      <c r="BI8" s="253"/>
      <c r="BJ8" s="253"/>
      <c r="BK8" s="253"/>
      <c r="BL8" s="253"/>
      <c r="BM8" s="253"/>
      <c r="BN8" s="253"/>
      <c r="BO8" s="253"/>
      <c r="BP8" s="253"/>
      <c r="BQ8" s="262">
        <v>2</v>
      </c>
      <c r="BR8" s="263"/>
      <c r="BS8" s="810"/>
      <c r="BT8" s="811"/>
      <c r="BU8" s="811"/>
      <c r="BV8" s="811"/>
      <c r="BW8" s="811"/>
      <c r="BX8" s="811"/>
      <c r="BY8" s="811"/>
      <c r="BZ8" s="811"/>
      <c r="CA8" s="811"/>
      <c r="CB8" s="811"/>
      <c r="CC8" s="811"/>
      <c r="CD8" s="811"/>
      <c r="CE8" s="811"/>
      <c r="CF8" s="811"/>
      <c r="CG8" s="812"/>
      <c r="CH8" s="823"/>
      <c r="CI8" s="824"/>
      <c r="CJ8" s="824"/>
      <c r="CK8" s="824"/>
      <c r="CL8" s="825"/>
      <c r="CM8" s="823"/>
      <c r="CN8" s="824"/>
      <c r="CO8" s="824"/>
      <c r="CP8" s="824"/>
      <c r="CQ8" s="825"/>
      <c r="CR8" s="823"/>
      <c r="CS8" s="824"/>
      <c r="CT8" s="824"/>
      <c r="CU8" s="824"/>
      <c r="CV8" s="825"/>
      <c r="CW8" s="823"/>
      <c r="CX8" s="824"/>
      <c r="CY8" s="824"/>
      <c r="CZ8" s="824"/>
      <c r="DA8" s="825"/>
      <c r="DB8" s="823"/>
      <c r="DC8" s="824"/>
      <c r="DD8" s="824"/>
      <c r="DE8" s="824"/>
      <c r="DF8" s="825"/>
      <c r="DG8" s="823"/>
      <c r="DH8" s="824"/>
      <c r="DI8" s="824"/>
      <c r="DJ8" s="824"/>
      <c r="DK8" s="825"/>
      <c r="DL8" s="823"/>
      <c r="DM8" s="824"/>
      <c r="DN8" s="824"/>
      <c r="DO8" s="824"/>
      <c r="DP8" s="825"/>
      <c r="DQ8" s="823"/>
      <c r="DR8" s="824"/>
      <c r="DS8" s="824"/>
      <c r="DT8" s="824"/>
      <c r="DU8" s="825"/>
      <c r="DV8" s="826"/>
      <c r="DW8" s="827"/>
      <c r="DX8" s="827"/>
      <c r="DY8" s="827"/>
      <c r="DZ8" s="828"/>
      <c r="EA8" s="254"/>
    </row>
    <row r="9" spans="1:131" s="255" customFormat="1" ht="26.25" customHeight="1" x14ac:dyDescent="0.15">
      <c r="A9" s="261">
        <v>3</v>
      </c>
      <c r="B9" s="797"/>
      <c r="C9" s="798"/>
      <c r="D9" s="798"/>
      <c r="E9" s="798"/>
      <c r="F9" s="798"/>
      <c r="G9" s="798"/>
      <c r="H9" s="798"/>
      <c r="I9" s="798"/>
      <c r="J9" s="798"/>
      <c r="K9" s="798"/>
      <c r="L9" s="798"/>
      <c r="M9" s="798"/>
      <c r="N9" s="798"/>
      <c r="O9" s="798"/>
      <c r="P9" s="799"/>
      <c r="Q9" s="800"/>
      <c r="R9" s="801"/>
      <c r="S9" s="801"/>
      <c r="T9" s="801"/>
      <c r="U9" s="801"/>
      <c r="V9" s="801"/>
      <c r="W9" s="801"/>
      <c r="X9" s="801"/>
      <c r="Y9" s="801"/>
      <c r="Z9" s="801"/>
      <c r="AA9" s="801"/>
      <c r="AB9" s="801"/>
      <c r="AC9" s="801"/>
      <c r="AD9" s="801"/>
      <c r="AE9" s="802"/>
      <c r="AF9" s="803"/>
      <c r="AG9" s="804"/>
      <c r="AH9" s="804"/>
      <c r="AI9" s="804"/>
      <c r="AJ9" s="805"/>
      <c r="AK9" s="806"/>
      <c r="AL9" s="807"/>
      <c r="AM9" s="807"/>
      <c r="AN9" s="807"/>
      <c r="AO9" s="807"/>
      <c r="AP9" s="807"/>
      <c r="AQ9" s="807"/>
      <c r="AR9" s="807"/>
      <c r="AS9" s="807"/>
      <c r="AT9" s="807"/>
      <c r="AU9" s="808"/>
      <c r="AV9" s="808"/>
      <c r="AW9" s="808"/>
      <c r="AX9" s="808"/>
      <c r="AY9" s="809"/>
      <c r="AZ9" s="252"/>
      <c r="BA9" s="252"/>
      <c r="BB9" s="252"/>
      <c r="BC9" s="252"/>
      <c r="BD9" s="252"/>
      <c r="BE9" s="253"/>
      <c r="BF9" s="253"/>
      <c r="BG9" s="253"/>
      <c r="BH9" s="253"/>
      <c r="BI9" s="253"/>
      <c r="BJ9" s="253"/>
      <c r="BK9" s="253"/>
      <c r="BL9" s="253"/>
      <c r="BM9" s="253"/>
      <c r="BN9" s="253"/>
      <c r="BO9" s="253"/>
      <c r="BP9" s="253"/>
      <c r="BQ9" s="262">
        <v>3</v>
      </c>
      <c r="BR9" s="263"/>
      <c r="BS9" s="810"/>
      <c r="BT9" s="811"/>
      <c r="BU9" s="811"/>
      <c r="BV9" s="811"/>
      <c r="BW9" s="811"/>
      <c r="BX9" s="811"/>
      <c r="BY9" s="811"/>
      <c r="BZ9" s="811"/>
      <c r="CA9" s="811"/>
      <c r="CB9" s="811"/>
      <c r="CC9" s="811"/>
      <c r="CD9" s="811"/>
      <c r="CE9" s="811"/>
      <c r="CF9" s="811"/>
      <c r="CG9" s="812"/>
      <c r="CH9" s="823"/>
      <c r="CI9" s="824"/>
      <c r="CJ9" s="824"/>
      <c r="CK9" s="824"/>
      <c r="CL9" s="825"/>
      <c r="CM9" s="823"/>
      <c r="CN9" s="824"/>
      <c r="CO9" s="824"/>
      <c r="CP9" s="824"/>
      <c r="CQ9" s="825"/>
      <c r="CR9" s="823"/>
      <c r="CS9" s="824"/>
      <c r="CT9" s="824"/>
      <c r="CU9" s="824"/>
      <c r="CV9" s="825"/>
      <c r="CW9" s="823"/>
      <c r="CX9" s="824"/>
      <c r="CY9" s="824"/>
      <c r="CZ9" s="824"/>
      <c r="DA9" s="825"/>
      <c r="DB9" s="823"/>
      <c r="DC9" s="824"/>
      <c r="DD9" s="824"/>
      <c r="DE9" s="824"/>
      <c r="DF9" s="825"/>
      <c r="DG9" s="823"/>
      <c r="DH9" s="824"/>
      <c r="DI9" s="824"/>
      <c r="DJ9" s="824"/>
      <c r="DK9" s="825"/>
      <c r="DL9" s="823"/>
      <c r="DM9" s="824"/>
      <c r="DN9" s="824"/>
      <c r="DO9" s="824"/>
      <c r="DP9" s="825"/>
      <c r="DQ9" s="823"/>
      <c r="DR9" s="824"/>
      <c r="DS9" s="824"/>
      <c r="DT9" s="824"/>
      <c r="DU9" s="825"/>
      <c r="DV9" s="826"/>
      <c r="DW9" s="827"/>
      <c r="DX9" s="827"/>
      <c r="DY9" s="827"/>
      <c r="DZ9" s="828"/>
      <c r="EA9" s="254"/>
    </row>
    <row r="10" spans="1:131" s="255" customFormat="1" ht="26.25" customHeight="1" x14ac:dyDescent="0.15">
      <c r="A10" s="261">
        <v>4</v>
      </c>
      <c r="B10" s="797"/>
      <c r="C10" s="798"/>
      <c r="D10" s="798"/>
      <c r="E10" s="798"/>
      <c r="F10" s="798"/>
      <c r="G10" s="798"/>
      <c r="H10" s="798"/>
      <c r="I10" s="798"/>
      <c r="J10" s="798"/>
      <c r="K10" s="798"/>
      <c r="L10" s="798"/>
      <c r="M10" s="798"/>
      <c r="N10" s="798"/>
      <c r="O10" s="798"/>
      <c r="P10" s="799"/>
      <c r="Q10" s="800"/>
      <c r="R10" s="801"/>
      <c r="S10" s="801"/>
      <c r="T10" s="801"/>
      <c r="U10" s="801"/>
      <c r="V10" s="801"/>
      <c r="W10" s="801"/>
      <c r="X10" s="801"/>
      <c r="Y10" s="801"/>
      <c r="Z10" s="801"/>
      <c r="AA10" s="801"/>
      <c r="AB10" s="801"/>
      <c r="AC10" s="801"/>
      <c r="AD10" s="801"/>
      <c r="AE10" s="802"/>
      <c r="AF10" s="803"/>
      <c r="AG10" s="804"/>
      <c r="AH10" s="804"/>
      <c r="AI10" s="804"/>
      <c r="AJ10" s="805"/>
      <c r="AK10" s="806"/>
      <c r="AL10" s="807"/>
      <c r="AM10" s="807"/>
      <c r="AN10" s="807"/>
      <c r="AO10" s="807"/>
      <c r="AP10" s="807"/>
      <c r="AQ10" s="807"/>
      <c r="AR10" s="807"/>
      <c r="AS10" s="807"/>
      <c r="AT10" s="807"/>
      <c r="AU10" s="808"/>
      <c r="AV10" s="808"/>
      <c r="AW10" s="808"/>
      <c r="AX10" s="808"/>
      <c r="AY10" s="809"/>
      <c r="AZ10" s="252"/>
      <c r="BA10" s="252"/>
      <c r="BB10" s="252"/>
      <c r="BC10" s="252"/>
      <c r="BD10" s="252"/>
      <c r="BE10" s="253"/>
      <c r="BF10" s="253"/>
      <c r="BG10" s="253"/>
      <c r="BH10" s="253"/>
      <c r="BI10" s="253"/>
      <c r="BJ10" s="253"/>
      <c r="BK10" s="253"/>
      <c r="BL10" s="253"/>
      <c r="BM10" s="253"/>
      <c r="BN10" s="253"/>
      <c r="BO10" s="253"/>
      <c r="BP10" s="253"/>
      <c r="BQ10" s="262">
        <v>4</v>
      </c>
      <c r="BR10" s="263"/>
      <c r="BS10" s="810"/>
      <c r="BT10" s="811"/>
      <c r="BU10" s="811"/>
      <c r="BV10" s="811"/>
      <c r="BW10" s="811"/>
      <c r="BX10" s="811"/>
      <c r="BY10" s="811"/>
      <c r="BZ10" s="811"/>
      <c r="CA10" s="811"/>
      <c r="CB10" s="811"/>
      <c r="CC10" s="811"/>
      <c r="CD10" s="811"/>
      <c r="CE10" s="811"/>
      <c r="CF10" s="811"/>
      <c r="CG10" s="812"/>
      <c r="CH10" s="823"/>
      <c r="CI10" s="824"/>
      <c r="CJ10" s="824"/>
      <c r="CK10" s="824"/>
      <c r="CL10" s="825"/>
      <c r="CM10" s="823"/>
      <c r="CN10" s="824"/>
      <c r="CO10" s="824"/>
      <c r="CP10" s="824"/>
      <c r="CQ10" s="825"/>
      <c r="CR10" s="823"/>
      <c r="CS10" s="824"/>
      <c r="CT10" s="824"/>
      <c r="CU10" s="824"/>
      <c r="CV10" s="825"/>
      <c r="CW10" s="823"/>
      <c r="CX10" s="824"/>
      <c r="CY10" s="824"/>
      <c r="CZ10" s="824"/>
      <c r="DA10" s="825"/>
      <c r="DB10" s="823"/>
      <c r="DC10" s="824"/>
      <c r="DD10" s="824"/>
      <c r="DE10" s="824"/>
      <c r="DF10" s="825"/>
      <c r="DG10" s="823"/>
      <c r="DH10" s="824"/>
      <c r="DI10" s="824"/>
      <c r="DJ10" s="824"/>
      <c r="DK10" s="825"/>
      <c r="DL10" s="823"/>
      <c r="DM10" s="824"/>
      <c r="DN10" s="824"/>
      <c r="DO10" s="824"/>
      <c r="DP10" s="825"/>
      <c r="DQ10" s="823"/>
      <c r="DR10" s="824"/>
      <c r="DS10" s="824"/>
      <c r="DT10" s="824"/>
      <c r="DU10" s="825"/>
      <c r="DV10" s="826"/>
      <c r="DW10" s="827"/>
      <c r="DX10" s="827"/>
      <c r="DY10" s="827"/>
      <c r="DZ10" s="828"/>
      <c r="EA10" s="254"/>
    </row>
    <row r="11" spans="1:131" s="255" customFormat="1" ht="26.25" customHeight="1" x14ac:dyDescent="0.15">
      <c r="A11" s="261">
        <v>5</v>
      </c>
      <c r="B11" s="797"/>
      <c r="C11" s="798"/>
      <c r="D11" s="798"/>
      <c r="E11" s="798"/>
      <c r="F11" s="798"/>
      <c r="G11" s="798"/>
      <c r="H11" s="798"/>
      <c r="I11" s="798"/>
      <c r="J11" s="798"/>
      <c r="K11" s="798"/>
      <c r="L11" s="798"/>
      <c r="M11" s="798"/>
      <c r="N11" s="798"/>
      <c r="O11" s="798"/>
      <c r="P11" s="799"/>
      <c r="Q11" s="800"/>
      <c r="R11" s="801"/>
      <c r="S11" s="801"/>
      <c r="T11" s="801"/>
      <c r="U11" s="801"/>
      <c r="V11" s="801"/>
      <c r="W11" s="801"/>
      <c r="X11" s="801"/>
      <c r="Y11" s="801"/>
      <c r="Z11" s="801"/>
      <c r="AA11" s="801"/>
      <c r="AB11" s="801"/>
      <c r="AC11" s="801"/>
      <c r="AD11" s="801"/>
      <c r="AE11" s="802"/>
      <c r="AF11" s="803"/>
      <c r="AG11" s="804"/>
      <c r="AH11" s="804"/>
      <c r="AI11" s="804"/>
      <c r="AJ11" s="805"/>
      <c r="AK11" s="806"/>
      <c r="AL11" s="807"/>
      <c r="AM11" s="807"/>
      <c r="AN11" s="807"/>
      <c r="AO11" s="807"/>
      <c r="AP11" s="807"/>
      <c r="AQ11" s="807"/>
      <c r="AR11" s="807"/>
      <c r="AS11" s="807"/>
      <c r="AT11" s="807"/>
      <c r="AU11" s="808"/>
      <c r="AV11" s="808"/>
      <c r="AW11" s="808"/>
      <c r="AX11" s="808"/>
      <c r="AY11" s="809"/>
      <c r="AZ11" s="252"/>
      <c r="BA11" s="252"/>
      <c r="BB11" s="252"/>
      <c r="BC11" s="252"/>
      <c r="BD11" s="252"/>
      <c r="BE11" s="253"/>
      <c r="BF11" s="253"/>
      <c r="BG11" s="253"/>
      <c r="BH11" s="253"/>
      <c r="BI11" s="253"/>
      <c r="BJ11" s="253"/>
      <c r="BK11" s="253"/>
      <c r="BL11" s="253"/>
      <c r="BM11" s="253"/>
      <c r="BN11" s="253"/>
      <c r="BO11" s="253"/>
      <c r="BP11" s="253"/>
      <c r="BQ11" s="262">
        <v>5</v>
      </c>
      <c r="BR11" s="263"/>
      <c r="BS11" s="810"/>
      <c r="BT11" s="811"/>
      <c r="BU11" s="811"/>
      <c r="BV11" s="811"/>
      <c r="BW11" s="811"/>
      <c r="BX11" s="811"/>
      <c r="BY11" s="811"/>
      <c r="BZ11" s="811"/>
      <c r="CA11" s="811"/>
      <c r="CB11" s="811"/>
      <c r="CC11" s="811"/>
      <c r="CD11" s="811"/>
      <c r="CE11" s="811"/>
      <c r="CF11" s="811"/>
      <c r="CG11" s="812"/>
      <c r="CH11" s="823"/>
      <c r="CI11" s="824"/>
      <c r="CJ11" s="824"/>
      <c r="CK11" s="824"/>
      <c r="CL11" s="825"/>
      <c r="CM11" s="823"/>
      <c r="CN11" s="824"/>
      <c r="CO11" s="824"/>
      <c r="CP11" s="824"/>
      <c r="CQ11" s="825"/>
      <c r="CR11" s="823"/>
      <c r="CS11" s="824"/>
      <c r="CT11" s="824"/>
      <c r="CU11" s="824"/>
      <c r="CV11" s="825"/>
      <c r="CW11" s="823"/>
      <c r="CX11" s="824"/>
      <c r="CY11" s="824"/>
      <c r="CZ11" s="824"/>
      <c r="DA11" s="825"/>
      <c r="DB11" s="823"/>
      <c r="DC11" s="824"/>
      <c r="DD11" s="824"/>
      <c r="DE11" s="824"/>
      <c r="DF11" s="825"/>
      <c r="DG11" s="823"/>
      <c r="DH11" s="824"/>
      <c r="DI11" s="824"/>
      <c r="DJ11" s="824"/>
      <c r="DK11" s="825"/>
      <c r="DL11" s="823"/>
      <c r="DM11" s="824"/>
      <c r="DN11" s="824"/>
      <c r="DO11" s="824"/>
      <c r="DP11" s="825"/>
      <c r="DQ11" s="823"/>
      <c r="DR11" s="824"/>
      <c r="DS11" s="824"/>
      <c r="DT11" s="824"/>
      <c r="DU11" s="825"/>
      <c r="DV11" s="826"/>
      <c r="DW11" s="827"/>
      <c r="DX11" s="827"/>
      <c r="DY11" s="827"/>
      <c r="DZ11" s="828"/>
      <c r="EA11" s="254"/>
    </row>
    <row r="12" spans="1:131" s="255" customFormat="1" ht="26.25" customHeight="1" x14ac:dyDescent="0.15">
      <c r="A12" s="261">
        <v>6</v>
      </c>
      <c r="B12" s="797"/>
      <c r="C12" s="798"/>
      <c r="D12" s="798"/>
      <c r="E12" s="798"/>
      <c r="F12" s="798"/>
      <c r="G12" s="798"/>
      <c r="H12" s="798"/>
      <c r="I12" s="798"/>
      <c r="J12" s="798"/>
      <c r="K12" s="798"/>
      <c r="L12" s="798"/>
      <c r="M12" s="798"/>
      <c r="N12" s="798"/>
      <c r="O12" s="798"/>
      <c r="P12" s="799"/>
      <c r="Q12" s="800"/>
      <c r="R12" s="801"/>
      <c r="S12" s="801"/>
      <c r="T12" s="801"/>
      <c r="U12" s="801"/>
      <c r="V12" s="801"/>
      <c r="W12" s="801"/>
      <c r="X12" s="801"/>
      <c r="Y12" s="801"/>
      <c r="Z12" s="801"/>
      <c r="AA12" s="801"/>
      <c r="AB12" s="801"/>
      <c r="AC12" s="801"/>
      <c r="AD12" s="801"/>
      <c r="AE12" s="802"/>
      <c r="AF12" s="803"/>
      <c r="AG12" s="804"/>
      <c r="AH12" s="804"/>
      <c r="AI12" s="804"/>
      <c r="AJ12" s="805"/>
      <c r="AK12" s="806"/>
      <c r="AL12" s="807"/>
      <c r="AM12" s="807"/>
      <c r="AN12" s="807"/>
      <c r="AO12" s="807"/>
      <c r="AP12" s="807"/>
      <c r="AQ12" s="807"/>
      <c r="AR12" s="807"/>
      <c r="AS12" s="807"/>
      <c r="AT12" s="807"/>
      <c r="AU12" s="808"/>
      <c r="AV12" s="808"/>
      <c r="AW12" s="808"/>
      <c r="AX12" s="808"/>
      <c r="AY12" s="809"/>
      <c r="AZ12" s="252"/>
      <c r="BA12" s="252"/>
      <c r="BB12" s="252"/>
      <c r="BC12" s="252"/>
      <c r="BD12" s="252"/>
      <c r="BE12" s="253"/>
      <c r="BF12" s="253"/>
      <c r="BG12" s="253"/>
      <c r="BH12" s="253"/>
      <c r="BI12" s="253"/>
      <c r="BJ12" s="253"/>
      <c r="BK12" s="253"/>
      <c r="BL12" s="253"/>
      <c r="BM12" s="253"/>
      <c r="BN12" s="253"/>
      <c r="BO12" s="253"/>
      <c r="BP12" s="253"/>
      <c r="BQ12" s="262">
        <v>6</v>
      </c>
      <c r="BR12" s="263"/>
      <c r="BS12" s="810"/>
      <c r="BT12" s="811"/>
      <c r="BU12" s="811"/>
      <c r="BV12" s="811"/>
      <c r="BW12" s="811"/>
      <c r="BX12" s="811"/>
      <c r="BY12" s="811"/>
      <c r="BZ12" s="811"/>
      <c r="CA12" s="811"/>
      <c r="CB12" s="811"/>
      <c r="CC12" s="811"/>
      <c r="CD12" s="811"/>
      <c r="CE12" s="811"/>
      <c r="CF12" s="811"/>
      <c r="CG12" s="812"/>
      <c r="CH12" s="823"/>
      <c r="CI12" s="824"/>
      <c r="CJ12" s="824"/>
      <c r="CK12" s="824"/>
      <c r="CL12" s="825"/>
      <c r="CM12" s="823"/>
      <c r="CN12" s="824"/>
      <c r="CO12" s="824"/>
      <c r="CP12" s="824"/>
      <c r="CQ12" s="825"/>
      <c r="CR12" s="823"/>
      <c r="CS12" s="824"/>
      <c r="CT12" s="824"/>
      <c r="CU12" s="824"/>
      <c r="CV12" s="825"/>
      <c r="CW12" s="823"/>
      <c r="CX12" s="824"/>
      <c r="CY12" s="824"/>
      <c r="CZ12" s="824"/>
      <c r="DA12" s="825"/>
      <c r="DB12" s="823"/>
      <c r="DC12" s="824"/>
      <c r="DD12" s="824"/>
      <c r="DE12" s="824"/>
      <c r="DF12" s="825"/>
      <c r="DG12" s="823"/>
      <c r="DH12" s="824"/>
      <c r="DI12" s="824"/>
      <c r="DJ12" s="824"/>
      <c r="DK12" s="825"/>
      <c r="DL12" s="823"/>
      <c r="DM12" s="824"/>
      <c r="DN12" s="824"/>
      <c r="DO12" s="824"/>
      <c r="DP12" s="825"/>
      <c r="DQ12" s="823"/>
      <c r="DR12" s="824"/>
      <c r="DS12" s="824"/>
      <c r="DT12" s="824"/>
      <c r="DU12" s="825"/>
      <c r="DV12" s="826"/>
      <c r="DW12" s="827"/>
      <c r="DX12" s="827"/>
      <c r="DY12" s="827"/>
      <c r="DZ12" s="828"/>
      <c r="EA12" s="254"/>
    </row>
    <row r="13" spans="1:131" s="255" customFormat="1" ht="26.25" customHeight="1" x14ac:dyDescent="0.15">
      <c r="A13" s="261">
        <v>7</v>
      </c>
      <c r="B13" s="797"/>
      <c r="C13" s="798"/>
      <c r="D13" s="798"/>
      <c r="E13" s="798"/>
      <c r="F13" s="798"/>
      <c r="G13" s="798"/>
      <c r="H13" s="798"/>
      <c r="I13" s="798"/>
      <c r="J13" s="798"/>
      <c r="K13" s="798"/>
      <c r="L13" s="798"/>
      <c r="M13" s="798"/>
      <c r="N13" s="798"/>
      <c r="O13" s="798"/>
      <c r="P13" s="799"/>
      <c r="Q13" s="800"/>
      <c r="R13" s="801"/>
      <c r="S13" s="801"/>
      <c r="T13" s="801"/>
      <c r="U13" s="801"/>
      <c r="V13" s="801"/>
      <c r="W13" s="801"/>
      <c r="X13" s="801"/>
      <c r="Y13" s="801"/>
      <c r="Z13" s="801"/>
      <c r="AA13" s="801"/>
      <c r="AB13" s="801"/>
      <c r="AC13" s="801"/>
      <c r="AD13" s="801"/>
      <c r="AE13" s="802"/>
      <c r="AF13" s="803"/>
      <c r="AG13" s="804"/>
      <c r="AH13" s="804"/>
      <c r="AI13" s="804"/>
      <c r="AJ13" s="805"/>
      <c r="AK13" s="806"/>
      <c r="AL13" s="807"/>
      <c r="AM13" s="807"/>
      <c r="AN13" s="807"/>
      <c r="AO13" s="807"/>
      <c r="AP13" s="807"/>
      <c r="AQ13" s="807"/>
      <c r="AR13" s="807"/>
      <c r="AS13" s="807"/>
      <c r="AT13" s="807"/>
      <c r="AU13" s="808"/>
      <c r="AV13" s="808"/>
      <c r="AW13" s="808"/>
      <c r="AX13" s="808"/>
      <c r="AY13" s="809"/>
      <c r="AZ13" s="252"/>
      <c r="BA13" s="252"/>
      <c r="BB13" s="252"/>
      <c r="BC13" s="252"/>
      <c r="BD13" s="252"/>
      <c r="BE13" s="253"/>
      <c r="BF13" s="253"/>
      <c r="BG13" s="253"/>
      <c r="BH13" s="253"/>
      <c r="BI13" s="253"/>
      <c r="BJ13" s="253"/>
      <c r="BK13" s="253"/>
      <c r="BL13" s="253"/>
      <c r="BM13" s="253"/>
      <c r="BN13" s="253"/>
      <c r="BO13" s="253"/>
      <c r="BP13" s="253"/>
      <c r="BQ13" s="262">
        <v>7</v>
      </c>
      <c r="BR13" s="263"/>
      <c r="BS13" s="810"/>
      <c r="BT13" s="811"/>
      <c r="BU13" s="811"/>
      <c r="BV13" s="811"/>
      <c r="BW13" s="811"/>
      <c r="BX13" s="811"/>
      <c r="BY13" s="811"/>
      <c r="BZ13" s="811"/>
      <c r="CA13" s="811"/>
      <c r="CB13" s="811"/>
      <c r="CC13" s="811"/>
      <c r="CD13" s="811"/>
      <c r="CE13" s="811"/>
      <c r="CF13" s="811"/>
      <c r="CG13" s="812"/>
      <c r="CH13" s="823"/>
      <c r="CI13" s="824"/>
      <c r="CJ13" s="824"/>
      <c r="CK13" s="824"/>
      <c r="CL13" s="825"/>
      <c r="CM13" s="823"/>
      <c r="CN13" s="824"/>
      <c r="CO13" s="824"/>
      <c r="CP13" s="824"/>
      <c r="CQ13" s="825"/>
      <c r="CR13" s="823"/>
      <c r="CS13" s="824"/>
      <c r="CT13" s="824"/>
      <c r="CU13" s="824"/>
      <c r="CV13" s="825"/>
      <c r="CW13" s="823"/>
      <c r="CX13" s="824"/>
      <c r="CY13" s="824"/>
      <c r="CZ13" s="824"/>
      <c r="DA13" s="825"/>
      <c r="DB13" s="823"/>
      <c r="DC13" s="824"/>
      <c r="DD13" s="824"/>
      <c r="DE13" s="824"/>
      <c r="DF13" s="825"/>
      <c r="DG13" s="823"/>
      <c r="DH13" s="824"/>
      <c r="DI13" s="824"/>
      <c r="DJ13" s="824"/>
      <c r="DK13" s="825"/>
      <c r="DL13" s="823"/>
      <c r="DM13" s="824"/>
      <c r="DN13" s="824"/>
      <c r="DO13" s="824"/>
      <c r="DP13" s="825"/>
      <c r="DQ13" s="823"/>
      <c r="DR13" s="824"/>
      <c r="DS13" s="824"/>
      <c r="DT13" s="824"/>
      <c r="DU13" s="825"/>
      <c r="DV13" s="826"/>
      <c r="DW13" s="827"/>
      <c r="DX13" s="827"/>
      <c r="DY13" s="827"/>
      <c r="DZ13" s="828"/>
      <c r="EA13" s="254"/>
    </row>
    <row r="14" spans="1:131" s="255" customFormat="1" ht="26.25" customHeight="1" x14ac:dyDescent="0.15">
      <c r="A14" s="261">
        <v>8</v>
      </c>
      <c r="B14" s="797"/>
      <c r="C14" s="798"/>
      <c r="D14" s="798"/>
      <c r="E14" s="798"/>
      <c r="F14" s="798"/>
      <c r="G14" s="798"/>
      <c r="H14" s="798"/>
      <c r="I14" s="798"/>
      <c r="J14" s="798"/>
      <c r="K14" s="798"/>
      <c r="L14" s="798"/>
      <c r="M14" s="798"/>
      <c r="N14" s="798"/>
      <c r="O14" s="798"/>
      <c r="P14" s="799"/>
      <c r="Q14" s="800"/>
      <c r="R14" s="801"/>
      <c r="S14" s="801"/>
      <c r="T14" s="801"/>
      <c r="U14" s="801"/>
      <c r="V14" s="801"/>
      <c r="W14" s="801"/>
      <c r="X14" s="801"/>
      <c r="Y14" s="801"/>
      <c r="Z14" s="801"/>
      <c r="AA14" s="801"/>
      <c r="AB14" s="801"/>
      <c r="AC14" s="801"/>
      <c r="AD14" s="801"/>
      <c r="AE14" s="802"/>
      <c r="AF14" s="803"/>
      <c r="AG14" s="804"/>
      <c r="AH14" s="804"/>
      <c r="AI14" s="804"/>
      <c r="AJ14" s="805"/>
      <c r="AK14" s="806"/>
      <c r="AL14" s="807"/>
      <c r="AM14" s="807"/>
      <c r="AN14" s="807"/>
      <c r="AO14" s="807"/>
      <c r="AP14" s="807"/>
      <c r="AQ14" s="807"/>
      <c r="AR14" s="807"/>
      <c r="AS14" s="807"/>
      <c r="AT14" s="807"/>
      <c r="AU14" s="808"/>
      <c r="AV14" s="808"/>
      <c r="AW14" s="808"/>
      <c r="AX14" s="808"/>
      <c r="AY14" s="809"/>
      <c r="AZ14" s="252"/>
      <c r="BA14" s="252"/>
      <c r="BB14" s="252"/>
      <c r="BC14" s="252"/>
      <c r="BD14" s="252"/>
      <c r="BE14" s="253"/>
      <c r="BF14" s="253"/>
      <c r="BG14" s="253"/>
      <c r="BH14" s="253"/>
      <c r="BI14" s="253"/>
      <c r="BJ14" s="253"/>
      <c r="BK14" s="253"/>
      <c r="BL14" s="253"/>
      <c r="BM14" s="253"/>
      <c r="BN14" s="253"/>
      <c r="BO14" s="253"/>
      <c r="BP14" s="253"/>
      <c r="BQ14" s="262">
        <v>8</v>
      </c>
      <c r="BR14" s="263"/>
      <c r="BS14" s="810"/>
      <c r="BT14" s="811"/>
      <c r="BU14" s="811"/>
      <c r="BV14" s="811"/>
      <c r="BW14" s="811"/>
      <c r="BX14" s="811"/>
      <c r="BY14" s="811"/>
      <c r="BZ14" s="811"/>
      <c r="CA14" s="811"/>
      <c r="CB14" s="811"/>
      <c r="CC14" s="811"/>
      <c r="CD14" s="811"/>
      <c r="CE14" s="811"/>
      <c r="CF14" s="811"/>
      <c r="CG14" s="812"/>
      <c r="CH14" s="823"/>
      <c r="CI14" s="824"/>
      <c r="CJ14" s="824"/>
      <c r="CK14" s="824"/>
      <c r="CL14" s="825"/>
      <c r="CM14" s="823"/>
      <c r="CN14" s="824"/>
      <c r="CO14" s="824"/>
      <c r="CP14" s="824"/>
      <c r="CQ14" s="825"/>
      <c r="CR14" s="823"/>
      <c r="CS14" s="824"/>
      <c r="CT14" s="824"/>
      <c r="CU14" s="824"/>
      <c r="CV14" s="825"/>
      <c r="CW14" s="823"/>
      <c r="CX14" s="824"/>
      <c r="CY14" s="824"/>
      <c r="CZ14" s="824"/>
      <c r="DA14" s="825"/>
      <c r="DB14" s="823"/>
      <c r="DC14" s="824"/>
      <c r="DD14" s="824"/>
      <c r="DE14" s="824"/>
      <c r="DF14" s="825"/>
      <c r="DG14" s="823"/>
      <c r="DH14" s="824"/>
      <c r="DI14" s="824"/>
      <c r="DJ14" s="824"/>
      <c r="DK14" s="825"/>
      <c r="DL14" s="823"/>
      <c r="DM14" s="824"/>
      <c r="DN14" s="824"/>
      <c r="DO14" s="824"/>
      <c r="DP14" s="825"/>
      <c r="DQ14" s="823"/>
      <c r="DR14" s="824"/>
      <c r="DS14" s="824"/>
      <c r="DT14" s="824"/>
      <c r="DU14" s="825"/>
      <c r="DV14" s="826"/>
      <c r="DW14" s="827"/>
      <c r="DX14" s="827"/>
      <c r="DY14" s="827"/>
      <c r="DZ14" s="828"/>
      <c r="EA14" s="254"/>
    </row>
    <row r="15" spans="1:131" s="255" customFormat="1" ht="26.25" customHeight="1" x14ac:dyDescent="0.15">
      <c r="A15" s="261">
        <v>9</v>
      </c>
      <c r="B15" s="797"/>
      <c r="C15" s="798"/>
      <c r="D15" s="798"/>
      <c r="E15" s="798"/>
      <c r="F15" s="798"/>
      <c r="G15" s="798"/>
      <c r="H15" s="798"/>
      <c r="I15" s="798"/>
      <c r="J15" s="798"/>
      <c r="K15" s="798"/>
      <c r="L15" s="798"/>
      <c r="M15" s="798"/>
      <c r="N15" s="798"/>
      <c r="O15" s="798"/>
      <c r="P15" s="799"/>
      <c r="Q15" s="800"/>
      <c r="R15" s="801"/>
      <c r="S15" s="801"/>
      <c r="T15" s="801"/>
      <c r="U15" s="801"/>
      <c r="V15" s="801"/>
      <c r="W15" s="801"/>
      <c r="X15" s="801"/>
      <c r="Y15" s="801"/>
      <c r="Z15" s="801"/>
      <c r="AA15" s="801"/>
      <c r="AB15" s="801"/>
      <c r="AC15" s="801"/>
      <c r="AD15" s="801"/>
      <c r="AE15" s="802"/>
      <c r="AF15" s="803"/>
      <c r="AG15" s="804"/>
      <c r="AH15" s="804"/>
      <c r="AI15" s="804"/>
      <c r="AJ15" s="805"/>
      <c r="AK15" s="806"/>
      <c r="AL15" s="807"/>
      <c r="AM15" s="807"/>
      <c r="AN15" s="807"/>
      <c r="AO15" s="807"/>
      <c r="AP15" s="807"/>
      <c r="AQ15" s="807"/>
      <c r="AR15" s="807"/>
      <c r="AS15" s="807"/>
      <c r="AT15" s="807"/>
      <c r="AU15" s="808"/>
      <c r="AV15" s="808"/>
      <c r="AW15" s="808"/>
      <c r="AX15" s="808"/>
      <c r="AY15" s="809"/>
      <c r="AZ15" s="252"/>
      <c r="BA15" s="252"/>
      <c r="BB15" s="252"/>
      <c r="BC15" s="252"/>
      <c r="BD15" s="252"/>
      <c r="BE15" s="253"/>
      <c r="BF15" s="253"/>
      <c r="BG15" s="253"/>
      <c r="BH15" s="253"/>
      <c r="BI15" s="253"/>
      <c r="BJ15" s="253"/>
      <c r="BK15" s="253"/>
      <c r="BL15" s="253"/>
      <c r="BM15" s="253"/>
      <c r="BN15" s="253"/>
      <c r="BO15" s="253"/>
      <c r="BP15" s="253"/>
      <c r="BQ15" s="262">
        <v>9</v>
      </c>
      <c r="BR15" s="263"/>
      <c r="BS15" s="810"/>
      <c r="BT15" s="811"/>
      <c r="BU15" s="811"/>
      <c r="BV15" s="811"/>
      <c r="BW15" s="811"/>
      <c r="BX15" s="811"/>
      <c r="BY15" s="811"/>
      <c r="BZ15" s="811"/>
      <c r="CA15" s="811"/>
      <c r="CB15" s="811"/>
      <c r="CC15" s="811"/>
      <c r="CD15" s="811"/>
      <c r="CE15" s="811"/>
      <c r="CF15" s="811"/>
      <c r="CG15" s="812"/>
      <c r="CH15" s="823"/>
      <c r="CI15" s="824"/>
      <c r="CJ15" s="824"/>
      <c r="CK15" s="824"/>
      <c r="CL15" s="825"/>
      <c r="CM15" s="823"/>
      <c r="CN15" s="824"/>
      <c r="CO15" s="824"/>
      <c r="CP15" s="824"/>
      <c r="CQ15" s="825"/>
      <c r="CR15" s="823"/>
      <c r="CS15" s="824"/>
      <c r="CT15" s="824"/>
      <c r="CU15" s="824"/>
      <c r="CV15" s="825"/>
      <c r="CW15" s="823"/>
      <c r="CX15" s="824"/>
      <c r="CY15" s="824"/>
      <c r="CZ15" s="824"/>
      <c r="DA15" s="825"/>
      <c r="DB15" s="823"/>
      <c r="DC15" s="824"/>
      <c r="DD15" s="824"/>
      <c r="DE15" s="824"/>
      <c r="DF15" s="825"/>
      <c r="DG15" s="823"/>
      <c r="DH15" s="824"/>
      <c r="DI15" s="824"/>
      <c r="DJ15" s="824"/>
      <c r="DK15" s="825"/>
      <c r="DL15" s="823"/>
      <c r="DM15" s="824"/>
      <c r="DN15" s="824"/>
      <c r="DO15" s="824"/>
      <c r="DP15" s="825"/>
      <c r="DQ15" s="823"/>
      <c r="DR15" s="824"/>
      <c r="DS15" s="824"/>
      <c r="DT15" s="824"/>
      <c r="DU15" s="825"/>
      <c r="DV15" s="826"/>
      <c r="DW15" s="827"/>
      <c r="DX15" s="827"/>
      <c r="DY15" s="827"/>
      <c r="DZ15" s="828"/>
      <c r="EA15" s="254"/>
    </row>
    <row r="16" spans="1:131" s="255" customFormat="1" ht="26.25" customHeight="1" x14ac:dyDescent="0.15">
      <c r="A16" s="261">
        <v>10</v>
      </c>
      <c r="B16" s="797"/>
      <c r="C16" s="798"/>
      <c r="D16" s="798"/>
      <c r="E16" s="798"/>
      <c r="F16" s="798"/>
      <c r="G16" s="798"/>
      <c r="H16" s="798"/>
      <c r="I16" s="798"/>
      <c r="J16" s="798"/>
      <c r="K16" s="798"/>
      <c r="L16" s="798"/>
      <c r="M16" s="798"/>
      <c r="N16" s="798"/>
      <c r="O16" s="798"/>
      <c r="P16" s="799"/>
      <c r="Q16" s="800"/>
      <c r="R16" s="801"/>
      <c r="S16" s="801"/>
      <c r="T16" s="801"/>
      <c r="U16" s="801"/>
      <c r="V16" s="801"/>
      <c r="W16" s="801"/>
      <c r="X16" s="801"/>
      <c r="Y16" s="801"/>
      <c r="Z16" s="801"/>
      <c r="AA16" s="801"/>
      <c r="AB16" s="801"/>
      <c r="AC16" s="801"/>
      <c r="AD16" s="801"/>
      <c r="AE16" s="802"/>
      <c r="AF16" s="803"/>
      <c r="AG16" s="804"/>
      <c r="AH16" s="804"/>
      <c r="AI16" s="804"/>
      <c r="AJ16" s="805"/>
      <c r="AK16" s="806"/>
      <c r="AL16" s="807"/>
      <c r="AM16" s="807"/>
      <c r="AN16" s="807"/>
      <c r="AO16" s="807"/>
      <c r="AP16" s="807"/>
      <c r="AQ16" s="807"/>
      <c r="AR16" s="807"/>
      <c r="AS16" s="807"/>
      <c r="AT16" s="807"/>
      <c r="AU16" s="808"/>
      <c r="AV16" s="808"/>
      <c r="AW16" s="808"/>
      <c r="AX16" s="808"/>
      <c r="AY16" s="809"/>
      <c r="AZ16" s="252"/>
      <c r="BA16" s="252"/>
      <c r="BB16" s="252"/>
      <c r="BC16" s="252"/>
      <c r="BD16" s="252"/>
      <c r="BE16" s="253"/>
      <c r="BF16" s="253"/>
      <c r="BG16" s="253"/>
      <c r="BH16" s="253"/>
      <c r="BI16" s="253"/>
      <c r="BJ16" s="253"/>
      <c r="BK16" s="253"/>
      <c r="BL16" s="253"/>
      <c r="BM16" s="253"/>
      <c r="BN16" s="253"/>
      <c r="BO16" s="253"/>
      <c r="BP16" s="253"/>
      <c r="BQ16" s="262">
        <v>10</v>
      </c>
      <c r="BR16" s="263"/>
      <c r="BS16" s="810"/>
      <c r="BT16" s="811"/>
      <c r="BU16" s="811"/>
      <c r="BV16" s="811"/>
      <c r="BW16" s="811"/>
      <c r="BX16" s="811"/>
      <c r="BY16" s="811"/>
      <c r="BZ16" s="811"/>
      <c r="CA16" s="811"/>
      <c r="CB16" s="811"/>
      <c r="CC16" s="811"/>
      <c r="CD16" s="811"/>
      <c r="CE16" s="811"/>
      <c r="CF16" s="811"/>
      <c r="CG16" s="812"/>
      <c r="CH16" s="823"/>
      <c r="CI16" s="824"/>
      <c r="CJ16" s="824"/>
      <c r="CK16" s="824"/>
      <c r="CL16" s="825"/>
      <c r="CM16" s="823"/>
      <c r="CN16" s="824"/>
      <c r="CO16" s="824"/>
      <c r="CP16" s="824"/>
      <c r="CQ16" s="825"/>
      <c r="CR16" s="823"/>
      <c r="CS16" s="824"/>
      <c r="CT16" s="824"/>
      <c r="CU16" s="824"/>
      <c r="CV16" s="825"/>
      <c r="CW16" s="823"/>
      <c r="CX16" s="824"/>
      <c r="CY16" s="824"/>
      <c r="CZ16" s="824"/>
      <c r="DA16" s="825"/>
      <c r="DB16" s="823"/>
      <c r="DC16" s="824"/>
      <c r="DD16" s="824"/>
      <c r="DE16" s="824"/>
      <c r="DF16" s="825"/>
      <c r="DG16" s="823"/>
      <c r="DH16" s="824"/>
      <c r="DI16" s="824"/>
      <c r="DJ16" s="824"/>
      <c r="DK16" s="825"/>
      <c r="DL16" s="823"/>
      <c r="DM16" s="824"/>
      <c r="DN16" s="824"/>
      <c r="DO16" s="824"/>
      <c r="DP16" s="825"/>
      <c r="DQ16" s="823"/>
      <c r="DR16" s="824"/>
      <c r="DS16" s="824"/>
      <c r="DT16" s="824"/>
      <c r="DU16" s="825"/>
      <c r="DV16" s="826"/>
      <c r="DW16" s="827"/>
      <c r="DX16" s="827"/>
      <c r="DY16" s="827"/>
      <c r="DZ16" s="828"/>
      <c r="EA16" s="254"/>
    </row>
    <row r="17" spans="1:131" s="255" customFormat="1" ht="26.25" customHeight="1" x14ac:dyDescent="0.15">
      <c r="A17" s="261">
        <v>11</v>
      </c>
      <c r="B17" s="797"/>
      <c r="C17" s="798"/>
      <c r="D17" s="798"/>
      <c r="E17" s="798"/>
      <c r="F17" s="798"/>
      <c r="G17" s="798"/>
      <c r="H17" s="798"/>
      <c r="I17" s="798"/>
      <c r="J17" s="798"/>
      <c r="K17" s="798"/>
      <c r="L17" s="798"/>
      <c r="M17" s="798"/>
      <c r="N17" s="798"/>
      <c r="O17" s="798"/>
      <c r="P17" s="799"/>
      <c r="Q17" s="800"/>
      <c r="R17" s="801"/>
      <c r="S17" s="801"/>
      <c r="T17" s="801"/>
      <c r="U17" s="801"/>
      <c r="V17" s="801"/>
      <c r="W17" s="801"/>
      <c r="X17" s="801"/>
      <c r="Y17" s="801"/>
      <c r="Z17" s="801"/>
      <c r="AA17" s="801"/>
      <c r="AB17" s="801"/>
      <c r="AC17" s="801"/>
      <c r="AD17" s="801"/>
      <c r="AE17" s="802"/>
      <c r="AF17" s="803"/>
      <c r="AG17" s="804"/>
      <c r="AH17" s="804"/>
      <c r="AI17" s="804"/>
      <c r="AJ17" s="805"/>
      <c r="AK17" s="806"/>
      <c r="AL17" s="807"/>
      <c r="AM17" s="807"/>
      <c r="AN17" s="807"/>
      <c r="AO17" s="807"/>
      <c r="AP17" s="807"/>
      <c r="AQ17" s="807"/>
      <c r="AR17" s="807"/>
      <c r="AS17" s="807"/>
      <c r="AT17" s="807"/>
      <c r="AU17" s="808"/>
      <c r="AV17" s="808"/>
      <c r="AW17" s="808"/>
      <c r="AX17" s="808"/>
      <c r="AY17" s="809"/>
      <c r="AZ17" s="252"/>
      <c r="BA17" s="252"/>
      <c r="BB17" s="252"/>
      <c r="BC17" s="252"/>
      <c r="BD17" s="252"/>
      <c r="BE17" s="253"/>
      <c r="BF17" s="253"/>
      <c r="BG17" s="253"/>
      <c r="BH17" s="253"/>
      <c r="BI17" s="253"/>
      <c r="BJ17" s="253"/>
      <c r="BK17" s="253"/>
      <c r="BL17" s="253"/>
      <c r="BM17" s="253"/>
      <c r="BN17" s="253"/>
      <c r="BO17" s="253"/>
      <c r="BP17" s="253"/>
      <c r="BQ17" s="262">
        <v>11</v>
      </c>
      <c r="BR17" s="263"/>
      <c r="BS17" s="810"/>
      <c r="BT17" s="811"/>
      <c r="BU17" s="811"/>
      <c r="BV17" s="811"/>
      <c r="BW17" s="811"/>
      <c r="BX17" s="811"/>
      <c r="BY17" s="811"/>
      <c r="BZ17" s="811"/>
      <c r="CA17" s="811"/>
      <c r="CB17" s="811"/>
      <c r="CC17" s="811"/>
      <c r="CD17" s="811"/>
      <c r="CE17" s="811"/>
      <c r="CF17" s="811"/>
      <c r="CG17" s="812"/>
      <c r="CH17" s="823"/>
      <c r="CI17" s="824"/>
      <c r="CJ17" s="824"/>
      <c r="CK17" s="824"/>
      <c r="CL17" s="825"/>
      <c r="CM17" s="823"/>
      <c r="CN17" s="824"/>
      <c r="CO17" s="824"/>
      <c r="CP17" s="824"/>
      <c r="CQ17" s="825"/>
      <c r="CR17" s="823"/>
      <c r="CS17" s="824"/>
      <c r="CT17" s="824"/>
      <c r="CU17" s="824"/>
      <c r="CV17" s="825"/>
      <c r="CW17" s="823"/>
      <c r="CX17" s="824"/>
      <c r="CY17" s="824"/>
      <c r="CZ17" s="824"/>
      <c r="DA17" s="825"/>
      <c r="DB17" s="823"/>
      <c r="DC17" s="824"/>
      <c r="DD17" s="824"/>
      <c r="DE17" s="824"/>
      <c r="DF17" s="825"/>
      <c r="DG17" s="823"/>
      <c r="DH17" s="824"/>
      <c r="DI17" s="824"/>
      <c r="DJ17" s="824"/>
      <c r="DK17" s="825"/>
      <c r="DL17" s="823"/>
      <c r="DM17" s="824"/>
      <c r="DN17" s="824"/>
      <c r="DO17" s="824"/>
      <c r="DP17" s="825"/>
      <c r="DQ17" s="823"/>
      <c r="DR17" s="824"/>
      <c r="DS17" s="824"/>
      <c r="DT17" s="824"/>
      <c r="DU17" s="825"/>
      <c r="DV17" s="826"/>
      <c r="DW17" s="827"/>
      <c r="DX17" s="827"/>
      <c r="DY17" s="827"/>
      <c r="DZ17" s="828"/>
      <c r="EA17" s="254"/>
    </row>
    <row r="18" spans="1:131" s="255" customFormat="1" ht="26.25" customHeight="1" x14ac:dyDescent="0.15">
      <c r="A18" s="261">
        <v>12</v>
      </c>
      <c r="B18" s="797"/>
      <c r="C18" s="798"/>
      <c r="D18" s="798"/>
      <c r="E18" s="798"/>
      <c r="F18" s="798"/>
      <c r="G18" s="798"/>
      <c r="H18" s="798"/>
      <c r="I18" s="798"/>
      <c r="J18" s="798"/>
      <c r="K18" s="798"/>
      <c r="L18" s="798"/>
      <c r="M18" s="798"/>
      <c r="N18" s="798"/>
      <c r="O18" s="798"/>
      <c r="P18" s="799"/>
      <c r="Q18" s="800"/>
      <c r="R18" s="801"/>
      <c r="S18" s="801"/>
      <c r="T18" s="801"/>
      <c r="U18" s="801"/>
      <c r="V18" s="801"/>
      <c r="W18" s="801"/>
      <c r="X18" s="801"/>
      <c r="Y18" s="801"/>
      <c r="Z18" s="801"/>
      <c r="AA18" s="801"/>
      <c r="AB18" s="801"/>
      <c r="AC18" s="801"/>
      <c r="AD18" s="801"/>
      <c r="AE18" s="802"/>
      <c r="AF18" s="803"/>
      <c r="AG18" s="804"/>
      <c r="AH18" s="804"/>
      <c r="AI18" s="804"/>
      <c r="AJ18" s="805"/>
      <c r="AK18" s="806"/>
      <c r="AL18" s="807"/>
      <c r="AM18" s="807"/>
      <c r="AN18" s="807"/>
      <c r="AO18" s="807"/>
      <c r="AP18" s="807"/>
      <c r="AQ18" s="807"/>
      <c r="AR18" s="807"/>
      <c r="AS18" s="807"/>
      <c r="AT18" s="807"/>
      <c r="AU18" s="808"/>
      <c r="AV18" s="808"/>
      <c r="AW18" s="808"/>
      <c r="AX18" s="808"/>
      <c r="AY18" s="809"/>
      <c r="AZ18" s="252"/>
      <c r="BA18" s="252"/>
      <c r="BB18" s="252"/>
      <c r="BC18" s="252"/>
      <c r="BD18" s="252"/>
      <c r="BE18" s="253"/>
      <c r="BF18" s="253"/>
      <c r="BG18" s="253"/>
      <c r="BH18" s="253"/>
      <c r="BI18" s="253"/>
      <c r="BJ18" s="253"/>
      <c r="BK18" s="253"/>
      <c r="BL18" s="253"/>
      <c r="BM18" s="253"/>
      <c r="BN18" s="253"/>
      <c r="BO18" s="253"/>
      <c r="BP18" s="253"/>
      <c r="BQ18" s="262">
        <v>12</v>
      </c>
      <c r="BR18" s="263"/>
      <c r="BS18" s="810"/>
      <c r="BT18" s="811"/>
      <c r="BU18" s="811"/>
      <c r="BV18" s="811"/>
      <c r="BW18" s="811"/>
      <c r="BX18" s="811"/>
      <c r="BY18" s="811"/>
      <c r="BZ18" s="811"/>
      <c r="CA18" s="811"/>
      <c r="CB18" s="811"/>
      <c r="CC18" s="811"/>
      <c r="CD18" s="811"/>
      <c r="CE18" s="811"/>
      <c r="CF18" s="811"/>
      <c r="CG18" s="812"/>
      <c r="CH18" s="823"/>
      <c r="CI18" s="824"/>
      <c r="CJ18" s="824"/>
      <c r="CK18" s="824"/>
      <c r="CL18" s="825"/>
      <c r="CM18" s="823"/>
      <c r="CN18" s="824"/>
      <c r="CO18" s="824"/>
      <c r="CP18" s="824"/>
      <c r="CQ18" s="825"/>
      <c r="CR18" s="823"/>
      <c r="CS18" s="824"/>
      <c r="CT18" s="824"/>
      <c r="CU18" s="824"/>
      <c r="CV18" s="825"/>
      <c r="CW18" s="823"/>
      <c r="CX18" s="824"/>
      <c r="CY18" s="824"/>
      <c r="CZ18" s="824"/>
      <c r="DA18" s="825"/>
      <c r="DB18" s="823"/>
      <c r="DC18" s="824"/>
      <c r="DD18" s="824"/>
      <c r="DE18" s="824"/>
      <c r="DF18" s="825"/>
      <c r="DG18" s="823"/>
      <c r="DH18" s="824"/>
      <c r="DI18" s="824"/>
      <c r="DJ18" s="824"/>
      <c r="DK18" s="825"/>
      <c r="DL18" s="823"/>
      <c r="DM18" s="824"/>
      <c r="DN18" s="824"/>
      <c r="DO18" s="824"/>
      <c r="DP18" s="825"/>
      <c r="DQ18" s="823"/>
      <c r="DR18" s="824"/>
      <c r="DS18" s="824"/>
      <c r="DT18" s="824"/>
      <c r="DU18" s="825"/>
      <c r="DV18" s="826"/>
      <c r="DW18" s="827"/>
      <c r="DX18" s="827"/>
      <c r="DY18" s="827"/>
      <c r="DZ18" s="828"/>
      <c r="EA18" s="254"/>
    </row>
    <row r="19" spans="1:131" s="255" customFormat="1" ht="26.25" customHeight="1" x14ac:dyDescent="0.15">
      <c r="A19" s="261">
        <v>13</v>
      </c>
      <c r="B19" s="797"/>
      <c r="C19" s="798"/>
      <c r="D19" s="798"/>
      <c r="E19" s="798"/>
      <c r="F19" s="798"/>
      <c r="G19" s="798"/>
      <c r="H19" s="798"/>
      <c r="I19" s="798"/>
      <c r="J19" s="798"/>
      <c r="K19" s="798"/>
      <c r="L19" s="798"/>
      <c r="M19" s="798"/>
      <c r="N19" s="798"/>
      <c r="O19" s="798"/>
      <c r="P19" s="799"/>
      <c r="Q19" s="800"/>
      <c r="R19" s="801"/>
      <c r="S19" s="801"/>
      <c r="T19" s="801"/>
      <c r="U19" s="801"/>
      <c r="V19" s="801"/>
      <c r="W19" s="801"/>
      <c r="X19" s="801"/>
      <c r="Y19" s="801"/>
      <c r="Z19" s="801"/>
      <c r="AA19" s="801"/>
      <c r="AB19" s="801"/>
      <c r="AC19" s="801"/>
      <c r="AD19" s="801"/>
      <c r="AE19" s="802"/>
      <c r="AF19" s="803"/>
      <c r="AG19" s="804"/>
      <c r="AH19" s="804"/>
      <c r="AI19" s="804"/>
      <c r="AJ19" s="805"/>
      <c r="AK19" s="806"/>
      <c r="AL19" s="807"/>
      <c r="AM19" s="807"/>
      <c r="AN19" s="807"/>
      <c r="AO19" s="807"/>
      <c r="AP19" s="807"/>
      <c r="AQ19" s="807"/>
      <c r="AR19" s="807"/>
      <c r="AS19" s="807"/>
      <c r="AT19" s="807"/>
      <c r="AU19" s="808"/>
      <c r="AV19" s="808"/>
      <c r="AW19" s="808"/>
      <c r="AX19" s="808"/>
      <c r="AY19" s="809"/>
      <c r="AZ19" s="252"/>
      <c r="BA19" s="252"/>
      <c r="BB19" s="252"/>
      <c r="BC19" s="252"/>
      <c r="BD19" s="252"/>
      <c r="BE19" s="253"/>
      <c r="BF19" s="253"/>
      <c r="BG19" s="253"/>
      <c r="BH19" s="253"/>
      <c r="BI19" s="253"/>
      <c r="BJ19" s="253"/>
      <c r="BK19" s="253"/>
      <c r="BL19" s="253"/>
      <c r="BM19" s="253"/>
      <c r="BN19" s="253"/>
      <c r="BO19" s="253"/>
      <c r="BP19" s="253"/>
      <c r="BQ19" s="262">
        <v>13</v>
      </c>
      <c r="BR19" s="263"/>
      <c r="BS19" s="810"/>
      <c r="BT19" s="811"/>
      <c r="BU19" s="811"/>
      <c r="BV19" s="811"/>
      <c r="BW19" s="811"/>
      <c r="BX19" s="811"/>
      <c r="BY19" s="811"/>
      <c r="BZ19" s="811"/>
      <c r="CA19" s="811"/>
      <c r="CB19" s="811"/>
      <c r="CC19" s="811"/>
      <c r="CD19" s="811"/>
      <c r="CE19" s="811"/>
      <c r="CF19" s="811"/>
      <c r="CG19" s="812"/>
      <c r="CH19" s="823"/>
      <c r="CI19" s="824"/>
      <c r="CJ19" s="824"/>
      <c r="CK19" s="824"/>
      <c r="CL19" s="825"/>
      <c r="CM19" s="823"/>
      <c r="CN19" s="824"/>
      <c r="CO19" s="824"/>
      <c r="CP19" s="824"/>
      <c r="CQ19" s="825"/>
      <c r="CR19" s="823"/>
      <c r="CS19" s="824"/>
      <c r="CT19" s="824"/>
      <c r="CU19" s="824"/>
      <c r="CV19" s="825"/>
      <c r="CW19" s="823"/>
      <c r="CX19" s="824"/>
      <c r="CY19" s="824"/>
      <c r="CZ19" s="824"/>
      <c r="DA19" s="825"/>
      <c r="DB19" s="823"/>
      <c r="DC19" s="824"/>
      <c r="DD19" s="824"/>
      <c r="DE19" s="824"/>
      <c r="DF19" s="825"/>
      <c r="DG19" s="823"/>
      <c r="DH19" s="824"/>
      <c r="DI19" s="824"/>
      <c r="DJ19" s="824"/>
      <c r="DK19" s="825"/>
      <c r="DL19" s="823"/>
      <c r="DM19" s="824"/>
      <c r="DN19" s="824"/>
      <c r="DO19" s="824"/>
      <c r="DP19" s="825"/>
      <c r="DQ19" s="823"/>
      <c r="DR19" s="824"/>
      <c r="DS19" s="824"/>
      <c r="DT19" s="824"/>
      <c r="DU19" s="825"/>
      <c r="DV19" s="826"/>
      <c r="DW19" s="827"/>
      <c r="DX19" s="827"/>
      <c r="DY19" s="827"/>
      <c r="DZ19" s="828"/>
      <c r="EA19" s="254"/>
    </row>
    <row r="20" spans="1:131" s="255" customFormat="1" ht="26.25" customHeight="1" x14ac:dyDescent="0.15">
      <c r="A20" s="261">
        <v>14</v>
      </c>
      <c r="B20" s="797"/>
      <c r="C20" s="798"/>
      <c r="D20" s="798"/>
      <c r="E20" s="798"/>
      <c r="F20" s="798"/>
      <c r="G20" s="798"/>
      <c r="H20" s="798"/>
      <c r="I20" s="798"/>
      <c r="J20" s="798"/>
      <c r="K20" s="798"/>
      <c r="L20" s="798"/>
      <c r="M20" s="798"/>
      <c r="N20" s="798"/>
      <c r="O20" s="798"/>
      <c r="P20" s="799"/>
      <c r="Q20" s="800"/>
      <c r="R20" s="801"/>
      <c r="S20" s="801"/>
      <c r="T20" s="801"/>
      <c r="U20" s="801"/>
      <c r="V20" s="801"/>
      <c r="W20" s="801"/>
      <c r="X20" s="801"/>
      <c r="Y20" s="801"/>
      <c r="Z20" s="801"/>
      <c r="AA20" s="801"/>
      <c r="AB20" s="801"/>
      <c r="AC20" s="801"/>
      <c r="AD20" s="801"/>
      <c r="AE20" s="802"/>
      <c r="AF20" s="803"/>
      <c r="AG20" s="804"/>
      <c r="AH20" s="804"/>
      <c r="AI20" s="804"/>
      <c r="AJ20" s="805"/>
      <c r="AK20" s="806"/>
      <c r="AL20" s="807"/>
      <c r="AM20" s="807"/>
      <c r="AN20" s="807"/>
      <c r="AO20" s="807"/>
      <c r="AP20" s="807"/>
      <c r="AQ20" s="807"/>
      <c r="AR20" s="807"/>
      <c r="AS20" s="807"/>
      <c r="AT20" s="807"/>
      <c r="AU20" s="808"/>
      <c r="AV20" s="808"/>
      <c r="AW20" s="808"/>
      <c r="AX20" s="808"/>
      <c r="AY20" s="809"/>
      <c r="AZ20" s="252"/>
      <c r="BA20" s="252"/>
      <c r="BB20" s="252"/>
      <c r="BC20" s="252"/>
      <c r="BD20" s="252"/>
      <c r="BE20" s="253"/>
      <c r="BF20" s="253"/>
      <c r="BG20" s="253"/>
      <c r="BH20" s="253"/>
      <c r="BI20" s="253"/>
      <c r="BJ20" s="253"/>
      <c r="BK20" s="253"/>
      <c r="BL20" s="253"/>
      <c r="BM20" s="253"/>
      <c r="BN20" s="253"/>
      <c r="BO20" s="253"/>
      <c r="BP20" s="253"/>
      <c r="BQ20" s="262">
        <v>14</v>
      </c>
      <c r="BR20" s="263"/>
      <c r="BS20" s="810"/>
      <c r="BT20" s="811"/>
      <c r="BU20" s="811"/>
      <c r="BV20" s="811"/>
      <c r="BW20" s="811"/>
      <c r="BX20" s="811"/>
      <c r="BY20" s="811"/>
      <c r="BZ20" s="811"/>
      <c r="CA20" s="811"/>
      <c r="CB20" s="811"/>
      <c r="CC20" s="811"/>
      <c r="CD20" s="811"/>
      <c r="CE20" s="811"/>
      <c r="CF20" s="811"/>
      <c r="CG20" s="812"/>
      <c r="CH20" s="823"/>
      <c r="CI20" s="824"/>
      <c r="CJ20" s="824"/>
      <c r="CK20" s="824"/>
      <c r="CL20" s="825"/>
      <c r="CM20" s="823"/>
      <c r="CN20" s="824"/>
      <c r="CO20" s="824"/>
      <c r="CP20" s="824"/>
      <c r="CQ20" s="825"/>
      <c r="CR20" s="823"/>
      <c r="CS20" s="824"/>
      <c r="CT20" s="824"/>
      <c r="CU20" s="824"/>
      <c r="CV20" s="825"/>
      <c r="CW20" s="823"/>
      <c r="CX20" s="824"/>
      <c r="CY20" s="824"/>
      <c r="CZ20" s="824"/>
      <c r="DA20" s="825"/>
      <c r="DB20" s="823"/>
      <c r="DC20" s="824"/>
      <c r="DD20" s="824"/>
      <c r="DE20" s="824"/>
      <c r="DF20" s="825"/>
      <c r="DG20" s="823"/>
      <c r="DH20" s="824"/>
      <c r="DI20" s="824"/>
      <c r="DJ20" s="824"/>
      <c r="DK20" s="825"/>
      <c r="DL20" s="823"/>
      <c r="DM20" s="824"/>
      <c r="DN20" s="824"/>
      <c r="DO20" s="824"/>
      <c r="DP20" s="825"/>
      <c r="DQ20" s="823"/>
      <c r="DR20" s="824"/>
      <c r="DS20" s="824"/>
      <c r="DT20" s="824"/>
      <c r="DU20" s="825"/>
      <c r="DV20" s="826"/>
      <c r="DW20" s="827"/>
      <c r="DX20" s="827"/>
      <c r="DY20" s="827"/>
      <c r="DZ20" s="828"/>
      <c r="EA20" s="254"/>
    </row>
    <row r="21" spans="1:131" s="255" customFormat="1" ht="26.25" customHeight="1" thickBot="1" x14ac:dyDescent="0.2">
      <c r="A21" s="261">
        <v>15</v>
      </c>
      <c r="B21" s="797"/>
      <c r="C21" s="798"/>
      <c r="D21" s="798"/>
      <c r="E21" s="798"/>
      <c r="F21" s="798"/>
      <c r="G21" s="798"/>
      <c r="H21" s="798"/>
      <c r="I21" s="798"/>
      <c r="J21" s="798"/>
      <c r="K21" s="798"/>
      <c r="L21" s="798"/>
      <c r="M21" s="798"/>
      <c r="N21" s="798"/>
      <c r="O21" s="798"/>
      <c r="P21" s="799"/>
      <c r="Q21" s="800"/>
      <c r="R21" s="801"/>
      <c r="S21" s="801"/>
      <c r="T21" s="801"/>
      <c r="U21" s="801"/>
      <c r="V21" s="801"/>
      <c r="W21" s="801"/>
      <c r="X21" s="801"/>
      <c r="Y21" s="801"/>
      <c r="Z21" s="801"/>
      <c r="AA21" s="801"/>
      <c r="AB21" s="801"/>
      <c r="AC21" s="801"/>
      <c r="AD21" s="801"/>
      <c r="AE21" s="802"/>
      <c r="AF21" s="803"/>
      <c r="AG21" s="804"/>
      <c r="AH21" s="804"/>
      <c r="AI21" s="804"/>
      <c r="AJ21" s="805"/>
      <c r="AK21" s="806"/>
      <c r="AL21" s="807"/>
      <c r="AM21" s="807"/>
      <c r="AN21" s="807"/>
      <c r="AO21" s="807"/>
      <c r="AP21" s="807"/>
      <c r="AQ21" s="807"/>
      <c r="AR21" s="807"/>
      <c r="AS21" s="807"/>
      <c r="AT21" s="807"/>
      <c r="AU21" s="808"/>
      <c r="AV21" s="808"/>
      <c r="AW21" s="808"/>
      <c r="AX21" s="808"/>
      <c r="AY21" s="809"/>
      <c r="AZ21" s="252"/>
      <c r="BA21" s="252"/>
      <c r="BB21" s="252"/>
      <c r="BC21" s="252"/>
      <c r="BD21" s="252"/>
      <c r="BE21" s="253"/>
      <c r="BF21" s="253"/>
      <c r="BG21" s="253"/>
      <c r="BH21" s="253"/>
      <c r="BI21" s="253"/>
      <c r="BJ21" s="253"/>
      <c r="BK21" s="253"/>
      <c r="BL21" s="253"/>
      <c r="BM21" s="253"/>
      <c r="BN21" s="253"/>
      <c r="BO21" s="253"/>
      <c r="BP21" s="253"/>
      <c r="BQ21" s="262">
        <v>15</v>
      </c>
      <c r="BR21" s="263"/>
      <c r="BS21" s="810"/>
      <c r="BT21" s="811"/>
      <c r="BU21" s="811"/>
      <c r="BV21" s="811"/>
      <c r="BW21" s="811"/>
      <c r="BX21" s="811"/>
      <c r="BY21" s="811"/>
      <c r="BZ21" s="811"/>
      <c r="CA21" s="811"/>
      <c r="CB21" s="811"/>
      <c r="CC21" s="811"/>
      <c r="CD21" s="811"/>
      <c r="CE21" s="811"/>
      <c r="CF21" s="811"/>
      <c r="CG21" s="812"/>
      <c r="CH21" s="823"/>
      <c r="CI21" s="824"/>
      <c r="CJ21" s="824"/>
      <c r="CK21" s="824"/>
      <c r="CL21" s="825"/>
      <c r="CM21" s="823"/>
      <c r="CN21" s="824"/>
      <c r="CO21" s="824"/>
      <c r="CP21" s="824"/>
      <c r="CQ21" s="825"/>
      <c r="CR21" s="823"/>
      <c r="CS21" s="824"/>
      <c r="CT21" s="824"/>
      <c r="CU21" s="824"/>
      <c r="CV21" s="825"/>
      <c r="CW21" s="823"/>
      <c r="CX21" s="824"/>
      <c r="CY21" s="824"/>
      <c r="CZ21" s="824"/>
      <c r="DA21" s="825"/>
      <c r="DB21" s="823"/>
      <c r="DC21" s="824"/>
      <c r="DD21" s="824"/>
      <c r="DE21" s="824"/>
      <c r="DF21" s="825"/>
      <c r="DG21" s="823"/>
      <c r="DH21" s="824"/>
      <c r="DI21" s="824"/>
      <c r="DJ21" s="824"/>
      <c r="DK21" s="825"/>
      <c r="DL21" s="823"/>
      <c r="DM21" s="824"/>
      <c r="DN21" s="824"/>
      <c r="DO21" s="824"/>
      <c r="DP21" s="825"/>
      <c r="DQ21" s="823"/>
      <c r="DR21" s="824"/>
      <c r="DS21" s="824"/>
      <c r="DT21" s="824"/>
      <c r="DU21" s="825"/>
      <c r="DV21" s="826"/>
      <c r="DW21" s="827"/>
      <c r="DX21" s="827"/>
      <c r="DY21" s="827"/>
      <c r="DZ21" s="828"/>
      <c r="EA21" s="254"/>
    </row>
    <row r="22" spans="1:131" s="255" customFormat="1" ht="26.25" customHeight="1" x14ac:dyDescent="0.15">
      <c r="A22" s="261">
        <v>16</v>
      </c>
      <c r="B22" s="797"/>
      <c r="C22" s="798"/>
      <c r="D22" s="798"/>
      <c r="E22" s="798"/>
      <c r="F22" s="798"/>
      <c r="G22" s="798"/>
      <c r="H22" s="798"/>
      <c r="I22" s="798"/>
      <c r="J22" s="798"/>
      <c r="K22" s="798"/>
      <c r="L22" s="798"/>
      <c r="M22" s="798"/>
      <c r="N22" s="798"/>
      <c r="O22" s="798"/>
      <c r="P22" s="799"/>
      <c r="Q22" s="829"/>
      <c r="R22" s="830"/>
      <c r="S22" s="830"/>
      <c r="T22" s="830"/>
      <c r="U22" s="830"/>
      <c r="V22" s="830"/>
      <c r="W22" s="830"/>
      <c r="X22" s="830"/>
      <c r="Y22" s="830"/>
      <c r="Z22" s="830"/>
      <c r="AA22" s="830"/>
      <c r="AB22" s="830"/>
      <c r="AC22" s="830"/>
      <c r="AD22" s="830"/>
      <c r="AE22" s="831"/>
      <c r="AF22" s="803"/>
      <c r="AG22" s="804"/>
      <c r="AH22" s="804"/>
      <c r="AI22" s="804"/>
      <c r="AJ22" s="805"/>
      <c r="AK22" s="844"/>
      <c r="AL22" s="845"/>
      <c r="AM22" s="845"/>
      <c r="AN22" s="845"/>
      <c r="AO22" s="845"/>
      <c r="AP22" s="845"/>
      <c r="AQ22" s="845"/>
      <c r="AR22" s="845"/>
      <c r="AS22" s="845"/>
      <c r="AT22" s="845"/>
      <c r="AU22" s="846"/>
      <c r="AV22" s="846"/>
      <c r="AW22" s="846"/>
      <c r="AX22" s="846"/>
      <c r="AY22" s="847"/>
      <c r="AZ22" s="848" t="s">
        <v>389</v>
      </c>
      <c r="BA22" s="848"/>
      <c r="BB22" s="848"/>
      <c r="BC22" s="848"/>
      <c r="BD22" s="849"/>
      <c r="BE22" s="253"/>
      <c r="BF22" s="253"/>
      <c r="BG22" s="253"/>
      <c r="BH22" s="253"/>
      <c r="BI22" s="253"/>
      <c r="BJ22" s="253"/>
      <c r="BK22" s="253"/>
      <c r="BL22" s="253"/>
      <c r="BM22" s="253"/>
      <c r="BN22" s="253"/>
      <c r="BO22" s="253"/>
      <c r="BP22" s="253"/>
      <c r="BQ22" s="262">
        <v>16</v>
      </c>
      <c r="BR22" s="263"/>
      <c r="BS22" s="810"/>
      <c r="BT22" s="811"/>
      <c r="BU22" s="811"/>
      <c r="BV22" s="811"/>
      <c r="BW22" s="811"/>
      <c r="BX22" s="811"/>
      <c r="BY22" s="811"/>
      <c r="BZ22" s="811"/>
      <c r="CA22" s="811"/>
      <c r="CB22" s="811"/>
      <c r="CC22" s="811"/>
      <c r="CD22" s="811"/>
      <c r="CE22" s="811"/>
      <c r="CF22" s="811"/>
      <c r="CG22" s="812"/>
      <c r="CH22" s="823"/>
      <c r="CI22" s="824"/>
      <c r="CJ22" s="824"/>
      <c r="CK22" s="824"/>
      <c r="CL22" s="825"/>
      <c r="CM22" s="823"/>
      <c r="CN22" s="824"/>
      <c r="CO22" s="824"/>
      <c r="CP22" s="824"/>
      <c r="CQ22" s="825"/>
      <c r="CR22" s="823"/>
      <c r="CS22" s="824"/>
      <c r="CT22" s="824"/>
      <c r="CU22" s="824"/>
      <c r="CV22" s="825"/>
      <c r="CW22" s="823"/>
      <c r="CX22" s="824"/>
      <c r="CY22" s="824"/>
      <c r="CZ22" s="824"/>
      <c r="DA22" s="825"/>
      <c r="DB22" s="823"/>
      <c r="DC22" s="824"/>
      <c r="DD22" s="824"/>
      <c r="DE22" s="824"/>
      <c r="DF22" s="825"/>
      <c r="DG22" s="823"/>
      <c r="DH22" s="824"/>
      <c r="DI22" s="824"/>
      <c r="DJ22" s="824"/>
      <c r="DK22" s="825"/>
      <c r="DL22" s="823"/>
      <c r="DM22" s="824"/>
      <c r="DN22" s="824"/>
      <c r="DO22" s="824"/>
      <c r="DP22" s="825"/>
      <c r="DQ22" s="823"/>
      <c r="DR22" s="824"/>
      <c r="DS22" s="824"/>
      <c r="DT22" s="824"/>
      <c r="DU22" s="825"/>
      <c r="DV22" s="826"/>
      <c r="DW22" s="827"/>
      <c r="DX22" s="827"/>
      <c r="DY22" s="827"/>
      <c r="DZ22" s="828"/>
      <c r="EA22" s="254"/>
    </row>
    <row r="23" spans="1:131" s="255" customFormat="1" ht="26.25" customHeight="1" thickBot="1" x14ac:dyDescent="0.2">
      <c r="A23" s="264" t="s">
        <v>390</v>
      </c>
      <c r="B23" s="832" t="s">
        <v>391</v>
      </c>
      <c r="C23" s="833"/>
      <c r="D23" s="833"/>
      <c r="E23" s="833"/>
      <c r="F23" s="833"/>
      <c r="G23" s="833"/>
      <c r="H23" s="833"/>
      <c r="I23" s="833"/>
      <c r="J23" s="833"/>
      <c r="K23" s="833"/>
      <c r="L23" s="833"/>
      <c r="M23" s="833"/>
      <c r="N23" s="833"/>
      <c r="O23" s="833"/>
      <c r="P23" s="834"/>
      <c r="Q23" s="835">
        <v>21797</v>
      </c>
      <c r="R23" s="836"/>
      <c r="S23" s="836"/>
      <c r="T23" s="836"/>
      <c r="U23" s="836"/>
      <c r="V23" s="836">
        <v>20715</v>
      </c>
      <c r="W23" s="836"/>
      <c r="X23" s="836"/>
      <c r="Y23" s="836"/>
      <c r="Z23" s="836"/>
      <c r="AA23" s="836">
        <v>1082</v>
      </c>
      <c r="AB23" s="836"/>
      <c r="AC23" s="836"/>
      <c r="AD23" s="836"/>
      <c r="AE23" s="837"/>
      <c r="AF23" s="838">
        <v>751</v>
      </c>
      <c r="AG23" s="836"/>
      <c r="AH23" s="836"/>
      <c r="AI23" s="836"/>
      <c r="AJ23" s="839"/>
      <c r="AK23" s="840"/>
      <c r="AL23" s="841"/>
      <c r="AM23" s="841"/>
      <c r="AN23" s="841"/>
      <c r="AO23" s="841"/>
      <c r="AP23" s="836">
        <v>2025</v>
      </c>
      <c r="AQ23" s="836"/>
      <c r="AR23" s="836"/>
      <c r="AS23" s="836"/>
      <c r="AT23" s="836"/>
      <c r="AU23" s="842"/>
      <c r="AV23" s="842"/>
      <c r="AW23" s="842"/>
      <c r="AX23" s="842"/>
      <c r="AY23" s="843"/>
      <c r="AZ23" s="851" t="s">
        <v>128</v>
      </c>
      <c r="BA23" s="852"/>
      <c r="BB23" s="852"/>
      <c r="BC23" s="852"/>
      <c r="BD23" s="853"/>
      <c r="BE23" s="253"/>
      <c r="BF23" s="253"/>
      <c r="BG23" s="253"/>
      <c r="BH23" s="253"/>
      <c r="BI23" s="253"/>
      <c r="BJ23" s="253"/>
      <c r="BK23" s="253"/>
      <c r="BL23" s="253"/>
      <c r="BM23" s="253"/>
      <c r="BN23" s="253"/>
      <c r="BO23" s="253"/>
      <c r="BP23" s="253"/>
      <c r="BQ23" s="262">
        <v>17</v>
      </c>
      <c r="BR23" s="263"/>
      <c r="BS23" s="810"/>
      <c r="BT23" s="811"/>
      <c r="BU23" s="811"/>
      <c r="BV23" s="811"/>
      <c r="BW23" s="811"/>
      <c r="BX23" s="811"/>
      <c r="BY23" s="811"/>
      <c r="BZ23" s="811"/>
      <c r="CA23" s="811"/>
      <c r="CB23" s="811"/>
      <c r="CC23" s="811"/>
      <c r="CD23" s="811"/>
      <c r="CE23" s="811"/>
      <c r="CF23" s="811"/>
      <c r="CG23" s="812"/>
      <c r="CH23" s="823"/>
      <c r="CI23" s="824"/>
      <c r="CJ23" s="824"/>
      <c r="CK23" s="824"/>
      <c r="CL23" s="825"/>
      <c r="CM23" s="823"/>
      <c r="CN23" s="824"/>
      <c r="CO23" s="824"/>
      <c r="CP23" s="824"/>
      <c r="CQ23" s="825"/>
      <c r="CR23" s="823"/>
      <c r="CS23" s="824"/>
      <c r="CT23" s="824"/>
      <c r="CU23" s="824"/>
      <c r="CV23" s="825"/>
      <c r="CW23" s="823"/>
      <c r="CX23" s="824"/>
      <c r="CY23" s="824"/>
      <c r="CZ23" s="824"/>
      <c r="DA23" s="825"/>
      <c r="DB23" s="823"/>
      <c r="DC23" s="824"/>
      <c r="DD23" s="824"/>
      <c r="DE23" s="824"/>
      <c r="DF23" s="825"/>
      <c r="DG23" s="823"/>
      <c r="DH23" s="824"/>
      <c r="DI23" s="824"/>
      <c r="DJ23" s="824"/>
      <c r="DK23" s="825"/>
      <c r="DL23" s="823"/>
      <c r="DM23" s="824"/>
      <c r="DN23" s="824"/>
      <c r="DO23" s="824"/>
      <c r="DP23" s="825"/>
      <c r="DQ23" s="823"/>
      <c r="DR23" s="824"/>
      <c r="DS23" s="824"/>
      <c r="DT23" s="824"/>
      <c r="DU23" s="825"/>
      <c r="DV23" s="826"/>
      <c r="DW23" s="827"/>
      <c r="DX23" s="827"/>
      <c r="DY23" s="827"/>
      <c r="DZ23" s="828"/>
      <c r="EA23" s="254"/>
    </row>
    <row r="24" spans="1:131" s="255" customFormat="1" ht="26.25" customHeight="1" x14ac:dyDescent="0.15">
      <c r="A24" s="850" t="s">
        <v>392</v>
      </c>
      <c r="B24" s="850"/>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252"/>
      <c r="BA24" s="252"/>
      <c r="BB24" s="252"/>
      <c r="BC24" s="252"/>
      <c r="BD24" s="252"/>
      <c r="BE24" s="253"/>
      <c r="BF24" s="253"/>
      <c r="BG24" s="253"/>
      <c r="BH24" s="253"/>
      <c r="BI24" s="253"/>
      <c r="BJ24" s="253"/>
      <c r="BK24" s="253"/>
      <c r="BL24" s="253"/>
      <c r="BM24" s="253"/>
      <c r="BN24" s="253"/>
      <c r="BO24" s="253"/>
      <c r="BP24" s="253"/>
      <c r="BQ24" s="262">
        <v>18</v>
      </c>
      <c r="BR24" s="263"/>
      <c r="BS24" s="810"/>
      <c r="BT24" s="811"/>
      <c r="BU24" s="811"/>
      <c r="BV24" s="811"/>
      <c r="BW24" s="811"/>
      <c r="BX24" s="811"/>
      <c r="BY24" s="811"/>
      <c r="BZ24" s="811"/>
      <c r="CA24" s="811"/>
      <c r="CB24" s="811"/>
      <c r="CC24" s="811"/>
      <c r="CD24" s="811"/>
      <c r="CE24" s="811"/>
      <c r="CF24" s="811"/>
      <c r="CG24" s="812"/>
      <c r="CH24" s="823"/>
      <c r="CI24" s="824"/>
      <c r="CJ24" s="824"/>
      <c r="CK24" s="824"/>
      <c r="CL24" s="825"/>
      <c r="CM24" s="823"/>
      <c r="CN24" s="824"/>
      <c r="CO24" s="824"/>
      <c r="CP24" s="824"/>
      <c r="CQ24" s="825"/>
      <c r="CR24" s="823"/>
      <c r="CS24" s="824"/>
      <c r="CT24" s="824"/>
      <c r="CU24" s="824"/>
      <c r="CV24" s="825"/>
      <c r="CW24" s="823"/>
      <c r="CX24" s="824"/>
      <c r="CY24" s="824"/>
      <c r="CZ24" s="824"/>
      <c r="DA24" s="825"/>
      <c r="DB24" s="823"/>
      <c r="DC24" s="824"/>
      <c r="DD24" s="824"/>
      <c r="DE24" s="824"/>
      <c r="DF24" s="825"/>
      <c r="DG24" s="823"/>
      <c r="DH24" s="824"/>
      <c r="DI24" s="824"/>
      <c r="DJ24" s="824"/>
      <c r="DK24" s="825"/>
      <c r="DL24" s="823"/>
      <c r="DM24" s="824"/>
      <c r="DN24" s="824"/>
      <c r="DO24" s="824"/>
      <c r="DP24" s="825"/>
      <c r="DQ24" s="823"/>
      <c r="DR24" s="824"/>
      <c r="DS24" s="824"/>
      <c r="DT24" s="824"/>
      <c r="DU24" s="825"/>
      <c r="DV24" s="826"/>
      <c r="DW24" s="827"/>
      <c r="DX24" s="827"/>
      <c r="DY24" s="827"/>
      <c r="DZ24" s="828"/>
      <c r="EA24" s="254"/>
    </row>
    <row r="25" spans="1:131" s="247" customFormat="1" ht="26.25" customHeight="1" thickBot="1" x14ac:dyDescent="0.2">
      <c r="A25" s="791" t="s">
        <v>393</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252"/>
      <c r="BK25" s="252"/>
      <c r="BL25" s="252"/>
      <c r="BM25" s="252"/>
      <c r="BN25" s="252"/>
      <c r="BO25" s="265"/>
      <c r="BP25" s="265"/>
      <c r="BQ25" s="262">
        <v>19</v>
      </c>
      <c r="BR25" s="263"/>
      <c r="BS25" s="810"/>
      <c r="BT25" s="811"/>
      <c r="BU25" s="811"/>
      <c r="BV25" s="811"/>
      <c r="BW25" s="811"/>
      <c r="BX25" s="811"/>
      <c r="BY25" s="811"/>
      <c r="BZ25" s="811"/>
      <c r="CA25" s="811"/>
      <c r="CB25" s="811"/>
      <c r="CC25" s="811"/>
      <c r="CD25" s="811"/>
      <c r="CE25" s="811"/>
      <c r="CF25" s="811"/>
      <c r="CG25" s="812"/>
      <c r="CH25" s="823"/>
      <c r="CI25" s="824"/>
      <c r="CJ25" s="824"/>
      <c r="CK25" s="824"/>
      <c r="CL25" s="825"/>
      <c r="CM25" s="823"/>
      <c r="CN25" s="824"/>
      <c r="CO25" s="824"/>
      <c r="CP25" s="824"/>
      <c r="CQ25" s="825"/>
      <c r="CR25" s="823"/>
      <c r="CS25" s="824"/>
      <c r="CT25" s="824"/>
      <c r="CU25" s="824"/>
      <c r="CV25" s="825"/>
      <c r="CW25" s="823"/>
      <c r="CX25" s="824"/>
      <c r="CY25" s="824"/>
      <c r="CZ25" s="824"/>
      <c r="DA25" s="825"/>
      <c r="DB25" s="823"/>
      <c r="DC25" s="824"/>
      <c r="DD25" s="824"/>
      <c r="DE25" s="824"/>
      <c r="DF25" s="825"/>
      <c r="DG25" s="823"/>
      <c r="DH25" s="824"/>
      <c r="DI25" s="824"/>
      <c r="DJ25" s="824"/>
      <c r="DK25" s="825"/>
      <c r="DL25" s="823"/>
      <c r="DM25" s="824"/>
      <c r="DN25" s="824"/>
      <c r="DO25" s="824"/>
      <c r="DP25" s="825"/>
      <c r="DQ25" s="823"/>
      <c r="DR25" s="824"/>
      <c r="DS25" s="824"/>
      <c r="DT25" s="824"/>
      <c r="DU25" s="825"/>
      <c r="DV25" s="826"/>
      <c r="DW25" s="827"/>
      <c r="DX25" s="827"/>
      <c r="DY25" s="827"/>
      <c r="DZ25" s="828"/>
      <c r="EA25" s="246"/>
    </row>
    <row r="26" spans="1:131" s="247" customFormat="1" ht="26.25" customHeight="1" x14ac:dyDescent="0.15">
      <c r="A26" s="782" t="s">
        <v>369</v>
      </c>
      <c r="B26" s="783"/>
      <c r="C26" s="783"/>
      <c r="D26" s="783"/>
      <c r="E26" s="783"/>
      <c r="F26" s="783"/>
      <c r="G26" s="783"/>
      <c r="H26" s="783"/>
      <c r="I26" s="783"/>
      <c r="J26" s="783"/>
      <c r="K26" s="783"/>
      <c r="L26" s="783"/>
      <c r="M26" s="783"/>
      <c r="N26" s="783"/>
      <c r="O26" s="783"/>
      <c r="P26" s="784"/>
      <c r="Q26" s="759" t="s">
        <v>394</v>
      </c>
      <c r="R26" s="760"/>
      <c r="S26" s="760"/>
      <c r="T26" s="760"/>
      <c r="U26" s="761"/>
      <c r="V26" s="759" t="s">
        <v>395</v>
      </c>
      <c r="W26" s="760"/>
      <c r="X26" s="760"/>
      <c r="Y26" s="760"/>
      <c r="Z26" s="761"/>
      <c r="AA26" s="759" t="s">
        <v>396</v>
      </c>
      <c r="AB26" s="760"/>
      <c r="AC26" s="760"/>
      <c r="AD26" s="760"/>
      <c r="AE26" s="760"/>
      <c r="AF26" s="854" t="s">
        <v>397</v>
      </c>
      <c r="AG26" s="855"/>
      <c r="AH26" s="855"/>
      <c r="AI26" s="855"/>
      <c r="AJ26" s="856"/>
      <c r="AK26" s="760" t="s">
        <v>398</v>
      </c>
      <c r="AL26" s="760"/>
      <c r="AM26" s="760"/>
      <c r="AN26" s="760"/>
      <c r="AO26" s="761"/>
      <c r="AP26" s="759" t="s">
        <v>399</v>
      </c>
      <c r="AQ26" s="760"/>
      <c r="AR26" s="760"/>
      <c r="AS26" s="760"/>
      <c r="AT26" s="761"/>
      <c r="AU26" s="759" t="s">
        <v>400</v>
      </c>
      <c r="AV26" s="760"/>
      <c r="AW26" s="760"/>
      <c r="AX26" s="760"/>
      <c r="AY26" s="761"/>
      <c r="AZ26" s="759" t="s">
        <v>401</v>
      </c>
      <c r="BA26" s="760"/>
      <c r="BB26" s="760"/>
      <c r="BC26" s="760"/>
      <c r="BD26" s="761"/>
      <c r="BE26" s="759" t="s">
        <v>376</v>
      </c>
      <c r="BF26" s="760"/>
      <c r="BG26" s="760"/>
      <c r="BH26" s="760"/>
      <c r="BI26" s="771"/>
      <c r="BJ26" s="252"/>
      <c r="BK26" s="252"/>
      <c r="BL26" s="252"/>
      <c r="BM26" s="252"/>
      <c r="BN26" s="252"/>
      <c r="BO26" s="265"/>
      <c r="BP26" s="265"/>
      <c r="BQ26" s="262">
        <v>20</v>
      </c>
      <c r="BR26" s="263"/>
      <c r="BS26" s="810"/>
      <c r="BT26" s="811"/>
      <c r="BU26" s="811"/>
      <c r="BV26" s="811"/>
      <c r="BW26" s="811"/>
      <c r="BX26" s="811"/>
      <c r="BY26" s="811"/>
      <c r="BZ26" s="811"/>
      <c r="CA26" s="811"/>
      <c r="CB26" s="811"/>
      <c r="CC26" s="811"/>
      <c r="CD26" s="811"/>
      <c r="CE26" s="811"/>
      <c r="CF26" s="811"/>
      <c r="CG26" s="812"/>
      <c r="CH26" s="823"/>
      <c r="CI26" s="824"/>
      <c r="CJ26" s="824"/>
      <c r="CK26" s="824"/>
      <c r="CL26" s="825"/>
      <c r="CM26" s="823"/>
      <c r="CN26" s="824"/>
      <c r="CO26" s="824"/>
      <c r="CP26" s="824"/>
      <c r="CQ26" s="825"/>
      <c r="CR26" s="823"/>
      <c r="CS26" s="824"/>
      <c r="CT26" s="824"/>
      <c r="CU26" s="824"/>
      <c r="CV26" s="825"/>
      <c r="CW26" s="823"/>
      <c r="CX26" s="824"/>
      <c r="CY26" s="824"/>
      <c r="CZ26" s="824"/>
      <c r="DA26" s="825"/>
      <c r="DB26" s="823"/>
      <c r="DC26" s="824"/>
      <c r="DD26" s="824"/>
      <c r="DE26" s="824"/>
      <c r="DF26" s="825"/>
      <c r="DG26" s="823"/>
      <c r="DH26" s="824"/>
      <c r="DI26" s="824"/>
      <c r="DJ26" s="824"/>
      <c r="DK26" s="825"/>
      <c r="DL26" s="823"/>
      <c r="DM26" s="824"/>
      <c r="DN26" s="824"/>
      <c r="DO26" s="824"/>
      <c r="DP26" s="825"/>
      <c r="DQ26" s="823"/>
      <c r="DR26" s="824"/>
      <c r="DS26" s="824"/>
      <c r="DT26" s="824"/>
      <c r="DU26" s="825"/>
      <c r="DV26" s="826"/>
      <c r="DW26" s="827"/>
      <c r="DX26" s="827"/>
      <c r="DY26" s="827"/>
      <c r="DZ26" s="828"/>
      <c r="EA26" s="246"/>
    </row>
    <row r="27" spans="1:131" s="247" customFormat="1" ht="26.25" customHeight="1" thickBot="1" x14ac:dyDescent="0.2">
      <c r="A27" s="785"/>
      <c r="B27" s="786"/>
      <c r="C27" s="786"/>
      <c r="D27" s="786"/>
      <c r="E27" s="786"/>
      <c r="F27" s="786"/>
      <c r="G27" s="786"/>
      <c r="H27" s="786"/>
      <c r="I27" s="786"/>
      <c r="J27" s="786"/>
      <c r="K27" s="786"/>
      <c r="L27" s="786"/>
      <c r="M27" s="786"/>
      <c r="N27" s="786"/>
      <c r="O27" s="786"/>
      <c r="P27" s="787"/>
      <c r="Q27" s="762"/>
      <c r="R27" s="763"/>
      <c r="S27" s="763"/>
      <c r="T27" s="763"/>
      <c r="U27" s="764"/>
      <c r="V27" s="762"/>
      <c r="W27" s="763"/>
      <c r="X27" s="763"/>
      <c r="Y27" s="763"/>
      <c r="Z27" s="764"/>
      <c r="AA27" s="762"/>
      <c r="AB27" s="763"/>
      <c r="AC27" s="763"/>
      <c r="AD27" s="763"/>
      <c r="AE27" s="763"/>
      <c r="AF27" s="857"/>
      <c r="AG27" s="858"/>
      <c r="AH27" s="858"/>
      <c r="AI27" s="858"/>
      <c r="AJ27" s="859"/>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2"/>
      <c r="BJ27" s="252"/>
      <c r="BK27" s="252"/>
      <c r="BL27" s="252"/>
      <c r="BM27" s="252"/>
      <c r="BN27" s="252"/>
      <c r="BO27" s="265"/>
      <c r="BP27" s="265"/>
      <c r="BQ27" s="262">
        <v>21</v>
      </c>
      <c r="BR27" s="263"/>
      <c r="BS27" s="810"/>
      <c r="BT27" s="811"/>
      <c r="BU27" s="811"/>
      <c r="BV27" s="811"/>
      <c r="BW27" s="811"/>
      <c r="BX27" s="811"/>
      <c r="BY27" s="811"/>
      <c r="BZ27" s="811"/>
      <c r="CA27" s="811"/>
      <c r="CB27" s="811"/>
      <c r="CC27" s="811"/>
      <c r="CD27" s="811"/>
      <c r="CE27" s="811"/>
      <c r="CF27" s="811"/>
      <c r="CG27" s="812"/>
      <c r="CH27" s="823"/>
      <c r="CI27" s="824"/>
      <c r="CJ27" s="824"/>
      <c r="CK27" s="824"/>
      <c r="CL27" s="825"/>
      <c r="CM27" s="823"/>
      <c r="CN27" s="824"/>
      <c r="CO27" s="824"/>
      <c r="CP27" s="824"/>
      <c r="CQ27" s="825"/>
      <c r="CR27" s="823"/>
      <c r="CS27" s="824"/>
      <c r="CT27" s="824"/>
      <c r="CU27" s="824"/>
      <c r="CV27" s="825"/>
      <c r="CW27" s="823"/>
      <c r="CX27" s="824"/>
      <c r="CY27" s="824"/>
      <c r="CZ27" s="824"/>
      <c r="DA27" s="825"/>
      <c r="DB27" s="823"/>
      <c r="DC27" s="824"/>
      <c r="DD27" s="824"/>
      <c r="DE27" s="824"/>
      <c r="DF27" s="825"/>
      <c r="DG27" s="823"/>
      <c r="DH27" s="824"/>
      <c r="DI27" s="824"/>
      <c r="DJ27" s="824"/>
      <c r="DK27" s="825"/>
      <c r="DL27" s="823"/>
      <c r="DM27" s="824"/>
      <c r="DN27" s="824"/>
      <c r="DO27" s="824"/>
      <c r="DP27" s="825"/>
      <c r="DQ27" s="823"/>
      <c r="DR27" s="824"/>
      <c r="DS27" s="824"/>
      <c r="DT27" s="824"/>
      <c r="DU27" s="825"/>
      <c r="DV27" s="826"/>
      <c r="DW27" s="827"/>
      <c r="DX27" s="827"/>
      <c r="DY27" s="827"/>
      <c r="DZ27" s="828"/>
      <c r="EA27" s="246"/>
    </row>
    <row r="28" spans="1:131" s="247" customFormat="1" ht="26.25" customHeight="1" thickTop="1" x14ac:dyDescent="0.15">
      <c r="A28" s="266">
        <v>1</v>
      </c>
      <c r="B28" s="773" t="s">
        <v>402</v>
      </c>
      <c r="C28" s="774"/>
      <c r="D28" s="774"/>
      <c r="E28" s="774"/>
      <c r="F28" s="774"/>
      <c r="G28" s="774"/>
      <c r="H28" s="774"/>
      <c r="I28" s="774"/>
      <c r="J28" s="774"/>
      <c r="K28" s="774"/>
      <c r="L28" s="774"/>
      <c r="M28" s="774"/>
      <c r="N28" s="774"/>
      <c r="O28" s="774"/>
      <c r="P28" s="775"/>
      <c r="Q28" s="864">
        <v>1374</v>
      </c>
      <c r="R28" s="865"/>
      <c r="S28" s="865"/>
      <c r="T28" s="865"/>
      <c r="U28" s="865"/>
      <c r="V28" s="865">
        <v>1365</v>
      </c>
      <c r="W28" s="865"/>
      <c r="X28" s="865"/>
      <c r="Y28" s="865"/>
      <c r="Z28" s="865"/>
      <c r="AA28" s="865">
        <v>9</v>
      </c>
      <c r="AB28" s="865"/>
      <c r="AC28" s="865"/>
      <c r="AD28" s="865"/>
      <c r="AE28" s="866"/>
      <c r="AF28" s="867">
        <v>9</v>
      </c>
      <c r="AG28" s="865"/>
      <c r="AH28" s="865"/>
      <c r="AI28" s="865"/>
      <c r="AJ28" s="868"/>
      <c r="AK28" s="869">
        <v>111</v>
      </c>
      <c r="AL28" s="860"/>
      <c r="AM28" s="860"/>
      <c r="AN28" s="860"/>
      <c r="AO28" s="860"/>
      <c r="AP28" s="860" t="s">
        <v>578</v>
      </c>
      <c r="AQ28" s="860"/>
      <c r="AR28" s="860"/>
      <c r="AS28" s="860"/>
      <c r="AT28" s="860"/>
      <c r="AU28" s="860" t="s">
        <v>578</v>
      </c>
      <c r="AV28" s="860"/>
      <c r="AW28" s="860"/>
      <c r="AX28" s="860"/>
      <c r="AY28" s="860"/>
      <c r="AZ28" s="861" t="s">
        <v>578</v>
      </c>
      <c r="BA28" s="861"/>
      <c r="BB28" s="861"/>
      <c r="BC28" s="861"/>
      <c r="BD28" s="861"/>
      <c r="BE28" s="862"/>
      <c r="BF28" s="862"/>
      <c r="BG28" s="862"/>
      <c r="BH28" s="862"/>
      <c r="BI28" s="863"/>
      <c r="BJ28" s="252"/>
      <c r="BK28" s="252"/>
      <c r="BL28" s="252"/>
      <c r="BM28" s="252"/>
      <c r="BN28" s="252"/>
      <c r="BO28" s="265"/>
      <c r="BP28" s="265"/>
      <c r="BQ28" s="262">
        <v>22</v>
      </c>
      <c r="BR28" s="263"/>
      <c r="BS28" s="810"/>
      <c r="BT28" s="811"/>
      <c r="BU28" s="811"/>
      <c r="BV28" s="811"/>
      <c r="BW28" s="811"/>
      <c r="BX28" s="811"/>
      <c r="BY28" s="811"/>
      <c r="BZ28" s="811"/>
      <c r="CA28" s="811"/>
      <c r="CB28" s="811"/>
      <c r="CC28" s="811"/>
      <c r="CD28" s="811"/>
      <c r="CE28" s="811"/>
      <c r="CF28" s="811"/>
      <c r="CG28" s="812"/>
      <c r="CH28" s="823"/>
      <c r="CI28" s="824"/>
      <c r="CJ28" s="824"/>
      <c r="CK28" s="824"/>
      <c r="CL28" s="825"/>
      <c r="CM28" s="823"/>
      <c r="CN28" s="824"/>
      <c r="CO28" s="824"/>
      <c r="CP28" s="824"/>
      <c r="CQ28" s="825"/>
      <c r="CR28" s="823"/>
      <c r="CS28" s="824"/>
      <c r="CT28" s="824"/>
      <c r="CU28" s="824"/>
      <c r="CV28" s="825"/>
      <c r="CW28" s="823"/>
      <c r="CX28" s="824"/>
      <c r="CY28" s="824"/>
      <c r="CZ28" s="824"/>
      <c r="DA28" s="825"/>
      <c r="DB28" s="823"/>
      <c r="DC28" s="824"/>
      <c r="DD28" s="824"/>
      <c r="DE28" s="824"/>
      <c r="DF28" s="825"/>
      <c r="DG28" s="823"/>
      <c r="DH28" s="824"/>
      <c r="DI28" s="824"/>
      <c r="DJ28" s="824"/>
      <c r="DK28" s="825"/>
      <c r="DL28" s="823"/>
      <c r="DM28" s="824"/>
      <c r="DN28" s="824"/>
      <c r="DO28" s="824"/>
      <c r="DP28" s="825"/>
      <c r="DQ28" s="823"/>
      <c r="DR28" s="824"/>
      <c r="DS28" s="824"/>
      <c r="DT28" s="824"/>
      <c r="DU28" s="825"/>
      <c r="DV28" s="826"/>
      <c r="DW28" s="827"/>
      <c r="DX28" s="827"/>
      <c r="DY28" s="827"/>
      <c r="DZ28" s="828"/>
      <c r="EA28" s="246"/>
    </row>
    <row r="29" spans="1:131" s="247" customFormat="1" ht="26.25" customHeight="1" x14ac:dyDescent="0.15">
      <c r="A29" s="266">
        <v>2</v>
      </c>
      <c r="B29" s="797" t="s">
        <v>403</v>
      </c>
      <c r="C29" s="798"/>
      <c r="D29" s="798"/>
      <c r="E29" s="798"/>
      <c r="F29" s="798"/>
      <c r="G29" s="798"/>
      <c r="H29" s="798"/>
      <c r="I29" s="798"/>
      <c r="J29" s="798"/>
      <c r="K29" s="798"/>
      <c r="L29" s="798"/>
      <c r="M29" s="798"/>
      <c r="N29" s="798"/>
      <c r="O29" s="798"/>
      <c r="P29" s="799"/>
      <c r="Q29" s="800">
        <v>1231</v>
      </c>
      <c r="R29" s="801"/>
      <c r="S29" s="801"/>
      <c r="T29" s="801"/>
      <c r="U29" s="801"/>
      <c r="V29" s="801">
        <v>1075</v>
      </c>
      <c r="W29" s="801"/>
      <c r="X29" s="801"/>
      <c r="Y29" s="801"/>
      <c r="Z29" s="801"/>
      <c r="AA29" s="801">
        <v>156</v>
      </c>
      <c r="AB29" s="801"/>
      <c r="AC29" s="801"/>
      <c r="AD29" s="801"/>
      <c r="AE29" s="802"/>
      <c r="AF29" s="803">
        <v>156</v>
      </c>
      <c r="AG29" s="804"/>
      <c r="AH29" s="804"/>
      <c r="AI29" s="804"/>
      <c r="AJ29" s="805"/>
      <c r="AK29" s="872">
        <v>148</v>
      </c>
      <c r="AL29" s="873"/>
      <c r="AM29" s="873"/>
      <c r="AN29" s="873"/>
      <c r="AO29" s="873"/>
      <c r="AP29" s="873" t="s">
        <v>578</v>
      </c>
      <c r="AQ29" s="873"/>
      <c r="AR29" s="873"/>
      <c r="AS29" s="873"/>
      <c r="AT29" s="873"/>
      <c r="AU29" s="873" t="s">
        <v>578</v>
      </c>
      <c r="AV29" s="873"/>
      <c r="AW29" s="873"/>
      <c r="AX29" s="873"/>
      <c r="AY29" s="873"/>
      <c r="AZ29" s="874" t="s">
        <v>578</v>
      </c>
      <c r="BA29" s="874"/>
      <c r="BB29" s="874"/>
      <c r="BC29" s="874"/>
      <c r="BD29" s="874"/>
      <c r="BE29" s="870"/>
      <c r="BF29" s="870"/>
      <c r="BG29" s="870"/>
      <c r="BH29" s="870"/>
      <c r="BI29" s="871"/>
      <c r="BJ29" s="252"/>
      <c r="BK29" s="252"/>
      <c r="BL29" s="252"/>
      <c r="BM29" s="252"/>
      <c r="BN29" s="252"/>
      <c r="BO29" s="265"/>
      <c r="BP29" s="265"/>
      <c r="BQ29" s="262">
        <v>23</v>
      </c>
      <c r="BR29" s="263"/>
      <c r="BS29" s="810"/>
      <c r="BT29" s="811"/>
      <c r="BU29" s="811"/>
      <c r="BV29" s="811"/>
      <c r="BW29" s="811"/>
      <c r="BX29" s="811"/>
      <c r="BY29" s="811"/>
      <c r="BZ29" s="811"/>
      <c r="CA29" s="811"/>
      <c r="CB29" s="811"/>
      <c r="CC29" s="811"/>
      <c r="CD29" s="811"/>
      <c r="CE29" s="811"/>
      <c r="CF29" s="811"/>
      <c r="CG29" s="812"/>
      <c r="CH29" s="823"/>
      <c r="CI29" s="824"/>
      <c r="CJ29" s="824"/>
      <c r="CK29" s="824"/>
      <c r="CL29" s="825"/>
      <c r="CM29" s="823"/>
      <c r="CN29" s="824"/>
      <c r="CO29" s="824"/>
      <c r="CP29" s="824"/>
      <c r="CQ29" s="825"/>
      <c r="CR29" s="823"/>
      <c r="CS29" s="824"/>
      <c r="CT29" s="824"/>
      <c r="CU29" s="824"/>
      <c r="CV29" s="825"/>
      <c r="CW29" s="823"/>
      <c r="CX29" s="824"/>
      <c r="CY29" s="824"/>
      <c r="CZ29" s="824"/>
      <c r="DA29" s="825"/>
      <c r="DB29" s="823"/>
      <c r="DC29" s="824"/>
      <c r="DD29" s="824"/>
      <c r="DE29" s="824"/>
      <c r="DF29" s="825"/>
      <c r="DG29" s="823"/>
      <c r="DH29" s="824"/>
      <c r="DI29" s="824"/>
      <c r="DJ29" s="824"/>
      <c r="DK29" s="825"/>
      <c r="DL29" s="823"/>
      <c r="DM29" s="824"/>
      <c r="DN29" s="824"/>
      <c r="DO29" s="824"/>
      <c r="DP29" s="825"/>
      <c r="DQ29" s="823"/>
      <c r="DR29" s="824"/>
      <c r="DS29" s="824"/>
      <c r="DT29" s="824"/>
      <c r="DU29" s="825"/>
      <c r="DV29" s="826"/>
      <c r="DW29" s="827"/>
      <c r="DX29" s="827"/>
      <c r="DY29" s="827"/>
      <c r="DZ29" s="828"/>
      <c r="EA29" s="246"/>
    </row>
    <row r="30" spans="1:131" s="247" customFormat="1" ht="26.25" customHeight="1" x14ac:dyDescent="0.15">
      <c r="A30" s="266">
        <v>3</v>
      </c>
      <c r="B30" s="797" t="s">
        <v>404</v>
      </c>
      <c r="C30" s="798"/>
      <c r="D30" s="798"/>
      <c r="E30" s="798"/>
      <c r="F30" s="798"/>
      <c r="G30" s="798"/>
      <c r="H30" s="798"/>
      <c r="I30" s="798"/>
      <c r="J30" s="798"/>
      <c r="K30" s="798"/>
      <c r="L30" s="798"/>
      <c r="M30" s="798"/>
      <c r="N30" s="798"/>
      <c r="O30" s="798"/>
      <c r="P30" s="799"/>
      <c r="Q30" s="800">
        <v>49</v>
      </c>
      <c r="R30" s="801"/>
      <c r="S30" s="801"/>
      <c r="T30" s="801"/>
      <c r="U30" s="801"/>
      <c r="V30" s="801">
        <v>46</v>
      </c>
      <c r="W30" s="801"/>
      <c r="X30" s="801"/>
      <c r="Y30" s="801"/>
      <c r="Z30" s="801"/>
      <c r="AA30" s="801">
        <v>3</v>
      </c>
      <c r="AB30" s="801"/>
      <c r="AC30" s="801"/>
      <c r="AD30" s="801"/>
      <c r="AE30" s="802"/>
      <c r="AF30" s="803">
        <v>3</v>
      </c>
      <c r="AG30" s="804"/>
      <c r="AH30" s="804"/>
      <c r="AI30" s="804"/>
      <c r="AJ30" s="805"/>
      <c r="AK30" s="872">
        <v>37</v>
      </c>
      <c r="AL30" s="873"/>
      <c r="AM30" s="873"/>
      <c r="AN30" s="873"/>
      <c r="AO30" s="873"/>
      <c r="AP30" s="873" t="s">
        <v>578</v>
      </c>
      <c r="AQ30" s="873"/>
      <c r="AR30" s="873"/>
      <c r="AS30" s="873"/>
      <c r="AT30" s="873"/>
      <c r="AU30" s="873" t="s">
        <v>578</v>
      </c>
      <c r="AV30" s="873"/>
      <c r="AW30" s="873"/>
      <c r="AX30" s="873"/>
      <c r="AY30" s="873"/>
      <c r="AZ30" s="874" t="s">
        <v>578</v>
      </c>
      <c r="BA30" s="874"/>
      <c r="BB30" s="874"/>
      <c r="BC30" s="874"/>
      <c r="BD30" s="874"/>
      <c r="BE30" s="870"/>
      <c r="BF30" s="870"/>
      <c r="BG30" s="870"/>
      <c r="BH30" s="870"/>
      <c r="BI30" s="871"/>
      <c r="BJ30" s="252"/>
      <c r="BK30" s="252"/>
      <c r="BL30" s="252"/>
      <c r="BM30" s="252"/>
      <c r="BN30" s="252"/>
      <c r="BO30" s="265"/>
      <c r="BP30" s="265"/>
      <c r="BQ30" s="262">
        <v>24</v>
      </c>
      <c r="BR30" s="263"/>
      <c r="BS30" s="810"/>
      <c r="BT30" s="811"/>
      <c r="BU30" s="811"/>
      <c r="BV30" s="811"/>
      <c r="BW30" s="811"/>
      <c r="BX30" s="811"/>
      <c r="BY30" s="811"/>
      <c r="BZ30" s="811"/>
      <c r="CA30" s="811"/>
      <c r="CB30" s="811"/>
      <c r="CC30" s="811"/>
      <c r="CD30" s="811"/>
      <c r="CE30" s="811"/>
      <c r="CF30" s="811"/>
      <c r="CG30" s="812"/>
      <c r="CH30" s="823"/>
      <c r="CI30" s="824"/>
      <c r="CJ30" s="824"/>
      <c r="CK30" s="824"/>
      <c r="CL30" s="825"/>
      <c r="CM30" s="823"/>
      <c r="CN30" s="824"/>
      <c r="CO30" s="824"/>
      <c r="CP30" s="824"/>
      <c r="CQ30" s="825"/>
      <c r="CR30" s="823"/>
      <c r="CS30" s="824"/>
      <c r="CT30" s="824"/>
      <c r="CU30" s="824"/>
      <c r="CV30" s="825"/>
      <c r="CW30" s="823"/>
      <c r="CX30" s="824"/>
      <c r="CY30" s="824"/>
      <c r="CZ30" s="824"/>
      <c r="DA30" s="825"/>
      <c r="DB30" s="823"/>
      <c r="DC30" s="824"/>
      <c r="DD30" s="824"/>
      <c r="DE30" s="824"/>
      <c r="DF30" s="825"/>
      <c r="DG30" s="823"/>
      <c r="DH30" s="824"/>
      <c r="DI30" s="824"/>
      <c r="DJ30" s="824"/>
      <c r="DK30" s="825"/>
      <c r="DL30" s="823"/>
      <c r="DM30" s="824"/>
      <c r="DN30" s="824"/>
      <c r="DO30" s="824"/>
      <c r="DP30" s="825"/>
      <c r="DQ30" s="823"/>
      <c r="DR30" s="824"/>
      <c r="DS30" s="824"/>
      <c r="DT30" s="824"/>
      <c r="DU30" s="825"/>
      <c r="DV30" s="826"/>
      <c r="DW30" s="827"/>
      <c r="DX30" s="827"/>
      <c r="DY30" s="827"/>
      <c r="DZ30" s="828"/>
      <c r="EA30" s="246"/>
    </row>
    <row r="31" spans="1:131" s="247" customFormat="1" ht="26.25" customHeight="1" x14ac:dyDescent="0.15">
      <c r="A31" s="266">
        <v>4</v>
      </c>
      <c r="B31" s="797" t="s">
        <v>405</v>
      </c>
      <c r="C31" s="798"/>
      <c r="D31" s="798"/>
      <c r="E31" s="798"/>
      <c r="F31" s="798"/>
      <c r="G31" s="798"/>
      <c r="H31" s="798"/>
      <c r="I31" s="798"/>
      <c r="J31" s="798"/>
      <c r="K31" s="798"/>
      <c r="L31" s="798"/>
      <c r="M31" s="798"/>
      <c r="N31" s="798"/>
      <c r="O31" s="798"/>
      <c r="P31" s="799"/>
      <c r="Q31" s="800">
        <v>262</v>
      </c>
      <c r="R31" s="801"/>
      <c r="S31" s="801"/>
      <c r="T31" s="801"/>
      <c r="U31" s="801"/>
      <c r="V31" s="801">
        <v>262</v>
      </c>
      <c r="W31" s="801"/>
      <c r="X31" s="801"/>
      <c r="Y31" s="801"/>
      <c r="Z31" s="801"/>
      <c r="AA31" s="801">
        <v>0</v>
      </c>
      <c r="AB31" s="801"/>
      <c r="AC31" s="801"/>
      <c r="AD31" s="801"/>
      <c r="AE31" s="802"/>
      <c r="AF31" s="803">
        <v>0</v>
      </c>
      <c r="AG31" s="804"/>
      <c r="AH31" s="804"/>
      <c r="AI31" s="804"/>
      <c r="AJ31" s="805"/>
      <c r="AK31" s="872">
        <v>234</v>
      </c>
      <c r="AL31" s="873"/>
      <c r="AM31" s="873"/>
      <c r="AN31" s="873"/>
      <c r="AO31" s="873"/>
      <c r="AP31" s="873">
        <v>984</v>
      </c>
      <c r="AQ31" s="873"/>
      <c r="AR31" s="873"/>
      <c r="AS31" s="873"/>
      <c r="AT31" s="873"/>
      <c r="AU31" s="873">
        <v>896</v>
      </c>
      <c r="AV31" s="873"/>
      <c r="AW31" s="873"/>
      <c r="AX31" s="873"/>
      <c r="AY31" s="873"/>
      <c r="AZ31" s="874" t="s">
        <v>578</v>
      </c>
      <c r="BA31" s="874"/>
      <c r="BB31" s="874"/>
      <c r="BC31" s="874"/>
      <c r="BD31" s="874"/>
      <c r="BE31" s="870" t="s">
        <v>406</v>
      </c>
      <c r="BF31" s="870"/>
      <c r="BG31" s="870"/>
      <c r="BH31" s="870"/>
      <c r="BI31" s="871"/>
      <c r="BJ31" s="252"/>
      <c r="BK31" s="252"/>
      <c r="BL31" s="252"/>
      <c r="BM31" s="252"/>
      <c r="BN31" s="252"/>
      <c r="BO31" s="265"/>
      <c r="BP31" s="265"/>
      <c r="BQ31" s="262">
        <v>25</v>
      </c>
      <c r="BR31" s="263"/>
      <c r="BS31" s="810"/>
      <c r="BT31" s="811"/>
      <c r="BU31" s="811"/>
      <c r="BV31" s="811"/>
      <c r="BW31" s="811"/>
      <c r="BX31" s="811"/>
      <c r="BY31" s="811"/>
      <c r="BZ31" s="811"/>
      <c r="CA31" s="811"/>
      <c r="CB31" s="811"/>
      <c r="CC31" s="811"/>
      <c r="CD31" s="811"/>
      <c r="CE31" s="811"/>
      <c r="CF31" s="811"/>
      <c r="CG31" s="812"/>
      <c r="CH31" s="823"/>
      <c r="CI31" s="824"/>
      <c r="CJ31" s="824"/>
      <c r="CK31" s="824"/>
      <c r="CL31" s="825"/>
      <c r="CM31" s="823"/>
      <c r="CN31" s="824"/>
      <c r="CO31" s="824"/>
      <c r="CP31" s="824"/>
      <c r="CQ31" s="825"/>
      <c r="CR31" s="823"/>
      <c r="CS31" s="824"/>
      <c r="CT31" s="824"/>
      <c r="CU31" s="824"/>
      <c r="CV31" s="825"/>
      <c r="CW31" s="823"/>
      <c r="CX31" s="824"/>
      <c r="CY31" s="824"/>
      <c r="CZ31" s="824"/>
      <c r="DA31" s="825"/>
      <c r="DB31" s="823"/>
      <c r="DC31" s="824"/>
      <c r="DD31" s="824"/>
      <c r="DE31" s="824"/>
      <c r="DF31" s="825"/>
      <c r="DG31" s="823"/>
      <c r="DH31" s="824"/>
      <c r="DI31" s="824"/>
      <c r="DJ31" s="824"/>
      <c r="DK31" s="825"/>
      <c r="DL31" s="823"/>
      <c r="DM31" s="824"/>
      <c r="DN31" s="824"/>
      <c r="DO31" s="824"/>
      <c r="DP31" s="825"/>
      <c r="DQ31" s="823"/>
      <c r="DR31" s="824"/>
      <c r="DS31" s="824"/>
      <c r="DT31" s="824"/>
      <c r="DU31" s="825"/>
      <c r="DV31" s="826"/>
      <c r="DW31" s="827"/>
      <c r="DX31" s="827"/>
      <c r="DY31" s="827"/>
      <c r="DZ31" s="828"/>
      <c r="EA31" s="246"/>
    </row>
    <row r="32" spans="1:131" s="247" customFormat="1" ht="26.25" customHeight="1" x14ac:dyDescent="0.15">
      <c r="A32" s="266">
        <v>5</v>
      </c>
      <c r="B32" s="797" t="s">
        <v>407</v>
      </c>
      <c r="C32" s="798"/>
      <c r="D32" s="798"/>
      <c r="E32" s="798"/>
      <c r="F32" s="798"/>
      <c r="G32" s="798"/>
      <c r="H32" s="798"/>
      <c r="I32" s="798"/>
      <c r="J32" s="798"/>
      <c r="K32" s="798"/>
      <c r="L32" s="798"/>
      <c r="M32" s="798"/>
      <c r="N32" s="798"/>
      <c r="O32" s="798"/>
      <c r="P32" s="799"/>
      <c r="Q32" s="800">
        <v>367</v>
      </c>
      <c r="R32" s="801"/>
      <c r="S32" s="801"/>
      <c r="T32" s="801"/>
      <c r="U32" s="801"/>
      <c r="V32" s="801">
        <v>367</v>
      </c>
      <c r="W32" s="801"/>
      <c r="X32" s="801"/>
      <c r="Y32" s="801"/>
      <c r="Z32" s="801"/>
      <c r="AA32" s="801" t="s">
        <v>588</v>
      </c>
      <c r="AB32" s="801"/>
      <c r="AC32" s="801"/>
      <c r="AD32" s="801"/>
      <c r="AE32" s="802"/>
      <c r="AF32" s="803" t="s">
        <v>128</v>
      </c>
      <c r="AG32" s="804"/>
      <c r="AH32" s="804"/>
      <c r="AI32" s="804"/>
      <c r="AJ32" s="805"/>
      <c r="AK32" s="872" t="s">
        <v>578</v>
      </c>
      <c r="AL32" s="873"/>
      <c r="AM32" s="873"/>
      <c r="AN32" s="873"/>
      <c r="AO32" s="873"/>
      <c r="AP32" s="873" t="s">
        <v>578</v>
      </c>
      <c r="AQ32" s="873"/>
      <c r="AR32" s="873"/>
      <c r="AS32" s="873"/>
      <c r="AT32" s="873"/>
      <c r="AU32" s="873" t="s">
        <v>578</v>
      </c>
      <c r="AV32" s="873"/>
      <c r="AW32" s="873"/>
      <c r="AX32" s="873"/>
      <c r="AY32" s="873"/>
      <c r="AZ32" s="874" t="s">
        <v>578</v>
      </c>
      <c r="BA32" s="874"/>
      <c r="BB32" s="874"/>
      <c r="BC32" s="874"/>
      <c r="BD32" s="874"/>
      <c r="BE32" s="870" t="s">
        <v>408</v>
      </c>
      <c r="BF32" s="870"/>
      <c r="BG32" s="870"/>
      <c r="BH32" s="870"/>
      <c r="BI32" s="871"/>
      <c r="BJ32" s="252"/>
      <c r="BK32" s="252"/>
      <c r="BL32" s="252"/>
      <c r="BM32" s="252"/>
      <c r="BN32" s="252"/>
      <c r="BO32" s="265"/>
      <c r="BP32" s="265"/>
      <c r="BQ32" s="262">
        <v>26</v>
      </c>
      <c r="BR32" s="263"/>
      <c r="BS32" s="810"/>
      <c r="BT32" s="811"/>
      <c r="BU32" s="811"/>
      <c r="BV32" s="811"/>
      <c r="BW32" s="811"/>
      <c r="BX32" s="811"/>
      <c r="BY32" s="811"/>
      <c r="BZ32" s="811"/>
      <c r="CA32" s="811"/>
      <c r="CB32" s="811"/>
      <c r="CC32" s="811"/>
      <c r="CD32" s="811"/>
      <c r="CE32" s="811"/>
      <c r="CF32" s="811"/>
      <c r="CG32" s="812"/>
      <c r="CH32" s="823"/>
      <c r="CI32" s="824"/>
      <c r="CJ32" s="824"/>
      <c r="CK32" s="824"/>
      <c r="CL32" s="825"/>
      <c r="CM32" s="823"/>
      <c r="CN32" s="824"/>
      <c r="CO32" s="824"/>
      <c r="CP32" s="824"/>
      <c r="CQ32" s="825"/>
      <c r="CR32" s="823"/>
      <c r="CS32" s="824"/>
      <c r="CT32" s="824"/>
      <c r="CU32" s="824"/>
      <c r="CV32" s="825"/>
      <c r="CW32" s="823"/>
      <c r="CX32" s="824"/>
      <c r="CY32" s="824"/>
      <c r="CZ32" s="824"/>
      <c r="DA32" s="825"/>
      <c r="DB32" s="823"/>
      <c r="DC32" s="824"/>
      <c r="DD32" s="824"/>
      <c r="DE32" s="824"/>
      <c r="DF32" s="825"/>
      <c r="DG32" s="823"/>
      <c r="DH32" s="824"/>
      <c r="DI32" s="824"/>
      <c r="DJ32" s="824"/>
      <c r="DK32" s="825"/>
      <c r="DL32" s="823"/>
      <c r="DM32" s="824"/>
      <c r="DN32" s="824"/>
      <c r="DO32" s="824"/>
      <c r="DP32" s="825"/>
      <c r="DQ32" s="823"/>
      <c r="DR32" s="824"/>
      <c r="DS32" s="824"/>
      <c r="DT32" s="824"/>
      <c r="DU32" s="825"/>
      <c r="DV32" s="826"/>
      <c r="DW32" s="827"/>
      <c r="DX32" s="827"/>
      <c r="DY32" s="827"/>
      <c r="DZ32" s="828"/>
      <c r="EA32" s="246"/>
    </row>
    <row r="33" spans="1:131" s="247" customFormat="1" ht="26.25" customHeight="1" x14ac:dyDescent="0.15">
      <c r="A33" s="266">
        <v>6</v>
      </c>
      <c r="B33" s="797"/>
      <c r="C33" s="798"/>
      <c r="D33" s="798"/>
      <c r="E33" s="798"/>
      <c r="F33" s="798"/>
      <c r="G33" s="798"/>
      <c r="H33" s="798"/>
      <c r="I33" s="798"/>
      <c r="J33" s="798"/>
      <c r="K33" s="798"/>
      <c r="L33" s="798"/>
      <c r="M33" s="798"/>
      <c r="N33" s="798"/>
      <c r="O33" s="798"/>
      <c r="P33" s="799"/>
      <c r="Q33" s="800"/>
      <c r="R33" s="801"/>
      <c r="S33" s="801"/>
      <c r="T33" s="801"/>
      <c r="U33" s="801"/>
      <c r="V33" s="801"/>
      <c r="W33" s="801"/>
      <c r="X33" s="801"/>
      <c r="Y33" s="801"/>
      <c r="Z33" s="801"/>
      <c r="AA33" s="801"/>
      <c r="AB33" s="801"/>
      <c r="AC33" s="801"/>
      <c r="AD33" s="801"/>
      <c r="AE33" s="802"/>
      <c r="AF33" s="803"/>
      <c r="AG33" s="804"/>
      <c r="AH33" s="804"/>
      <c r="AI33" s="804"/>
      <c r="AJ33" s="805"/>
      <c r="AK33" s="872"/>
      <c r="AL33" s="873"/>
      <c r="AM33" s="873"/>
      <c r="AN33" s="873"/>
      <c r="AO33" s="873"/>
      <c r="AP33" s="873"/>
      <c r="AQ33" s="873"/>
      <c r="AR33" s="873"/>
      <c r="AS33" s="873"/>
      <c r="AT33" s="873"/>
      <c r="AU33" s="873"/>
      <c r="AV33" s="873"/>
      <c r="AW33" s="873"/>
      <c r="AX33" s="873"/>
      <c r="AY33" s="873"/>
      <c r="AZ33" s="874"/>
      <c r="BA33" s="874"/>
      <c r="BB33" s="874"/>
      <c r="BC33" s="874"/>
      <c r="BD33" s="874"/>
      <c r="BE33" s="870"/>
      <c r="BF33" s="870"/>
      <c r="BG33" s="870"/>
      <c r="BH33" s="870"/>
      <c r="BI33" s="871"/>
      <c r="BJ33" s="252"/>
      <c r="BK33" s="252"/>
      <c r="BL33" s="252"/>
      <c r="BM33" s="252"/>
      <c r="BN33" s="252"/>
      <c r="BO33" s="265"/>
      <c r="BP33" s="265"/>
      <c r="BQ33" s="262">
        <v>27</v>
      </c>
      <c r="BR33" s="263"/>
      <c r="BS33" s="810"/>
      <c r="BT33" s="811"/>
      <c r="BU33" s="811"/>
      <c r="BV33" s="811"/>
      <c r="BW33" s="811"/>
      <c r="BX33" s="811"/>
      <c r="BY33" s="811"/>
      <c r="BZ33" s="811"/>
      <c r="CA33" s="811"/>
      <c r="CB33" s="811"/>
      <c r="CC33" s="811"/>
      <c r="CD33" s="811"/>
      <c r="CE33" s="811"/>
      <c r="CF33" s="811"/>
      <c r="CG33" s="812"/>
      <c r="CH33" s="823"/>
      <c r="CI33" s="824"/>
      <c r="CJ33" s="824"/>
      <c r="CK33" s="824"/>
      <c r="CL33" s="825"/>
      <c r="CM33" s="823"/>
      <c r="CN33" s="824"/>
      <c r="CO33" s="824"/>
      <c r="CP33" s="824"/>
      <c r="CQ33" s="825"/>
      <c r="CR33" s="823"/>
      <c r="CS33" s="824"/>
      <c r="CT33" s="824"/>
      <c r="CU33" s="824"/>
      <c r="CV33" s="825"/>
      <c r="CW33" s="823"/>
      <c r="CX33" s="824"/>
      <c r="CY33" s="824"/>
      <c r="CZ33" s="824"/>
      <c r="DA33" s="825"/>
      <c r="DB33" s="823"/>
      <c r="DC33" s="824"/>
      <c r="DD33" s="824"/>
      <c r="DE33" s="824"/>
      <c r="DF33" s="825"/>
      <c r="DG33" s="823"/>
      <c r="DH33" s="824"/>
      <c r="DI33" s="824"/>
      <c r="DJ33" s="824"/>
      <c r="DK33" s="825"/>
      <c r="DL33" s="823"/>
      <c r="DM33" s="824"/>
      <c r="DN33" s="824"/>
      <c r="DO33" s="824"/>
      <c r="DP33" s="825"/>
      <c r="DQ33" s="823"/>
      <c r="DR33" s="824"/>
      <c r="DS33" s="824"/>
      <c r="DT33" s="824"/>
      <c r="DU33" s="825"/>
      <c r="DV33" s="826"/>
      <c r="DW33" s="827"/>
      <c r="DX33" s="827"/>
      <c r="DY33" s="827"/>
      <c r="DZ33" s="828"/>
      <c r="EA33" s="246"/>
    </row>
    <row r="34" spans="1:131" s="247" customFormat="1" ht="26.25" customHeight="1" x14ac:dyDescent="0.15">
      <c r="A34" s="266">
        <v>7</v>
      </c>
      <c r="B34" s="797"/>
      <c r="C34" s="798"/>
      <c r="D34" s="798"/>
      <c r="E34" s="798"/>
      <c r="F34" s="798"/>
      <c r="G34" s="798"/>
      <c r="H34" s="798"/>
      <c r="I34" s="798"/>
      <c r="J34" s="798"/>
      <c r="K34" s="798"/>
      <c r="L34" s="798"/>
      <c r="M34" s="798"/>
      <c r="N34" s="798"/>
      <c r="O34" s="798"/>
      <c r="P34" s="799"/>
      <c r="Q34" s="800"/>
      <c r="R34" s="801"/>
      <c r="S34" s="801"/>
      <c r="T34" s="801"/>
      <c r="U34" s="801"/>
      <c r="V34" s="801"/>
      <c r="W34" s="801"/>
      <c r="X34" s="801"/>
      <c r="Y34" s="801"/>
      <c r="Z34" s="801"/>
      <c r="AA34" s="801"/>
      <c r="AB34" s="801"/>
      <c r="AC34" s="801"/>
      <c r="AD34" s="801"/>
      <c r="AE34" s="802"/>
      <c r="AF34" s="803"/>
      <c r="AG34" s="804"/>
      <c r="AH34" s="804"/>
      <c r="AI34" s="804"/>
      <c r="AJ34" s="805"/>
      <c r="AK34" s="872"/>
      <c r="AL34" s="873"/>
      <c r="AM34" s="873"/>
      <c r="AN34" s="873"/>
      <c r="AO34" s="873"/>
      <c r="AP34" s="873"/>
      <c r="AQ34" s="873"/>
      <c r="AR34" s="873"/>
      <c r="AS34" s="873"/>
      <c r="AT34" s="873"/>
      <c r="AU34" s="873"/>
      <c r="AV34" s="873"/>
      <c r="AW34" s="873"/>
      <c r="AX34" s="873"/>
      <c r="AY34" s="873"/>
      <c r="AZ34" s="874"/>
      <c r="BA34" s="874"/>
      <c r="BB34" s="874"/>
      <c r="BC34" s="874"/>
      <c r="BD34" s="874"/>
      <c r="BE34" s="870"/>
      <c r="BF34" s="870"/>
      <c r="BG34" s="870"/>
      <c r="BH34" s="870"/>
      <c r="BI34" s="871"/>
      <c r="BJ34" s="252"/>
      <c r="BK34" s="252"/>
      <c r="BL34" s="252"/>
      <c r="BM34" s="252"/>
      <c r="BN34" s="252"/>
      <c r="BO34" s="265"/>
      <c r="BP34" s="265"/>
      <c r="BQ34" s="262">
        <v>28</v>
      </c>
      <c r="BR34" s="263"/>
      <c r="BS34" s="810"/>
      <c r="BT34" s="811"/>
      <c r="BU34" s="811"/>
      <c r="BV34" s="811"/>
      <c r="BW34" s="811"/>
      <c r="BX34" s="811"/>
      <c r="BY34" s="811"/>
      <c r="BZ34" s="811"/>
      <c r="CA34" s="811"/>
      <c r="CB34" s="811"/>
      <c r="CC34" s="811"/>
      <c r="CD34" s="811"/>
      <c r="CE34" s="811"/>
      <c r="CF34" s="811"/>
      <c r="CG34" s="812"/>
      <c r="CH34" s="823"/>
      <c r="CI34" s="824"/>
      <c r="CJ34" s="824"/>
      <c r="CK34" s="824"/>
      <c r="CL34" s="825"/>
      <c r="CM34" s="823"/>
      <c r="CN34" s="824"/>
      <c r="CO34" s="824"/>
      <c r="CP34" s="824"/>
      <c r="CQ34" s="825"/>
      <c r="CR34" s="823"/>
      <c r="CS34" s="824"/>
      <c r="CT34" s="824"/>
      <c r="CU34" s="824"/>
      <c r="CV34" s="825"/>
      <c r="CW34" s="823"/>
      <c r="CX34" s="824"/>
      <c r="CY34" s="824"/>
      <c r="CZ34" s="824"/>
      <c r="DA34" s="825"/>
      <c r="DB34" s="823"/>
      <c r="DC34" s="824"/>
      <c r="DD34" s="824"/>
      <c r="DE34" s="824"/>
      <c r="DF34" s="825"/>
      <c r="DG34" s="823"/>
      <c r="DH34" s="824"/>
      <c r="DI34" s="824"/>
      <c r="DJ34" s="824"/>
      <c r="DK34" s="825"/>
      <c r="DL34" s="823"/>
      <c r="DM34" s="824"/>
      <c r="DN34" s="824"/>
      <c r="DO34" s="824"/>
      <c r="DP34" s="825"/>
      <c r="DQ34" s="823"/>
      <c r="DR34" s="824"/>
      <c r="DS34" s="824"/>
      <c r="DT34" s="824"/>
      <c r="DU34" s="825"/>
      <c r="DV34" s="826"/>
      <c r="DW34" s="827"/>
      <c r="DX34" s="827"/>
      <c r="DY34" s="827"/>
      <c r="DZ34" s="828"/>
      <c r="EA34" s="246"/>
    </row>
    <row r="35" spans="1:131" s="247" customFormat="1" ht="26.25" customHeight="1" x14ac:dyDescent="0.15">
      <c r="A35" s="266">
        <v>8</v>
      </c>
      <c r="B35" s="797"/>
      <c r="C35" s="798"/>
      <c r="D35" s="798"/>
      <c r="E35" s="798"/>
      <c r="F35" s="798"/>
      <c r="G35" s="798"/>
      <c r="H35" s="798"/>
      <c r="I35" s="798"/>
      <c r="J35" s="798"/>
      <c r="K35" s="798"/>
      <c r="L35" s="798"/>
      <c r="M35" s="798"/>
      <c r="N35" s="798"/>
      <c r="O35" s="798"/>
      <c r="P35" s="799"/>
      <c r="Q35" s="800"/>
      <c r="R35" s="801"/>
      <c r="S35" s="801"/>
      <c r="T35" s="801"/>
      <c r="U35" s="801"/>
      <c r="V35" s="801"/>
      <c r="W35" s="801"/>
      <c r="X35" s="801"/>
      <c r="Y35" s="801"/>
      <c r="Z35" s="801"/>
      <c r="AA35" s="801"/>
      <c r="AB35" s="801"/>
      <c r="AC35" s="801"/>
      <c r="AD35" s="801"/>
      <c r="AE35" s="802"/>
      <c r="AF35" s="803"/>
      <c r="AG35" s="804"/>
      <c r="AH35" s="804"/>
      <c r="AI35" s="804"/>
      <c r="AJ35" s="805"/>
      <c r="AK35" s="872"/>
      <c r="AL35" s="873"/>
      <c r="AM35" s="873"/>
      <c r="AN35" s="873"/>
      <c r="AO35" s="873"/>
      <c r="AP35" s="873"/>
      <c r="AQ35" s="873"/>
      <c r="AR35" s="873"/>
      <c r="AS35" s="873"/>
      <c r="AT35" s="873"/>
      <c r="AU35" s="873"/>
      <c r="AV35" s="873"/>
      <c r="AW35" s="873"/>
      <c r="AX35" s="873"/>
      <c r="AY35" s="873"/>
      <c r="AZ35" s="874"/>
      <c r="BA35" s="874"/>
      <c r="BB35" s="874"/>
      <c r="BC35" s="874"/>
      <c r="BD35" s="874"/>
      <c r="BE35" s="870"/>
      <c r="BF35" s="870"/>
      <c r="BG35" s="870"/>
      <c r="BH35" s="870"/>
      <c r="BI35" s="871"/>
      <c r="BJ35" s="252"/>
      <c r="BK35" s="252"/>
      <c r="BL35" s="252"/>
      <c r="BM35" s="252"/>
      <c r="BN35" s="252"/>
      <c r="BO35" s="265"/>
      <c r="BP35" s="265"/>
      <c r="BQ35" s="262">
        <v>29</v>
      </c>
      <c r="BR35" s="263"/>
      <c r="BS35" s="810"/>
      <c r="BT35" s="811"/>
      <c r="BU35" s="811"/>
      <c r="BV35" s="811"/>
      <c r="BW35" s="811"/>
      <c r="BX35" s="811"/>
      <c r="BY35" s="811"/>
      <c r="BZ35" s="811"/>
      <c r="CA35" s="811"/>
      <c r="CB35" s="811"/>
      <c r="CC35" s="811"/>
      <c r="CD35" s="811"/>
      <c r="CE35" s="811"/>
      <c r="CF35" s="811"/>
      <c r="CG35" s="812"/>
      <c r="CH35" s="823"/>
      <c r="CI35" s="824"/>
      <c r="CJ35" s="824"/>
      <c r="CK35" s="824"/>
      <c r="CL35" s="825"/>
      <c r="CM35" s="823"/>
      <c r="CN35" s="824"/>
      <c r="CO35" s="824"/>
      <c r="CP35" s="824"/>
      <c r="CQ35" s="825"/>
      <c r="CR35" s="823"/>
      <c r="CS35" s="824"/>
      <c r="CT35" s="824"/>
      <c r="CU35" s="824"/>
      <c r="CV35" s="825"/>
      <c r="CW35" s="823"/>
      <c r="CX35" s="824"/>
      <c r="CY35" s="824"/>
      <c r="CZ35" s="824"/>
      <c r="DA35" s="825"/>
      <c r="DB35" s="823"/>
      <c r="DC35" s="824"/>
      <c r="DD35" s="824"/>
      <c r="DE35" s="824"/>
      <c r="DF35" s="825"/>
      <c r="DG35" s="823"/>
      <c r="DH35" s="824"/>
      <c r="DI35" s="824"/>
      <c r="DJ35" s="824"/>
      <c r="DK35" s="825"/>
      <c r="DL35" s="823"/>
      <c r="DM35" s="824"/>
      <c r="DN35" s="824"/>
      <c r="DO35" s="824"/>
      <c r="DP35" s="825"/>
      <c r="DQ35" s="823"/>
      <c r="DR35" s="824"/>
      <c r="DS35" s="824"/>
      <c r="DT35" s="824"/>
      <c r="DU35" s="825"/>
      <c r="DV35" s="826"/>
      <c r="DW35" s="827"/>
      <c r="DX35" s="827"/>
      <c r="DY35" s="827"/>
      <c r="DZ35" s="828"/>
      <c r="EA35" s="246"/>
    </row>
    <row r="36" spans="1:131" s="247" customFormat="1" ht="26.25" customHeight="1" x14ac:dyDescent="0.15">
      <c r="A36" s="266">
        <v>9</v>
      </c>
      <c r="B36" s="797"/>
      <c r="C36" s="798"/>
      <c r="D36" s="798"/>
      <c r="E36" s="798"/>
      <c r="F36" s="798"/>
      <c r="G36" s="798"/>
      <c r="H36" s="798"/>
      <c r="I36" s="798"/>
      <c r="J36" s="798"/>
      <c r="K36" s="798"/>
      <c r="L36" s="798"/>
      <c r="M36" s="798"/>
      <c r="N36" s="798"/>
      <c r="O36" s="798"/>
      <c r="P36" s="799"/>
      <c r="Q36" s="800"/>
      <c r="R36" s="801"/>
      <c r="S36" s="801"/>
      <c r="T36" s="801"/>
      <c r="U36" s="801"/>
      <c r="V36" s="801"/>
      <c r="W36" s="801"/>
      <c r="X36" s="801"/>
      <c r="Y36" s="801"/>
      <c r="Z36" s="801"/>
      <c r="AA36" s="801"/>
      <c r="AB36" s="801"/>
      <c r="AC36" s="801"/>
      <c r="AD36" s="801"/>
      <c r="AE36" s="802"/>
      <c r="AF36" s="803"/>
      <c r="AG36" s="804"/>
      <c r="AH36" s="804"/>
      <c r="AI36" s="804"/>
      <c r="AJ36" s="805"/>
      <c r="AK36" s="872"/>
      <c r="AL36" s="873"/>
      <c r="AM36" s="873"/>
      <c r="AN36" s="873"/>
      <c r="AO36" s="873"/>
      <c r="AP36" s="873"/>
      <c r="AQ36" s="873"/>
      <c r="AR36" s="873"/>
      <c r="AS36" s="873"/>
      <c r="AT36" s="873"/>
      <c r="AU36" s="873"/>
      <c r="AV36" s="873"/>
      <c r="AW36" s="873"/>
      <c r="AX36" s="873"/>
      <c r="AY36" s="873"/>
      <c r="AZ36" s="874"/>
      <c r="BA36" s="874"/>
      <c r="BB36" s="874"/>
      <c r="BC36" s="874"/>
      <c r="BD36" s="874"/>
      <c r="BE36" s="870"/>
      <c r="BF36" s="870"/>
      <c r="BG36" s="870"/>
      <c r="BH36" s="870"/>
      <c r="BI36" s="871"/>
      <c r="BJ36" s="252"/>
      <c r="BK36" s="252"/>
      <c r="BL36" s="252"/>
      <c r="BM36" s="252"/>
      <c r="BN36" s="252"/>
      <c r="BO36" s="265"/>
      <c r="BP36" s="265"/>
      <c r="BQ36" s="262">
        <v>30</v>
      </c>
      <c r="BR36" s="263"/>
      <c r="BS36" s="810"/>
      <c r="BT36" s="811"/>
      <c r="BU36" s="811"/>
      <c r="BV36" s="811"/>
      <c r="BW36" s="811"/>
      <c r="BX36" s="811"/>
      <c r="BY36" s="811"/>
      <c r="BZ36" s="811"/>
      <c r="CA36" s="811"/>
      <c r="CB36" s="811"/>
      <c r="CC36" s="811"/>
      <c r="CD36" s="811"/>
      <c r="CE36" s="811"/>
      <c r="CF36" s="811"/>
      <c r="CG36" s="812"/>
      <c r="CH36" s="823"/>
      <c r="CI36" s="824"/>
      <c r="CJ36" s="824"/>
      <c r="CK36" s="824"/>
      <c r="CL36" s="825"/>
      <c r="CM36" s="823"/>
      <c r="CN36" s="824"/>
      <c r="CO36" s="824"/>
      <c r="CP36" s="824"/>
      <c r="CQ36" s="825"/>
      <c r="CR36" s="823"/>
      <c r="CS36" s="824"/>
      <c r="CT36" s="824"/>
      <c r="CU36" s="824"/>
      <c r="CV36" s="825"/>
      <c r="CW36" s="823"/>
      <c r="CX36" s="824"/>
      <c r="CY36" s="824"/>
      <c r="CZ36" s="824"/>
      <c r="DA36" s="825"/>
      <c r="DB36" s="823"/>
      <c r="DC36" s="824"/>
      <c r="DD36" s="824"/>
      <c r="DE36" s="824"/>
      <c r="DF36" s="825"/>
      <c r="DG36" s="823"/>
      <c r="DH36" s="824"/>
      <c r="DI36" s="824"/>
      <c r="DJ36" s="824"/>
      <c r="DK36" s="825"/>
      <c r="DL36" s="823"/>
      <c r="DM36" s="824"/>
      <c r="DN36" s="824"/>
      <c r="DO36" s="824"/>
      <c r="DP36" s="825"/>
      <c r="DQ36" s="823"/>
      <c r="DR36" s="824"/>
      <c r="DS36" s="824"/>
      <c r="DT36" s="824"/>
      <c r="DU36" s="825"/>
      <c r="DV36" s="826"/>
      <c r="DW36" s="827"/>
      <c r="DX36" s="827"/>
      <c r="DY36" s="827"/>
      <c r="DZ36" s="828"/>
      <c r="EA36" s="246"/>
    </row>
    <row r="37" spans="1:131" s="247" customFormat="1" ht="26.25" customHeight="1" x14ac:dyDescent="0.15">
      <c r="A37" s="266">
        <v>10</v>
      </c>
      <c r="B37" s="797"/>
      <c r="C37" s="798"/>
      <c r="D37" s="798"/>
      <c r="E37" s="798"/>
      <c r="F37" s="798"/>
      <c r="G37" s="798"/>
      <c r="H37" s="798"/>
      <c r="I37" s="798"/>
      <c r="J37" s="798"/>
      <c r="K37" s="798"/>
      <c r="L37" s="798"/>
      <c r="M37" s="798"/>
      <c r="N37" s="798"/>
      <c r="O37" s="798"/>
      <c r="P37" s="799"/>
      <c r="Q37" s="800"/>
      <c r="R37" s="801"/>
      <c r="S37" s="801"/>
      <c r="T37" s="801"/>
      <c r="U37" s="801"/>
      <c r="V37" s="801"/>
      <c r="W37" s="801"/>
      <c r="X37" s="801"/>
      <c r="Y37" s="801"/>
      <c r="Z37" s="801"/>
      <c r="AA37" s="801"/>
      <c r="AB37" s="801"/>
      <c r="AC37" s="801"/>
      <c r="AD37" s="801"/>
      <c r="AE37" s="802"/>
      <c r="AF37" s="803"/>
      <c r="AG37" s="804"/>
      <c r="AH37" s="804"/>
      <c r="AI37" s="804"/>
      <c r="AJ37" s="805"/>
      <c r="AK37" s="872"/>
      <c r="AL37" s="873"/>
      <c r="AM37" s="873"/>
      <c r="AN37" s="873"/>
      <c r="AO37" s="873"/>
      <c r="AP37" s="873"/>
      <c r="AQ37" s="873"/>
      <c r="AR37" s="873"/>
      <c r="AS37" s="873"/>
      <c r="AT37" s="873"/>
      <c r="AU37" s="873"/>
      <c r="AV37" s="873"/>
      <c r="AW37" s="873"/>
      <c r="AX37" s="873"/>
      <c r="AY37" s="873"/>
      <c r="AZ37" s="874"/>
      <c r="BA37" s="874"/>
      <c r="BB37" s="874"/>
      <c r="BC37" s="874"/>
      <c r="BD37" s="874"/>
      <c r="BE37" s="870"/>
      <c r="BF37" s="870"/>
      <c r="BG37" s="870"/>
      <c r="BH37" s="870"/>
      <c r="BI37" s="871"/>
      <c r="BJ37" s="252"/>
      <c r="BK37" s="252"/>
      <c r="BL37" s="252"/>
      <c r="BM37" s="252"/>
      <c r="BN37" s="252"/>
      <c r="BO37" s="265"/>
      <c r="BP37" s="265"/>
      <c r="BQ37" s="262">
        <v>31</v>
      </c>
      <c r="BR37" s="263"/>
      <c r="BS37" s="810"/>
      <c r="BT37" s="811"/>
      <c r="BU37" s="811"/>
      <c r="BV37" s="811"/>
      <c r="BW37" s="811"/>
      <c r="BX37" s="811"/>
      <c r="BY37" s="811"/>
      <c r="BZ37" s="811"/>
      <c r="CA37" s="811"/>
      <c r="CB37" s="811"/>
      <c r="CC37" s="811"/>
      <c r="CD37" s="811"/>
      <c r="CE37" s="811"/>
      <c r="CF37" s="811"/>
      <c r="CG37" s="812"/>
      <c r="CH37" s="823"/>
      <c r="CI37" s="824"/>
      <c r="CJ37" s="824"/>
      <c r="CK37" s="824"/>
      <c r="CL37" s="825"/>
      <c r="CM37" s="823"/>
      <c r="CN37" s="824"/>
      <c r="CO37" s="824"/>
      <c r="CP37" s="824"/>
      <c r="CQ37" s="825"/>
      <c r="CR37" s="823"/>
      <c r="CS37" s="824"/>
      <c r="CT37" s="824"/>
      <c r="CU37" s="824"/>
      <c r="CV37" s="825"/>
      <c r="CW37" s="823"/>
      <c r="CX37" s="824"/>
      <c r="CY37" s="824"/>
      <c r="CZ37" s="824"/>
      <c r="DA37" s="825"/>
      <c r="DB37" s="823"/>
      <c r="DC37" s="824"/>
      <c r="DD37" s="824"/>
      <c r="DE37" s="824"/>
      <c r="DF37" s="825"/>
      <c r="DG37" s="823"/>
      <c r="DH37" s="824"/>
      <c r="DI37" s="824"/>
      <c r="DJ37" s="824"/>
      <c r="DK37" s="825"/>
      <c r="DL37" s="823"/>
      <c r="DM37" s="824"/>
      <c r="DN37" s="824"/>
      <c r="DO37" s="824"/>
      <c r="DP37" s="825"/>
      <c r="DQ37" s="823"/>
      <c r="DR37" s="824"/>
      <c r="DS37" s="824"/>
      <c r="DT37" s="824"/>
      <c r="DU37" s="825"/>
      <c r="DV37" s="826"/>
      <c r="DW37" s="827"/>
      <c r="DX37" s="827"/>
      <c r="DY37" s="827"/>
      <c r="DZ37" s="828"/>
      <c r="EA37" s="246"/>
    </row>
    <row r="38" spans="1:131" s="247" customFormat="1" ht="26.25" customHeight="1" x14ac:dyDescent="0.15">
      <c r="A38" s="266">
        <v>11</v>
      </c>
      <c r="B38" s="797"/>
      <c r="C38" s="798"/>
      <c r="D38" s="798"/>
      <c r="E38" s="798"/>
      <c r="F38" s="798"/>
      <c r="G38" s="798"/>
      <c r="H38" s="798"/>
      <c r="I38" s="798"/>
      <c r="J38" s="798"/>
      <c r="K38" s="798"/>
      <c r="L38" s="798"/>
      <c r="M38" s="798"/>
      <c r="N38" s="798"/>
      <c r="O38" s="798"/>
      <c r="P38" s="799"/>
      <c r="Q38" s="800"/>
      <c r="R38" s="801"/>
      <c r="S38" s="801"/>
      <c r="T38" s="801"/>
      <c r="U38" s="801"/>
      <c r="V38" s="801"/>
      <c r="W38" s="801"/>
      <c r="X38" s="801"/>
      <c r="Y38" s="801"/>
      <c r="Z38" s="801"/>
      <c r="AA38" s="801"/>
      <c r="AB38" s="801"/>
      <c r="AC38" s="801"/>
      <c r="AD38" s="801"/>
      <c r="AE38" s="802"/>
      <c r="AF38" s="803"/>
      <c r="AG38" s="804"/>
      <c r="AH38" s="804"/>
      <c r="AI38" s="804"/>
      <c r="AJ38" s="805"/>
      <c r="AK38" s="872"/>
      <c r="AL38" s="873"/>
      <c r="AM38" s="873"/>
      <c r="AN38" s="873"/>
      <c r="AO38" s="873"/>
      <c r="AP38" s="873"/>
      <c r="AQ38" s="873"/>
      <c r="AR38" s="873"/>
      <c r="AS38" s="873"/>
      <c r="AT38" s="873"/>
      <c r="AU38" s="873"/>
      <c r="AV38" s="873"/>
      <c r="AW38" s="873"/>
      <c r="AX38" s="873"/>
      <c r="AY38" s="873"/>
      <c r="AZ38" s="874"/>
      <c r="BA38" s="874"/>
      <c r="BB38" s="874"/>
      <c r="BC38" s="874"/>
      <c r="BD38" s="874"/>
      <c r="BE38" s="870"/>
      <c r="BF38" s="870"/>
      <c r="BG38" s="870"/>
      <c r="BH38" s="870"/>
      <c r="BI38" s="871"/>
      <c r="BJ38" s="252"/>
      <c r="BK38" s="252"/>
      <c r="BL38" s="252"/>
      <c r="BM38" s="252"/>
      <c r="BN38" s="252"/>
      <c r="BO38" s="265"/>
      <c r="BP38" s="265"/>
      <c r="BQ38" s="262">
        <v>32</v>
      </c>
      <c r="BR38" s="263"/>
      <c r="BS38" s="810"/>
      <c r="BT38" s="811"/>
      <c r="BU38" s="811"/>
      <c r="BV38" s="811"/>
      <c r="BW38" s="811"/>
      <c r="BX38" s="811"/>
      <c r="BY38" s="811"/>
      <c r="BZ38" s="811"/>
      <c r="CA38" s="811"/>
      <c r="CB38" s="811"/>
      <c r="CC38" s="811"/>
      <c r="CD38" s="811"/>
      <c r="CE38" s="811"/>
      <c r="CF38" s="811"/>
      <c r="CG38" s="812"/>
      <c r="CH38" s="823"/>
      <c r="CI38" s="824"/>
      <c r="CJ38" s="824"/>
      <c r="CK38" s="824"/>
      <c r="CL38" s="825"/>
      <c r="CM38" s="823"/>
      <c r="CN38" s="824"/>
      <c r="CO38" s="824"/>
      <c r="CP38" s="824"/>
      <c r="CQ38" s="825"/>
      <c r="CR38" s="823"/>
      <c r="CS38" s="824"/>
      <c r="CT38" s="824"/>
      <c r="CU38" s="824"/>
      <c r="CV38" s="825"/>
      <c r="CW38" s="823"/>
      <c r="CX38" s="824"/>
      <c r="CY38" s="824"/>
      <c r="CZ38" s="824"/>
      <c r="DA38" s="825"/>
      <c r="DB38" s="823"/>
      <c r="DC38" s="824"/>
      <c r="DD38" s="824"/>
      <c r="DE38" s="824"/>
      <c r="DF38" s="825"/>
      <c r="DG38" s="823"/>
      <c r="DH38" s="824"/>
      <c r="DI38" s="824"/>
      <c r="DJ38" s="824"/>
      <c r="DK38" s="825"/>
      <c r="DL38" s="823"/>
      <c r="DM38" s="824"/>
      <c r="DN38" s="824"/>
      <c r="DO38" s="824"/>
      <c r="DP38" s="825"/>
      <c r="DQ38" s="823"/>
      <c r="DR38" s="824"/>
      <c r="DS38" s="824"/>
      <c r="DT38" s="824"/>
      <c r="DU38" s="825"/>
      <c r="DV38" s="826"/>
      <c r="DW38" s="827"/>
      <c r="DX38" s="827"/>
      <c r="DY38" s="827"/>
      <c r="DZ38" s="828"/>
      <c r="EA38" s="246"/>
    </row>
    <row r="39" spans="1:131" s="247" customFormat="1" ht="26.25" customHeight="1" x14ac:dyDescent="0.15">
      <c r="A39" s="266">
        <v>12</v>
      </c>
      <c r="B39" s="797"/>
      <c r="C39" s="798"/>
      <c r="D39" s="798"/>
      <c r="E39" s="798"/>
      <c r="F39" s="798"/>
      <c r="G39" s="798"/>
      <c r="H39" s="798"/>
      <c r="I39" s="798"/>
      <c r="J39" s="798"/>
      <c r="K39" s="798"/>
      <c r="L39" s="798"/>
      <c r="M39" s="798"/>
      <c r="N39" s="798"/>
      <c r="O39" s="798"/>
      <c r="P39" s="799"/>
      <c r="Q39" s="800"/>
      <c r="R39" s="801"/>
      <c r="S39" s="801"/>
      <c r="T39" s="801"/>
      <c r="U39" s="801"/>
      <c r="V39" s="801"/>
      <c r="W39" s="801"/>
      <c r="X39" s="801"/>
      <c r="Y39" s="801"/>
      <c r="Z39" s="801"/>
      <c r="AA39" s="801"/>
      <c r="AB39" s="801"/>
      <c r="AC39" s="801"/>
      <c r="AD39" s="801"/>
      <c r="AE39" s="802"/>
      <c r="AF39" s="803"/>
      <c r="AG39" s="804"/>
      <c r="AH39" s="804"/>
      <c r="AI39" s="804"/>
      <c r="AJ39" s="805"/>
      <c r="AK39" s="872"/>
      <c r="AL39" s="873"/>
      <c r="AM39" s="873"/>
      <c r="AN39" s="873"/>
      <c r="AO39" s="873"/>
      <c r="AP39" s="873"/>
      <c r="AQ39" s="873"/>
      <c r="AR39" s="873"/>
      <c r="AS39" s="873"/>
      <c r="AT39" s="873"/>
      <c r="AU39" s="873"/>
      <c r="AV39" s="873"/>
      <c r="AW39" s="873"/>
      <c r="AX39" s="873"/>
      <c r="AY39" s="873"/>
      <c r="AZ39" s="874"/>
      <c r="BA39" s="874"/>
      <c r="BB39" s="874"/>
      <c r="BC39" s="874"/>
      <c r="BD39" s="874"/>
      <c r="BE39" s="870"/>
      <c r="BF39" s="870"/>
      <c r="BG39" s="870"/>
      <c r="BH39" s="870"/>
      <c r="BI39" s="871"/>
      <c r="BJ39" s="252"/>
      <c r="BK39" s="252"/>
      <c r="BL39" s="252"/>
      <c r="BM39" s="252"/>
      <c r="BN39" s="252"/>
      <c r="BO39" s="265"/>
      <c r="BP39" s="265"/>
      <c r="BQ39" s="262">
        <v>33</v>
      </c>
      <c r="BR39" s="263"/>
      <c r="BS39" s="810"/>
      <c r="BT39" s="811"/>
      <c r="BU39" s="811"/>
      <c r="BV39" s="811"/>
      <c r="BW39" s="811"/>
      <c r="BX39" s="811"/>
      <c r="BY39" s="811"/>
      <c r="BZ39" s="811"/>
      <c r="CA39" s="811"/>
      <c r="CB39" s="811"/>
      <c r="CC39" s="811"/>
      <c r="CD39" s="811"/>
      <c r="CE39" s="811"/>
      <c r="CF39" s="811"/>
      <c r="CG39" s="812"/>
      <c r="CH39" s="823"/>
      <c r="CI39" s="824"/>
      <c r="CJ39" s="824"/>
      <c r="CK39" s="824"/>
      <c r="CL39" s="825"/>
      <c r="CM39" s="823"/>
      <c r="CN39" s="824"/>
      <c r="CO39" s="824"/>
      <c r="CP39" s="824"/>
      <c r="CQ39" s="825"/>
      <c r="CR39" s="823"/>
      <c r="CS39" s="824"/>
      <c r="CT39" s="824"/>
      <c r="CU39" s="824"/>
      <c r="CV39" s="825"/>
      <c r="CW39" s="823"/>
      <c r="CX39" s="824"/>
      <c r="CY39" s="824"/>
      <c r="CZ39" s="824"/>
      <c r="DA39" s="825"/>
      <c r="DB39" s="823"/>
      <c r="DC39" s="824"/>
      <c r="DD39" s="824"/>
      <c r="DE39" s="824"/>
      <c r="DF39" s="825"/>
      <c r="DG39" s="823"/>
      <c r="DH39" s="824"/>
      <c r="DI39" s="824"/>
      <c r="DJ39" s="824"/>
      <c r="DK39" s="825"/>
      <c r="DL39" s="823"/>
      <c r="DM39" s="824"/>
      <c r="DN39" s="824"/>
      <c r="DO39" s="824"/>
      <c r="DP39" s="825"/>
      <c r="DQ39" s="823"/>
      <c r="DR39" s="824"/>
      <c r="DS39" s="824"/>
      <c r="DT39" s="824"/>
      <c r="DU39" s="825"/>
      <c r="DV39" s="826"/>
      <c r="DW39" s="827"/>
      <c r="DX39" s="827"/>
      <c r="DY39" s="827"/>
      <c r="DZ39" s="828"/>
      <c r="EA39" s="246"/>
    </row>
    <row r="40" spans="1:131" s="247" customFormat="1" ht="26.25" customHeight="1" x14ac:dyDescent="0.15">
      <c r="A40" s="261">
        <v>13</v>
      </c>
      <c r="B40" s="797"/>
      <c r="C40" s="798"/>
      <c r="D40" s="798"/>
      <c r="E40" s="798"/>
      <c r="F40" s="798"/>
      <c r="G40" s="798"/>
      <c r="H40" s="798"/>
      <c r="I40" s="798"/>
      <c r="J40" s="798"/>
      <c r="K40" s="798"/>
      <c r="L40" s="798"/>
      <c r="M40" s="798"/>
      <c r="N40" s="798"/>
      <c r="O40" s="798"/>
      <c r="P40" s="799"/>
      <c r="Q40" s="800"/>
      <c r="R40" s="801"/>
      <c r="S40" s="801"/>
      <c r="T40" s="801"/>
      <c r="U40" s="801"/>
      <c r="V40" s="801"/>
      <c r="W40" s="801"/>
      <c r="X40" s="801"/>
      <c r="Y40" s="801"/>
      <c r="Z40" s="801"/>
      <c r="AA40" s="801"/>
      <c r="AB40" s="801"/>
      <c r="AC40" s="801"/>
      <c r="AD40" s="801"/>
      <c r="AE40" s="802"/>
      <c r="AF40" s="803"/>
      <c r="AG40" s="804"/>
      <c r="AH40" s="804"/>
      <c r="AI40" s="804"/>
      <c r="AJ40" s="805"/>
      <c r="AK40" s="872"/>
      <c r="AL40" s="873"/>
      <c r="AM40" s="873"/>
      <c r="AN40" s="873"/>
      <c r="AO40" s="873"/>
      <c r="AP40" s="873"/>
      <c r="AQ40" s="873"/>
      <c r="AR40" s="873"/>
      <c r="AS40" s="873"/>
      <c r="AT40" s="873"/>
      <c r="AU40" s="873"/>
      <c r="AV40" s="873"/>
      <c r="AW40" s="873"/>
      <c r="AX40" s="873"/>
      <c r="AY40" s="873"/>
      <c r="AZ40" s="874"/>
      <c r="BA40" s="874"/>
      <c r="BB40" s="874"/>
      <c r="BC40" s="874"/>
      <c r="BD40" s="874"/>
      <c r="BE40" s="870"/>
      <c r="BF40" s="870"/>
      <c r="BG40" s="870"/>
      <c r="BH40" s="870"/>
      <c r="BI40" s="871"/>
      <c r="BJ40" s="252"/>
      <c r="BK40" s="252"/>
      <c r="BL40" s="252"/>
      <c r="BM40" s="252"/>
      <c r="BN40" s="252"/>
      <c r="BO40" s="265"/>
      <c r="BP40" s="265"/>
      <c r="BQ40" s="262">
        <v>34</v>
      </c>
      <c r="BR40" s="263"/>
      <c r="BS40" s="810"/>
      <c r="BT40" s="811"/>
      <c r="BU40" s="811"/>
      <c r="BV40" s="811"/>
      <c r="BW40" s="811"/>
      <c r="BX40" s="811"/>
      <c r="BY40" s="811"/>
      <c r="BZ40" s="811"/>
      <c r="CA40" s="811"/>
      <c r="CB40" s="811"/>
      <c r="CC40" s="811"/>
      <c r="CD40" s="811"/>
      <c r="CE40" s="811"/>
      <c r="CF40" s="811"/>
      <c r="CG40" s="812"/>
      <c r="CH40" s="823"/>
      <c r="CI40" s="824"/>
      <c r="CJ40" s="824"/>
      <c r="CK40" s="824"/>
      <c r="CL40" s="825"/>
      <c r="CM40" s="823"/>
      <c r="CN40" s="824"/>
      <c r="CO40" s="824"/>
      <c r="CP40" s="824"/>
      <c r="CQ40" s="825"/>
      <c r="CR40" s="823"/>
      <c r="CS40" s="824"/>
      <c r="CT40" s="824"/>
      <c r="CU40" s="824"/>
      <c r="CV40" s="825"/>
      <c r="CW40" s="823"/>
      <c r="CX40" s="824"/>
      <c r="CY40" s="824"/>
      <c r="CZ40" s="824"/>
      <c r="DA40" s="825"/>
      <c r="DB40" s="823"/>
      <c r="DC40" s="824"/>
      <c r="DD40" s="824"/>
      <c r="DE40" s="824"/>
      <c r="DF40" s="825"/>
      <c r="DG40" s="823"/>
      <c r="DH40" s="824"/>
      <c r="DI40" s="824"/>
      <c r="DJ40" s="824"/>
      <c r="DK40" s="825"/>
      <c r="DL40" s="823"/>
      <c r="DM40" s="824"/>
      <c r="DN40" s="824"/>
      <c r="DO40" s="824"/>
      <c r="DP40" s="825"/>
      <c r="DQ40" s="823"/>
      <c r="DR40" s="824"/>
      <c r="DS40" s="824"/>
      <c r="DT40" s="824"/>
      <c r="DU40" s="825"/>
      <c r="DV40" s="826"/>
      <c r="DW40" s="827"/>
      <c r="DX40" s="827"/>
      <c r="DY40" s="827"/>
      <c r="DZ40" s="828"/>
      <c r="EA40" s="246"/>
    </row>
    <row r="41" spans="1:131" s="247" customFormat="1" ht="26.25" customHeight="1" x14ac:dyDescent="0.15">
      <c r="A41" s="261">
        <v>14</v>
      </c>
      <c r="B41" s="797"/>
      <c r="C41" s="798"/>
      <c r="D41" s="798"/>
      <c r="E41" s="798"/>
      <c r="F41" s="798"/>
      <c r="G41" s="798"/>
      <c r="H41" s="798"/>
      <c r="I41" s="798"/>
      <c r="J41" s="798"/>
      <c r="K41" s="798"/>
      <c r="L41" s="798"/>
      <c r="M41" s="798"/>
      <c r="N41" s="798"/>
      <c r="O41" s="798"/>
      <c r="P41" s="799"/>
      <c r="Q41" s="800"/>
      <c r="R41" s="801"/>
      <c r="S41" s="801"/>
      <c r="T41" s="801"/>
      <c r="U41" s="801"/>
      <c r="V41" s="801"/>
      <c r="W41" s="801"/>
      <c r="X41" s="801"/>
      <c r="Y41" s="801"/>
      <c r="Z41" s="801"/>
      <c r="AA41" s="801"/>
      <c r="AB41" s="801"/>
      <c r="AC41" s="801"/>
      <c r="AD41" s="801"/>
      <c r="AE41" s="802"/>
      <c r="AF41" s="803"/>
      <c r="AG41" s="804"/>
      <c r="AH41" s="804"/>
      <c r="AI41" s="804"/>
      <c r="AJ41" s="805"/>
      <c r="AK41" s="872"/>
      <c r="AL41" s="873"/>
      <c r="AM41" s="873"/>
      <c r="AN41" s="873"/>
      <c r="AO41" s="873"/>
      <c r="AP41" s="873"/>
      <c r="AQ41" s="873"/>
      <c r="AR41" s="873"/>
      <c r="AS41" s="873"/>
      <c r="AT41" s="873"/>
      <c r="AU41" s="873"/>
      <c r="AV41" s="873"/>
      <c r="AW41" s="873"/>
      <c r="AX41" s="873"/>
      <c r="AY41" s="873"/>
      <c r="AZ41" s="874"/>
      <c r="BA41" s="874"/>
      <c r="BB41" s="874"/>
      <c r="BC41" s="874"/>
      <c r="BD41" s="874"/>
      <c r="BE41" s="870"/>
      <c r="BF41" s="870"/>
      <c r="BG41" s="870"/>
      <c r="BH41" s="870"/>
      <c r="BI41" s="871"/>
      <c r="BJ41" s="252"/>
      <c r="BK41" s="252"/>
      <c r="BL41" s="252"/>
      <c r="BM41" s="252"/>
      <c r="BN41" s="252"/>
      <c r="BO41" s="265"/>
      <c r="BP41" s="265"/>
      <c r="BQ41" s="262">
        <v>35</v>
      </c>
      <c r="BR41" s="263"/>
      <c r="BS41" s="810"/>
      <c r="BT41" s="811"/>
      <c r="BU41" s="811"/>
      <c r="BV41" s="811"/>
      <c r="BW41" s="811"/>
      <c r="BX41" s="811"/>
      <c r="BY41" s="811"/>
      <c r="BZ41" s="811"/>
      <c r="CA41" s="811"/>
      <c r="CB41" s="811"/>
      <c r="CC41" s="811"/>
      <c r="CD41" s="811"/>
      <c r="CE41" s="811"/>
      <c r="CF41" s="811"/>
      <c r="CG41" s="812"/>
      <c r="CH41" s="823"/>
      <c r="CI41" s="824"/>
      <c r="CJ41" s="824"/>
      <c r="CK41" s="824"/>
      <c r="CL41" s="825"/>
      <c r="CM41" s="823"/>
      <c r="CN41" s="824"/>
      <c r="CO41" s="824"/>
      <c r="CP41" s="824"/>
      <c r="CQ41" s="825"/>
      <c r="CR41" s="823"/>
      <c r="CS41" s="824"/>
      <c r="CT41" s="824"/>
      <c r="CU41" s="824"/>
      <c r="CV41" s="825"/>
      <c r="CW41" s="823"/>
      <c r="CX41" s="824"/>
      <c r="CY41" s="824"/>
      <c r="CZ41" s="824"/>
      <c r="DA41" s="825"/>
      <c r="DB41" s="823"/>
      <c r="DC41" s="824"/>
      <c r="DD41" s="824"/>
      <c r="DE41" s="824"/>
      <c r="DF41" s="825"/>
      <c r="DG41" s="823"/>
      <c r="DH41" s="824"/>
      <c r="DI41" s="824"/>
      <c r="DJ41" s="824"/>
      <c r="DK41" s="825"/>
      <c r="DL41" s="823"/>
      <c r="DM41" s="824"/>
      <c r="DN41" s="824"/>
      <c r="DO41" s="824"/>
      <c r="DP41" s="825"/>
      <c r="DQ41" s="823"/>
      <c r="DR41" s="824"/>
      <c r="DS41" s="824"/>
      <c r="DT41" s="824"/>
      <c r="DU41" s="825"/>
      <c r="DV41" s="826"/>
      <c r="DW41" s="827"/>
      <c r="DX41" s="827"/>
      <c r="DY41" s="827"/>
      <c r="DZ41" s="828"/>
      <c r="EA41" s="246"/>
    </row>
    <row r="42" spans="1:131" s="247" customFormat="1" ht="26.25" customHeight="1" x14ac:dyDescent="0.15">
      <c r="A42" s="261">
        <v>15</v>
      </c>
      <c r="B42" s="797"/>
      <c r="C42" s="798"/>
      <c r="D42" s="798"/>
      <c r="E42" s="798"/>
      <c r="F42" s="798"/>
      <c r="G42" s="798"/>
      <c r="H42" s="798"/>
      <c r="I42" s="798"/>
      <c r="J42" s="798"/>
      <c r="K42" s="798"/>
      <c r="L42" s="798"/>
      <c r="M42" s="798"/>
      <c r="N42" s="798"/>
      <c r="O42" s="798"/>
      <c r="P42" s="799"/>
      <c r="Q42" s="800"/>
      <c r="R42" s="801"/>
      <c r="S42" s="801"/>
      <c r="T42" s="801"/>
      <c r="U42" s="801"/>
      <c r="V42" s="801"/>
      <c r="W42" s="801"/>
      <c r="X42" s="801"/>
      <c r="Y42" s="801"/>
      <c r="Z42" s="801"/>
      <c r="AA42" s="801"/>
      <c r="AB42" s="801"/>
      <c r="AC42" s="801"/>
      <c r="AD42" s="801"/>
      <c r="AE42" s="802"/>
      <c r="AF42" s="803"/>
      <c r="AG42" s="804"/>
      <c r="AH42" s="804"/>
      <c r="AI42" s="804"/>
      <c r="AJ42" s="805"/>
      <c r="AK42" s="872"/>
      <c r="AL42" s="873"/>
      <c r="AM42" s="873"/>
      <c r="AN42" s="873"/>
      <c r="AO42" s="873"/>
      <c r="AP42" s="873"/>
      <c r="AQ42" s="873"/>
      <c r="AR42" s="873"/>
      <c r="AS42" s="873"/>
      <c r="AT42" s="873"/>
      <c r="AU42" s="873"/>
      <c r="AV42" s="873"/>
      <c r="AW42" s="873"/>
      <c r="AX42" s="873"/>
      <c r="AY42" s="873"/>
      <c r="AZ42" s="874"/>
      <c r="BA42" s="874"/>
      <c r="BB42" s="874"/>
      <c r="BC42" s="874"/>
      <c r="BD42" s="874"/>
      <c r="BE42" s="870"/>
      <c r="BF42" s="870"/>
      <c r="BG42" s="870"/>
      <c r="BH42" s="870"/>
      <c r="BI42" s="871"/>
      <c r="BJ42" s="252"/>
      <c r="BK42" s="252"/>
      <c r="BL42" s="252"/>
      <c r="BM42" s="252"/>
      <c r="BN42" s="252"/>
      <c r="BO42" s="265"/>
      <c r="BP42" s="265"/>
      <c r="BQ42" s="262">
        <v>36</v>
      </c>
      <c r="BR42" s="263"/>
      <c r="BS42" s="810"/>
      <c r="BT42" s="811"/>
      <c r="BU42" s="811"/>
      <c r="BV42" s="811"/>
      <c r="BW42" s="811"/>
      <c r="BX42" s="811"/>
      <c r="BY42" s="811"/>
      <c r="BZ42" s="811"/>
      <c r="CA42" s="811"/>
      <c r="CB42" s="811"/>
      <c r="CC42" s="811"/>
      <c r="CD42" s="811"/>
      <c r="CE42" s="811"/>
      <c r="CF42" s="811"/>
      <c r="CG42" s="812"/>
      <c r="CH42" s="823"/>
      <c r="CI42" s="824"/>
      <c r="CJ42" s="824"/>
      <c r="CK42" s="824"/>
      <c r="CL42" s="825"/>
      <c r="CM42" s="823"/>
      <c r="CN42" s="824"/>
      <c r="CO42" s="824"/>
      <c r="CP42" s="824"/>
      <c r="CQ42" s="825"/>
      <c r="CR42" s="823"/>
      <c r="CS42" s="824"/>
      <c r="CT42" s="824"/>
      <c r="CU42" s="824"/>
      <c r="CV42" s="825"/>
      <c r="CW42" s="823"/>
      <c r="CX42" s="824"/>
      <c r="CY42" s="824"/>
      <c r="CZ42" s="824"/>
      <c r="DA42" s="825"/>
      <c r="DB42" s="823"/>
      <c r="DC42" s="824"/>
      <c r="DD42" s="824"/>
      <c r="DE42" s="824"/>
      <c r="DF42" s="825"/>
      <c r="DG42" s="823"/>
      <c r="DH42" s="824"/>
      <c r="DI42" s="824"/>
      <c r="DJ42" s="824"/>
      <c r="DK42" s="825"/>
      <c r="DL42" s="823"/>
      <c r="DM42" s="824"/>
      <c r="DN42" s="824"/>
      <c r="DO42" s="824"/>
      <c r="DP42" s="825"/>
      <c r="DQ42" s="823"/>
      <c r="DR42" s="824"/>
      <c r="DS42" s="824"/>
      <c r="DT42" s="824"/>
      <c r="DU42" s="825"/>
      <c r="DV42" s="826"/>
      <c r="DW42" s="827"/>
      <c r="DX42" s="827"/>
      <c r="DY42" s="827"/>
      <c r="DZ42" s="828"/>
      <c r="EA42" s="246"/>
    </row>
    <row r="43" spans="1:131" s="247" customFormat="1" ht="26.25" customHeight="1" x14ac:dyDescent="0.15">
      <c r="A43" s="261">
        <v>16</v>
      </c>
      <c r="B43" s="797"/>
      <c r="C43" s="798"/>
      <c r="D43" s="798"/>
      <c r="E43" s="798"/>
      <c r="F43" s="798"/>
      <c r="G43" s="798"/>
      <c r="H43" s="798"/>
      <c r="I43" s="798"/>
      <c r="J43" s="798"/>
      <c r="K43" s="798"/>
      <c r="L43" s="798"/>
      <c r="M43" s="798"/>
      <c r="N43" s="798"/>
      <c r="O43" s="798"/>
      <c r="P43" s="799"/>
      <c r="Q43" s="800"/>
      <c r="R43" s="801"/>
      <c r="S43" s="801"/>
      <c r="T43" s="801"/>
      <c r="U43" s="801"/>
      <c r="V43" s="801"/>
      <c r="W43" s="801"/>
      <c r="X43" s="801"/>
      <c r="Y43" s="801"/>
      <c r="Z43" s="801"/>
      <c r="AA43" s="801"/>
      <c r="AB43" s="801"/>
      <c r="AC43" s="801"/>
      <c r="AD43" s="801"/>
      <c r="AE43" s="802"/>
      <c r="AF43" s="803"/>
      <c r="AG43" s="804"/>
      <c r="AH43" s="804"/>
      <c r="AI43" s="804"/>
      <c r="AJ43" s="805"/>
      <c r="AK43" s="872"/>
      <c r="AL43" s="873"/>
      <c r="AM43" s="873"/>
      <c r="AN43" s="873"/>
      <c r="AO43" s="873"/>
      <c r="AP43" s="873"/>
      <c r="AQ43" s="873"/>
      <c r="AR43" s="873"/>
      <c r="AS43" s="873"/>
      <c r="AT43" s="873"/>
      <c r="AU43" s="873"/>
      <c r="AV43" s="873"/>
      <c r="AW43" s="873"/>
      <c r="AX43" s="873"/>
      <c r="AY43" s="873"/>
      <c r="AZ43" s="874"/>
      <c r="BA43" s="874"/>
      <c r="BB43" s="874"/>
      <c r="BC43" s="874"/>
      <c r="BD43" s="874"/>
      <c r="BE43" s="870"/>
      <c r="BF43" s="870"/>
      <c r="BG43" s="870"/>
      <c r="BH43" s="870"/>
      <c r="BI43" s="871"/>
      <c r="BJ43" s="252"/>
      <c r="BK43" s="252"/>
      <c r="BL43" s="252"/>
      <c r="BM43" s="252"/>
      <c r="BN43" s="252"/>
      <c r="BO43" s="265"/>
      <c r="BP43" s="265"/>
      <c r="BQ43" s="262">
        <v>37</v>
      </c>
      <c r="BR43" s="263"/>
      <c r="BS43" s="810"/>
      <c r="BT43" s="811"/>
      <c r="BU43" s="811"/>
      <c r="BV43" s="811"/>
      <c r="BW43" s="811"/>
      <c r="BX43" s="811"/>
      <c r="BY43" s="811"/>
      <c r="BZ43" s="811"/>
      <c r="CA43" s="811"/>
      <c r="CB43" s="811"/>
      <c r="CC43" s="811"/>
      <c r="CD43" s="811"/>
      <c r="CE43" s="811"/>
      <c r="CF43" s="811"/>
      <c r="CG43" s="812"/>
      <c r="CH43" s="823"/>
      <c r="CI43" s="824"/>
      <c r="CJ43" s="824"/>
      <c r="CK43" s="824"/>
      <c r="CL43" s="825"/>
      <c r="CM43" s="823"/>
      <c r="CN43" s="824"/>
      <c r="CO43" s="824"/>
      <c r="CP43" s="824"/>
      <c r="CQ43" s="825"/>
      <c r="CR43" s="823"/>
      <c r="CS43" s="824"/>
      <c r="CT43" s="824"/>
      <c r="CU43" s="824"/>
      <c r="CV43" s="825"/>
      <c r="CW43" s="823"/>
      <c r="CX43" s="824"/>
      <c r="CY43" s="824"/>
      <c r="CZ43" s="824"/>
      <c r="DA43" s="825"/>
      <c r="DB43" s="823"/>
      <c r="DC43" s="824"/>
      <c r="DD43" s="824"/>
      <c r="DE43" s="824"/>
      <c r="DF43" s="825"/>
      <c r="DG43" s="823"/>
      <c r="DH43" s="824"/>
      <c r="DI43" s="824"/>
      <c r="DJ43" s="824"/>
      <c r="DK43" s="825"/>
      <c r="DL43" s="823"/>
      <c r="DM43" s="824"/>
      <c r="DN43" s="824"/>
      <c r="DO43" s="824"/>
      <c r="DP43" s="825"/>
      <c r="DQ43" s="823"/>
      <c r="DR43" s="824"/>
      <c r="DS43" s="824"/>
      <c r="DT43" s="824"/>
      <c r="DU43" s="825"/>
      <c r="DV43" s="826"/>
      <c r="DW43" s="827"/>
      <c r="DX43" s="827"/>
      <c r="DY43" s="827"/>
      <c r="DZ43" s="828"/>
      <c r="EA43" s="246"/>
    </row>
    <row r="44" spans="1:131" s="247" customFormat="1" ht="26.25" customHeight="1" x14ac:dyDescent="0.15">
      <c r="A44" s="261">
        <v>17</v>
      </c>
      <c r="B44" s="797"/>
      <c r="C44" s="798"/>
      <c r="D44" s="798"/>
      <c r="E44" s="798"/>
      <c r="F44" s="798"/>
      <c r="G44" s="798"/>
      <c r="H44" s="798"/>
      <c r="I44" s="798"/>
      <c r="J44" s="798"/>
      <c r="K44" s="798"/>
      <c r="L44" s="798"/>
      <c r="M44" s="798"/>
      <c r="N44" s="798"/>
      <c r="O44" s="798"/>
      <c r="P44" s="799"/>
      <c r="Q44" s="800"/>
      <c r="R44" s="801"/>
      <c r="S44" s="801"/>
      <c r="T44" s="801"/>
      <c r="U44" s="801"/>
      <c r="V44" s="801"/>
      <c r="W44" s="801"/>
      <c r="X44" s="801"/>
      <c r="Y44" s="801"/>
      <c r="Z44" s="801"/>
      <c r="AA44" s="801"/>
      <c r="AB44" s="801"/>
      <c r="AC44" s="801"/>
      <c r="AD44" s="801"/>
      <c r="AE44" s="802"/>
      <c r="AF44" s="803"/>
      <c r="AG44" s="804"/>
      <c r="AH44" s="804"/>
      <c r="AI44" s="804"/>
      <c r="AJ44" s="805"/>
      <c r="AK44" s="872"/>
      <c r="AL44" s="873"/>
      <c r="AM44" s="873"/>
      <c r="AN44" s="873"/>
      <c r="AO44" s="873"/>
      <c r="AP44" s="873"/>
      <c r="AQ44" s="873"/>
      <c r="AR44" s="873"/>
      <c r="AS44" s="873"/>
      <c r="AT44" s="873"/>
      <c r="AU44" s="873"/>
      <c r="AV44" s="873"/>
      <c r="AW44" s="873"/>
      <c r="AX44" s="873"/>
      <c r="AY44" s="873"/>
      <c r="AZ44" s="874"/>
      <c r="BA44" s="874"/>
      <c r="BB44" s="874"/>
      <c r="BC44" s="874"/>
      <c r="BD44" s="874"/>
      <c r="BE44" s="870"/>
      <c r="BF44" s="870"/>
      <c r="BG44" s="870"/>
      <c r="BH44" s="870"/>
      <c r="BI44" s="871"/>
      <c r="BJ44" s="252"/>
      <c r="BK44" s="252"/>
      <c r="BL44" s="252"/>
      <c r="BM44" s="252"/>
      <c r="BN44" s="252"/>
      <c r="BO44" s="265"/>
      <c r="BP44" s="265"/>
      <c r="BQ44" s="262">
        <v>38</v>
      </c>
      <c r="BR44" s="263"/>
      <c r="BS44" s="810"/>
      <c r="BT44" s="811"/>
      <c r="BU44" s="811"/>
      <c r="BV44" s="811"/>
      <c r="BW44" s="811"/>
      <c r="BX44" s="811"/>
      <c r="BY44" s="811"/>
      <c r="BZ44" s="811"/>
      <c r="CA44" s="811"/>
      <c r="CB44" s="811"/>
      <c r="CC44" s="811"/>
      <c r="CD44" s="811"/>
      <c r="CE44" s="811"/>
      <c r="CF44" s="811"/>
      <c r="CG44" s="812"/>
      <c r="CH44" s="823"/>
      <c r="CI44" s="824"/>
      <c r="CJ44" s="824"/>
      <c r="CK44" s="824"/>
      <c r="CL44" s="825"/>
      <c r="CM44" s="823"/>
      <c r="CN44" s="824"/>
      <c r="CO44" s="824"/>
      <c r="CP44" s="824"/>
      <c r="CQ44" s="825"/>
      <c r="CR44" s="823"/>
      <c r="CS44" s="824"/>
      <c r="CT44" s="824"/>
      <c r="CU44" s="824"/>
      <c r="CV44" s="825"/>
      <c r="CW44" s="823"/>
      <c r="CX44" s="824"/>
      <c r="CY44" s="824"/>
      <c r="CZ44" s="824"/>
      <c r="DA44" s="825"/>
      <c r="DB44" s="823"/>
      <c r="DC44" s="824"/>
      <c r="DD44" s="824"/>
      <c r="DE44" s="824"/>
      <c r="DF44" s="825"/>
      <c r="DG44" s="823"/>
      <c r="DH44" s="824"/>
      <c r="DI44" s="824"/>
      <c r="DJ44" s="824"/>
      <c r="DK44" s="825"/>
      <c r="DL44" s="823"/>
      <c r="DM44" s="824"/>
      <c r="DN44" s="824"/>
      <c r="DO44" s="824"/>
      <c r="DP44" s="825"/>
      <c r="DQ44" s="823"/>
      <c r="DR44" s="824"/>
      <c r="DS44" s="824"/>
      <c r="DT44" s="824"/>
      <c r="DU44" s="825"/>
      <c r="DV44" s="826"/>
      <c r="DW44" s="827"/>
      <c r="DX44" s="827"/>
      <c r="DY44" s="827"/>
      <c r="DZ44" s="828"/>
      <c r="EA44" s="246"/>
    </row>
    <row r="45" spans="1:131" s="247" customFormat="1" ht="26.25" customHeight="1" x14ac:dyDescent="0.15">
      <c r="A45" s="261">
        <v>18</v>
      </c>
      <c r="B45" s="797"/>
      <c r="C45" s="798"/>
      <c r="D45" s="798"/>
      <c r="E45" s="798"/>
      <c r="F45" s="798"/>
      <c r="G45" s="798"/>
      <c r="H45" s="798"/>
      <c r="I45" s="798"/>
      <c r="J45" s="798"/>
      <c r="K45" s="798"/>
      <c r="L45" s="798"/>
      <c r="M45" s="798"/>
      <c r="N45" s="798"/>
      <c r="O45" s="798"/>
      <c r="P45" s="799"/>
      <c r="Q45" s="800"/>
      <c r="R45" s="801"/>
      <c r="S45" s="801"/>
      <c r="T45" s="801"/>
      <c r="U45" s="801"/>
      <c r="V45" s="801"/>
      <c r="W45" s="801"/>
      <c r="X45" s="801"/>
      <c r="Y45" s="801"/>
      <c r="Z45" s="801"/>
      <c r="AA45" s="801"/>
      <c r="AB45" s="801"/>
      <c r="AC45" s="801"/>
      <c r="AD45" s="801"/>
      <c r="AE45" s="802"/>
      <c r="AF45" s="803"/>
      <c r="AG45" s="804"/>
      <c r="AH45" s="804"/>
      <c r="AI45" s="804"/>
      <c r="AJ45" s="805"/>
      <c r="AK45" s="872"/>
      <c r="AL45" s="873"/>
      <c r="AM45" s="873"/>
      <c r="AN45" s="873"/>
      <c r="AO45" s="873"/>
      <c r="AP45" s="873"/>
      <c r="AQ45" s="873"/>
      <c r="AR45" s="873"/>
      <c r="AS45" s="873"/>
      <c r="AT45" s="873"/>
      <c r="AU45" s="873"/>
      <c r="AV45" s="873"/>
      <c r="AW45" s="873"/>
      <c r="AX45" s="873"/>
      <c r="AY45" s="873"/>
      <c r="AZ45" s="874"/>
      <c r="BA45" s="874"/>
      <c r="BB45" s="874"/>
      <c r="BC45" s="874"/>
      <c r="BD45" s="874"/>
      <c r="BE45" s="870"/>
      <c r="BF45" s="870"/>
      <c r="BG45" s="870"/>
      <c r="BH45" s="870"/>
      <c r="BI45" s="871"/>
      <c r="BJ45" s="252"/>
      <c r="BK45" s="252"/>
      <c r="BL45" s="252"/>
      <c r="BM45" s="252"/>
      <c r="BN45" s="252"/>
      <c r="BO45" s="265"/>
      <c r="BP45" s="265"/>
      <c r="BQ45" s="262">
        <v>39</v>
      </c>
      <c r="BR45" s="263"/>
      <c r="BS45" s="810"/>
      <c r="BT45" s="811"/>
      <c r="BU45" s="811"/>
      <c r="BV45" s="811"/>
      <c r="BW45" s="811"/>
      <c r="BX45" s="811"/>
      <c r="BY45" s="811"/>
      <c r="BZ45" s="811"/>
      <c r="CA45" s="811"/>
      <c r="CB45" s="811"/>
      <c r="CC45" s="811"/>
      <c r="CD45" s="811"/>
      <c r="CE45" s="811"/>
      <c r="CF45" s="811"/>
      <c r="CG45" s="812"/>
      <c r="CH45" s="823"/>
      <c r="CI45" s="824"/>
      <c r="CJ45" s="824"/>
      <c r="CK45" s="824"/>
      <c r="CL45" s="825"/>
      <c r="CM45" s="823"/>
      <c r="CN45" s="824"/>
      <c r="CO45" s="824"/>
      <c r="CP45" s="824"/>
      <c r="CQ45" s="825"/>
      <c r="CR45" s="823"/>
      <c r="CS45" s="824"/>
      <c r="CT45" s="824"/>
      <c r="CU45" s="824"/>
      <c r="CV45" s="825"/>
      <c r="CW45" s="823"/>
      <c r="CX45" s="824"/>
      <c r="CY45" s="824"/>
      <c r="CZ45" s="824"/>
      <c r="DA45" s="825"/>
      <c r="DB45" s="823"/>
      <c r="DC45" s="824"/>
      <c r="DD45" s="824"/>
      <c r="DE45" s="824"/>
      <c r="DF45" s="825"/>
      <c r="DG45" s="823"/>
      <c r="DH45" s="824"/>
      <c r="DI45" s="824"/>
      <c r="DJ45" s="824"/>
      <c r="DK45" s="825"/>
      <c r="DL45" s="823"/>
      <c r="DM45" s="824"/>
      <c r="DN45" s="824"/>
      <c r="DO45" s="824"/>
      <c r="DP45" s="825"/>
      <c r="DQ45" s="823"/>
      <c r="DR45" s="824"/>
      <c r="DS45" s="824"/>
      <c r="DT45" s="824"/>
      <c r="DU45" s="825"/>
      <c r="DV45" s="826"/>
      <c r="DW45" s="827"/>
      <c r="DX45" s="827"/>
      <c r="DY45" s="827"/>
      <c r="DZ45" s="828"/>
      <c r="EA45" s="246"/>
    </row>
    <row r="46" spans="1:131" s="247" customFormat="1" ht="26.25" customHeight="1" x14ac:dyDescent="0.15">
      <c r="A46" s="261">
        <v>19</v>
      </c>
      <c r="B46" s="797"/>
      <c r="C46" s="798"/>
      <c r="D46" s="798"/>
      <c r="E46" s="798"/>
      <c r="F46" s="798"/>
      <c r="G46" s="798"/>
      <c r="H46" s="798"/>
      <c r="I46" s="798"/>
      <c r="J46" s="798"/>
      <c r="K46" s="798"/>
      <c r="L46" s="798"/>
      <c r="M46" s="798"/>
      <c r="N46" s="798"/>
      <c r="O46" s="798"/>
      <c r="P46" s="799"/>
      <c r="Q46" s="800"/>
      <c r="R46" s="801"/>
      <c r="S46" s="801"/>
      <c r="T46" s="801"/>
      <c r="U46" s="801"/>
      <c r="V46" s="801"/>
      <c r="W46" s="801"/>
      <c r="X46" s="801"/>
      <c r="Y46" s="801"/>
      <c r="Z46" s="801"/>
      <c r="AA46" s="801"/>
      <c r="AB46" s="801"/>
      <c r="AC46" s="801"/>
      <c r="AD46" s="801"/>
      <c r="AE46" s="802"/>
      <c r="AF46" s="803"/>
      <c r="AG46" s="804"/>
      <c r="AH46" s="804"/>
      <c r="AI46" s="804"/>
      <c r="AJ46" s="805"/>
      <c r="AK46" s="872"/>
      <c r="AL46" s="873"/>
      <c r="AM46" s="873"/>
      <c r="AN46" s="873"/>
      <c r="AO46" s="873"/>
      <c r="AP46" s="873"/>
      <c r="AQ46" s="873"/>
      <c r="AR46" s="873"/>
      <c r="AS46" s="873"/>
      <c r="AT46" s="873"/>
      <c r="AU46" s="873"/>
      <c r="AV46" s="873"/>
      <c r="AW46" s="873"/>
      <c r="AX46" s="873"/>
      <c r="AY46" s="873"/>
      <c r="AZ46" s="874"/>
      <c r="BA46" s="874"/>
      <c r="BB46" s="874"/>
      <c r="BC46" s="874"/>
      <c r="BD46" s="874"/>
      <c r="BE46" s="870"/>
      <c r="BF46" s="870"/>
      <c r="BG46" s="870"/>
      <c r="BH46" s="870"/>
      <c r="BI46" s="871"/>
      <c r="BJ46" s="252"/>
      <c r="BK46" s="252"/>
      <c r="BL46" s="252"/>
      <c r="BM46" s="252"/>
      <c r="BN46" s="252"/>
      <c r="BO46" s="265"/>
      <c r="BP46" s="265"/>
      <c r="BQ46" s="262">
        <v>40</v>
      </c>
      <c r="BR46" s="263"/>
      <c r="BS46" s="810"/>
      <c r="BT46" s="811"/>
      <c r="BU46" s="811"/>
      <c r="BV46" s="811"/>
      <c r="BW46" s="811"/>
      <c r="BX46" s="811"/>
      <c r="BY46" s="811"/>
      <c r="BZ46" s="811"/>
      <c r="CA46" s="811"/>
      <c r="CB46" s="811"/>
      <c r="CC46" s="811"/>
      <c r="CD46" s="811"/>
      <c r="CE46" s="811"/>
      <c r="CF46" s="811"/>
      <c r="CG46" s="812"/>
      <c r="CH46" s="823"/>
      <c r="CI46" s="824"/>
      <c r="CJ46" s="824"/>
      <c r="CK46" s="824"/>
      <c r="CL46" s="825"/>
      <c r="CM46" s="823"/>
      <c r="CN46" s="824"/>
      <c r="CO46" s="824"/>
      <c r="CP46" s="824"/>
      <c r="CQ46" s="825"/>
      <c r="CR46" s="823"/>
      <c r="CS46" s="824"/>
      <c r="CT46" s="824"/>
      <c r="CU46" s="824"/>
      <c r="CV46" s="825"/>
      <c r="CW46" s="823"/>
      <c r="CX46" s="824"/>
      <c r="CY46" s="824"/>
      <c r="CZ46" s="824"/>
      <c r="DA46" s="825"/>
      <c r="DB46" s="823"/>
      <c r="DC46" s="824"/>
      <c r="DD46" s="824"/>
      <c r="DE46" s="824"/>
      <c r="DF46" s="825"/>
      <c r="DG46" s="823"/>
      <c r="DH46" s="824"/>
      <c r="DI46" s="824"/>
      <c r="DJ46" s="824"/>
      <c r="DK46" s="825"/>
      <c r="DL46" s="823"/>
      <c r="DM46" s="824"/>
      <c r="DN46" s="824"/>
      <c r="DO46" s="824"/>
      <c r="DP46" s="825"/>
      <c r="DQ46" s="823"/>
      <c r="DR46" s="824"/>
      <c r="DS46" s="824"/>
      <c r="DT46" s="824"/>
      <c r="DU46" s="825"/>
      <c r="DV46" s="826"/>
      <c r="DW46" s="827"/>
      <c r="DX46" s="827"/>
      <c r="DY46" s="827"/>
      <c r="DZ46" s="828"/>
      <c r="EA46" s="246"/>
    </row>
    <row r="47" spans="1:131" s="247" customFormat="1" ht="26.25" customHeight="1" x14ac:dyDescent="0.15">
      <c r="A47" s="261">
        <v>20</v>
      </c>
      <c r="B47" s="797"/>
      <c r="C47" s="798"/>
      <c r="D47" s="798"/>
      <c r="E47" s="798"/>
      <c r="F47" s="798"/>
      <c r="G47" s="798"/>
      <c r="H47" s="798"/>
      <c r="I47" s="798"/>
      <c r="J47" s="798"/>
      <c r="K47" s="798"/>
      <c r="L47" s="798"/>
      <c r="M47" s="798"/>
      <c r="N47" s="798"/>
      <c r="O47" s="798"/>
      <c r="P47" s="799"/>
      <c r="Q47" s="800"/>
      <c r="R47" s="801"/>
      <c r="S47" s="801"/>
      <c r="T47" s="801"/>
      <c r="U47" s="801"/>
      <c r="V47" s="801"/>
      <c r="W47" s="801"/>
      <c r="X47" s="801"/>
      <c r="Y47" s="801"/>
      <c r="Z47" s="801"/>
      <c r="AA47" s="801"/>
      <c r="AB47" s="801"/>
      <c r="AC47" s="801"/>
      <c r="AD47" s="801"/>
      <c r="AE47" s="802"/>
      <c r="AF47" s="803"/>
      <c r="AG47" s="804"/>
      <c r="AH47" s="804"/>
      <c r="AI47" s="804"/>
      <c r="AJ47" s="805"/>
      <c r="AK47" s="872"/>
      <c r="AL47" s="873"/>
      <c r="AM47" s="873"/>
      <c r="AN47" s="873"/>
      <c r="AO47" s="873"/>
      <c r="AP47" s="873"/>
      <c r="AQ47" s="873"/>
      <c r="AR47" s="873"/>
      <c r="AS47" s="873"/>
      <c r="AT47" s="873"/>
      <c r="AU47" s="873"/>
      <c r="AV47" s="873"/>
      <c r="AW47" s="873"/>
      <c r="AX47" s="873"/>
      <c r="AY47" s="873"/>
      <c r="AZ47" s="874"/>
      <c r="BA47" s="874"/>
      <c r="BB47" s="874"/>
      <c r="BC47" s="874"/>
      <c r="BD47" s="874"/>
      <c r="BE47" s="870"/>
      <c r="BF47" s="870"/>
      <c r="BG47" s="870"/>
      <c r="BH47" s="870"/>
      <c r="BI47" s="871"/>
      <c r="BJ47" s="252"/>
      <c r="BK47" s="252"/>
      <c r="BL47" s="252"/>
      <c r="BM47" s="252"/>
      <c r="BN47" s="252"/>
      <c r="BO47" s="265"/>
      <c r="BP47" s="265"/>
      <c r="BQ47" s="262">
        <v>41</v>
      </c>
      <c r="BR47" s="263"/>
      <c r="BS47" s="810"/>
      <c r="BT47" s="811"/>
      <c r="BU47" s="811"/>
      <c r="BV47" s="811"/>
      <c r="BW47" s="811"/>
      <c r="BX47" s="811"/>
      <c r="BY47" s="811"/>
      <c r="BZ47" s="811"/>
      <c r="CA47" s="811"/>
      <c r="CB47" s="811"/>
      <c r="CC47" s="811"/>
      <c r="CD47" s="811"/>
      <c r="CE47" s="811"/>
      <c r="CF47" s="811"/>
      <c r="CG47" s="812"/>
      <c r="CH47" s="823"/>
      <c r="CI47" s="824"/>
      <c r="CJ47" s="824"/>
      <c r="CK47" s="824"/>
      <c r="CL47" s="825"/>
      <c r="CM47" s="823"/>
      <c r="CN47" s="824"/>
      <c r="CO47" s="824"/>
      <c r="CP47" s="824"/>
      <c r="CQ47" s="825"/>
      <c r="CR47" s="823"/>
      <c r="CS47" s="824"/>
      <c r="CT47" s="824"/>
      <c r="CU47" s="824"/>
      <c r="CV47" s="825"/>
      <c r="CW47" s="823"/>
      <c r="CX47" s="824"/>
      <c r="CY47" s="824"/>
      <c r="CZ47" s="824"/>
      <c r="DA47" s="825"/>
      <c r="DB47" s="823"/>
      <c r="DC47" s="824"/>
      <c r="DD47" s="824"/>
      <c r="DE47" s="824"/>
      <c r="DF47" s="825"/>
      <c r="DG47" s="823"/>
      <c r="DH47" s="824"/>
      <c r="DI47" s="824"/>
      <c r="DJ47" s="824"/>
      <c r="DK47" s="825"/>
      <c r="DL47" s="823"/>
      <c r="DM47" s="824"/>
      <c r="DN47" s="824"/>
      <c r="DO47" s="824"/>
      <c r="DP47" s="825"/>
      <c r="DQ47" s="823"/>
      <c r="DR47" s="824"/>
      <c r="DS47" s="824"/>
      <c r="DT47" s="824"/>
      <c r="DU47" s="825"/>
      <c r="DV47" s="826"/>
      <c r="DW47" s="827"/>
      <c r="DX47" s="827"/>
      <c r="DY47" s="827"/>
      <c r="DZ47" s="828"/>
      <c r="EA47" s="246"/>
    </row>
    <row r="48" spans="1:131" s="247" customFormat="1" ht="26.25" customHeight="1" x14ac:dyDescent="0.15">
      <c r="A48" s="261">
        <v>21</v>
      </c>
      <c r="B48" s="797"/>
      <c r="C48" s="798"/>
      <c r="D48" s="798"/>
      <c r="E48" s="798"/>
      <c r="F48" s="798"/>
      <c r="G48" s="798"/>
      <c r="H48" s="798"/>
      <c r="I48" s="798"/>
      <c r="J48" s="798"/>
      <c r="K48" s="798"/>
      <c r="L48" s="798"/>
      <c r="M48" s="798"/>
      <c r="N48" s="798"/>
      <c r="O48" s="798"/>
      <c r="P48" s="799"/>
      <c r="Q48" s="800"/>
      <c r="R48" s="801"/>
      <c r="S48" s="801"/>
      <c r="T48" s="801"/>
      <c r="U48" s="801"/>
      <c r="V48" s="801"/>
      <c r="W48" s="801"/>
      <c r="X48" s="801"/>
      <c r="Y48" s="801"/>
      <c r="Z48" s="801"/>
      <c r="AA48" s="801"/>
      <c r="AB48" s="801"/>
      <c r="AC48" s="801"/>
      <c r="AD48" s="801"/>
      <c r="AE48" s="802"/>
      <c r="AF48" s="803"/>
      <c r="AG48" s="804"/>
      <c r="AH48" s="804"/>
      <c r="AI48" s="804"/>
      <c r="AJ48" s="805"/>
      <c r="AK48" s="872"/>
      <c r="AL48" s="873"/>
      <c r="AM48" s="873"/>
      <c r="AN48" s="873"/>
      <c r="AO48" s="873"/>
      <c r="AP48" s="873"/>
      <c r="AQ48" s="873"/>
      <c r="AR48" s="873"/>
      <c r="AS48" s="873"/>
      <c r="AT48" s="873"/>
      <c r="AU48" s="873"/>
      <c r="AV48" s="873"/>
      <c r="AW48" s="873"/>
      <c r="AX48" s="873"/>
      <c r="AY48" s="873"/>
      <c r="AZ48" s="874"/>
      <c r="BA48" s="874"/>
      <c r="BB48" s="874"/>
      <c r="BC48" s="874"/>
      <c r="BD48" s="874"/>
      <c r="BE48" s="870"/>
      <c r="BF48" s="870"/>
      <c r="BG48" s="870"/>
      <c r="BH48" s="870"/>
      <c r="BI48" s="871"/>
      <c r="BJ48" s="252"/>
      <c r="BK48" s="252"/>
      <c r="BL48" s="252"/>
      <c r="BM48" s="252"/>
      <c r="BN48" s="252"/>
      <c r="BO48" s="265"/>
      <c r="BP48" s="265"/>
      <c r="BQ48" s="262">
        <v>42</v>
      </c>
      <c r="BR48" s="263"/>
      <c r="BS48" s="810"/>
      <c r="BT48" s="811"/>
      <c r="BU48" s="811"/>
      <c r="BV48" s="811"/>
      <c r="BW48" s="811"/>
      <c r="BX48" s="811"/>
      <c r="BY48" s="811"/>
      <c r="BZ48" s="811"/>
      <c r="CA48" s="811"/>
      <c r="CB48" s="811"/>
      <c r="CC48" s="811"/>
      <c r="CD48" s="811"/>
      <c r="CE48" s="811"/>
      <c r="CF48" s="811"/>
      <c r="CG48" s="812"/>
      <c r="CH48" s="823"/>
      <c r="CI48" s="824"/>
      <c r="CJ48" s="824"/>
      <c r="CK48" s="824"/>
      <c r="CL48" s="825"/>
      <c r="CM48" s="823"/>
      <c r="CN48" s="824"/>
      <c r="CO48" s="824"/>
      <c r="CP48" s="824"/>
      <c r="CQ48" s="825"/>
      <c r="CR48" s="823"/>
      <c r="CS48" s="824"/>
      <c r="CT48" s="824"/>
      <c r="CU48" s="824"/>
      <c r="CV48" s="825"/>
      <c r="CW48" s="823"/>
      <c r="CX48" s="824"/>
      <c r="CY48" s="824"/>
      <c r="CZ48" s="824"/>
      <c r="DA48" s="825"/>
      <c r="DB48" s="823"/>
      <c r="DC48" s="824"/>
      <c r="DD48" s="824"/>
      <c r="DE48" s="824"/>
      <c r="DF48" s="825"/>
      <c r="DG48" s="823"/>
      <c r="DH48" s="824"/>
      <c r="DI48" s="824"/>
      <c r="DJ48" s="824"/>
      <c r="DK48" s="825"/>
      <c r="DL48" s="823"/>
      <c r="DM48" s="824"/>
      <c r="DN48" s="824"/>
      <c r="DO48" s="824"/>
      <c r="DP48" s="825"/>
      <c r="DQ48" s="823"/>
      <c r="DR48" s="824"/>
      <c r="DS48" s="824"/>
      <c r="DT48" s="824"/>
      <c r="DU48" s="825"/>
      <c r="DV48" s="826"/>
      <c r="DW48" s="827"/>
      <c r="DX48" s="827"/>
      <c r="DY48" s="827"/>
      <c r="DZ48" s="828"/>
      <c r="EA48" s="246"/>
    </row>
    <row r="49" spans="1:131" s="247" customFormat="1" ht="26.25" customHeight="1" x14ac:dyDescent="0.15">
      <c r="A49" s="261">
        <v>22</v>
      </c>
      <c r="B49" s="797"/>
      <c r="C49" s="798"/>
      <c r="D49" s="798"/>
      <c r="E49" s="798"/>
      <c r="F49" s="798"/>
      <c r="G49" s="798"/>
      <c r="H49" s="798"/>
      <c r="I49" s="798"/>
      <c r="J49" s="798"/>
      <c r="K49" s="798"/>
      <c r="L49" s="798"/>
      <c r="M49" s="798"/>
      <c r="N49" s="798"/>
      <c r="O49" s="798"/>
      <c r="P49" s="799"/>
      <c r="Q49" s="800"/>
      <c r="R49" s="801"/>
      <c r="S49" s="801"/>
      <c r="T49" s="801"/>
      <c r="U49" s="801"/>
      <c r="V49" s="801"/>
      <c r="W49" s="801"/>
      <c r="X49" s="801"/>
      <c r="Y49" s="801"/>
      <c r="Z49" s="801"/>
      <c r="AA49" s="801"/>
      <c r="AB49" s="801"/>
      <c r="AC49" s="801"/>
      <c r="AD49" s="801"/>
      <c r="AE49" s="802"/>
      <c r="AF49" s="803"/>
      <c r="AG49" s="804"/>
      <c r="AH49" s="804"/>
      <c r="AI49" s="804"/>
      <c r="AJ49" s="805"/>
      <c r="AK49" s="872"/>
      <c r="AL49" s="873"/>
      <c r="AM49" s="873"/>
      <c r="AN49" s="873"/>
      <c r="AO49" s="873"/>
      <c r="AP49" s="873"/>
      <c r="AQ49" s="873"/>
      <c r="AR49" s="873"/>
      <c r="AS49" s="873"/>
      <c r="AT49" s="873"/>
      <c r="AU49" s="873"/>
      <c r="AV49" s="873"/>
      <c r="AW49" s="873"/>
      <c r="AX49" s="873"/>
      <c r="AY49" s="873"/>
      <c r="AZ49" s="874"/>
      <c r="BA49" s="874"/>
      <c r="BB49" s="874"/>
      <c r="BC49" s="874"/>
      <c r="BD49" s="874"/>
      <c r="BE49" s="870"/>
      <c r="BF49" s="870"/>
      <c r="BG49" s="870"/>
      <c r="BH49" s="870"/>
      <c r="BI49" s="871"/>
      <c r="BJ49" s="252"/>
      <c r="BK49" s="252"/>
      <c r="BL49" s="252"/>
      <c r="BM49" s="252"/>
      <c r="BN49" s="252"/>
      <c r="BO49" s="265"/>
      <c r="BP49" s="265"/>
      <c r="BQ49" s="262">
        <v>43</v>
      </c>
      <c r="BR49" s="263"/>
      <c r="BS49" s="810"/>
      <c r="BT49" s="811"/>
      <c r="BU49" s="811"/>
      <c r="BV49" s="811"/>
      <c r="BW49" s="811"/>
      <c r="BX49" s="811"/>
      <c r="BY49" s="811"/>
      <c r="BZ49" s="811"/>
      <c r="CA49" s="811"/>
      <c r="CB49" s="811"/>
      <c r="CC49" s="811"/>
      <c r="CD49" s="811"/>
      <c r="CE49" s="811"/>
      <c r="CF49" s="811"/>
      <c r="CG49" s="812"/>
      <c r="CH49" s="823"/>
      <c r="CI49" s="824"/>
      <c r="CJ49" s="824"/>
      <c r="CK49" s="824"/>
      <c r="CL49" s="825"/>
      <c r="CM49" s="823"/>
      <c r="CN49" s="824"/>
      <c r="CO49" s="824"/>
      <c r="CP49" s="824"/>
      <c r="CQ49" s="825"/>
      <c r="CR49" s="823"/>
      <c r="CS49" s="824"/>
      <c r="CT49" s="824"/>
      <c r="CU49" s="824"/>
      <c r="CV49" s="825"/>
      <c r="CW49" s="823"/>
      <c r="CX49" s="824"/>
      <c r="CY49" s="824"/>
      <c r="CZ49" s="824"/>
      <c r="DA49" s="825"/>
      <c r="DB49" s="823"/>
      <c r="DC49" s="824"/>
      <c r="DD49" s="824"/>
      <c r="DE49" s="824"/>
      <c r="DF49" s="825"/>
      <c r="DG49" s="823"/>
      <c r="DH49" s="824"/>
      <c r="DI49" s="824"/>
      <c r="DJ49" s="824"/>
      <c r="DK49" s="825"/>
      <c r="DL49" s="823"/>
      <c r="DM49" s="824"/>
      <c r="DN49" s="824"/>
      <c r="DO49" s="824"/>
      <c r="DP49" s="825"/>
      <c r="DQ49" s="823"/>
      <c r="DR49" s="824"/>
      <c r="DS49" s="824"/>
      <c r="DT49" s="824"/>
      <c r="DU49" s="825"/>
      <c r="DV49" s="826"/>
      <c r="DW49" s="827"/>
      <c r="DX49" s="827"/>
      <c r="DY49" s="827"/>
      <c r="DZ49" s="828"/>
      <c r="EA49" s="246"/>
    </row>
    <row r="50" spans="1:131" s="247" customFormat="1" ht="26.25" customHeight="1" x14ac:dyDescent="0.15">
      <c r="A50" s="261">
        <v>23</v>
      </c>
      <c r="B50" s="797"/>
      <c r="C50" s="798"/>
      <c r="D50" s="798"/>
      <c r="E50" s="798"/>
      <c r="F50" s="798"/>
      <c r="G50" s="798"/>
      <c r="H50" s="798"/>
      <c r="I50" s="798"/>
      <c r="J50" s="798"/>
      <c r="K50" s="798"/>
      <c r="L50" s="798"/>
      <c r="M50" s="798"/>
      <c r="N50" s="798"/>
      <c r="O50" s="798"/>
      <c r="P50" s="799"/>
      <c r="Q50" s="875"/>
      <c r="R50" s="876"/>
      <c r="S50" s="876"/>
      <c r="T50" s="876"/>
      <c r="U50" s="876"/>
      <c r="V50" s="876"/>
      <c r="W50" s="876"/>
      <c r="X50" s="876"/>
      <c r="Y50" s="876"/>
      <c r="Z50" s="876"/>
      <c r="AA50" s="876"/>
      <c r="AB50" s="876"/>
      <c r="AC50" s="876"/>
      <c r="AD50" s="876"/>
      <c r="AE50" s="877"/>
      <c r="AF50" s="803"/>
      <c r="AG50" s="804"/>
      <c r="AH50" s="804"/>
      <c r="AI50" s="804"/>
      <c r="AJ50" s="805"/>
      <c r="AK50" s="878"/>
      <c r="AL50" s="876"/>
      <c r="AM50" s="876"/>
      <c r="AN50" s="876"/>
      <c r="AO50" s="876"/>
      <c r="AP50" s="876"/>
      <c r="AQ50" s="876"/>
      <c r="AR50" s="876"/>
      <c r="AS50" s="876"/>
      <c r="AT50" s="876"/>
      <c r="AU50" s="876"/>
      <c r="AV50" s="876"/>
      <c r="AW50" s="876"/>
      <c r="AX50" s="876"/>
      <c r="AY50" s="876"/>
      <c r="AZ50" s="879"/>
      <c r="BA50" s="879"/>
      <c r="BB50" s="879"/>
      <c r="BC50" s="879"/>
      <c r="BD50" s="879"/>
      <c r="BE50" s="870"/>
      <c r="BF50" s="870"/>
      <c r="BG50" s="870"/>
      <c r="BH50" s="870"/>
      <c r="BI50" s="871"/>
      <c r="BJ50" s="252"/>
      <c r="BK50" s="252"/>
      <c r="BL50" s="252"/>
      <c r="BM50" s="252"/>
      <c r="BN50" s="252"/>
      <c r="BO50" s="265"/>
      <c r="BP50" s="265"/>
      <c r="BQ50" s="262">
        <v>44</v>
      </c>
      <c r="BR50" s="263"/>
      <c r="BS50" s="810"/>
      <c r="BT50" s="811"/>
      <c r="BU50" s="811"/>
      <c r="BV50" s="811"/>
      <c r="BW50" s="811"/>
      <c r="BX50" s="811"/>
      <c r="BY50" s="811"/>
      <c r="BZ50" s="811"/>
      <c r="CA50" s="811"/>
      <c r="CB50" s="811"/>
      <c r="CC50" s="811"/>
      <c r="CD50" s="811"/>
      <c r="CE50" s="811"/>
      <c r="CF50" s="811"/>
      <c r="CG50" s="812"/>
      <c r="CH50" s="823"/>
      <c r="CI50" s="824"/>
      <c r="CJ50" s="824"/>
      <c r="CK50" s="824"/>
      <c r="CL50" s="825"/>
      <c r="CM50" s="823"/>
      <c r="CN50" s="824"/>
      <c r="CO50" s="824"/>
      <c r="CP50" s="824"/>
      <c r="CQ50" s="825"/>
      <c r="CR50" s="823"/>
      <c r="CS50" s="824"/>
      <c r="CT50" s="824"/>
      <c r="CU50" s="824"/>
      <c r="CV50" s="825"/>
      <c r="CW50" s="823"/>
      <c r="CX50" s="824"/>
      <c r="CY50" s="824"/>
      <c r="CZ50" s="824"/>
      <c r="DA50" s="825"/>
      <c r="DB50" s="823"/>
      <c r="DC50" s="824"/>
      <c r="DD50" s="824"/>
      <c r="DE50" s="824"/>
      <c r="DF50" s="825"/>
      <c r="DG50" s="823"/>
      <c r="DH50" s="824"/>
      <c r="DI50" s="824"/>
      <c r="DJ50" s="824"/>
      <c r="DK50" s="825"/>
      <c r="DL50" s="823"/>
      <c r="DM50" s="824"/>
      <c r="DN50" s="824"/>
      <c r="DO50" s="824"/>
      <c r="DP50" s="825"/>
      <c r="DQ50" s="823"/>
      <c r="DR50" s="824"/>
      <c r="DS50" s="824"/>
      <c r="DT50" s="824"/>
      <c r="DU50" s="825"/>
      <c r="DV50" s="826"/>
      <c r="DW50" s="827"/>
      <c r="DX50" s="827"/>
      <c r="DY50" s="827"/>
      <c r="DZ50" s="828"/>
      <c r="EA50" s="246"/>
    </row>
    <row r="51" spans="1:131" s="247" customFormat="1" ht="26.25" customHeight="1" x14ac:dyDescent="0.15">
      <c r="A51" s="261">
        <v>24</v>
      </c>
      <c r="B51" s="797"/>
      <c r="C51" s="798"/>
      <c r="D51" s="798"/>
      <c r="E51" s="798"/>
      <c r="F51" s="798"/>
      <c r="G51" s="798"/>
      <c r="H51" s="798"/>
      <c r="I51" s="798"/>
      <c r="J51" s="798"/>
      <c r="K51" s="798"/>
      <c r="L51" s="798"/>
      <c r="M51" s="798"/>
      <c r="N51" s="798"/>
      <c r="O51" s="798"/>
      <c r="P51" s="799"/>
      <c r="Q51" s="875"/>
      <c r="R51" s="876"/>
      <c r="S51" s="876"/>
      <c r="T51" s="876"/>
      <c r="U51" s="876"/>
      <c r="V51" s="876"/>
      <c r="W51" s="876"/>
      <c r="X51" s="876"/>
      <c r="Y51" s="876"/>
      <c r="Z51" s="876"/>
      <c r="AA51" s="876"/>
      <c r="AB51" s="876"/>
      <c r="AC51" s="876"/>
      <c r="AD51" s="876"/>
      <c r="AE51" s="877"/>
      <c r="AF51" s="803"/>
      <c r="AG51" s="804"/>
      <c r="AH51" s="804"/>
      <c r="AI51" s="804"/>
      <c r="AJ51" s="805"/>
      <c r="AK51" s="878"/>
      <c r="AL51" s="876"/>
      <c r="AM51" s="876"/>
      <c r="AN51" s="876"/>
      <c r="AO51" s="876"/>
      <c r="AP51" s="876"/>
      <c r="AQ51" s="876"/>
      <c r="AR51" s="876"/>
      <c r="AS51" s="876"/>
      <c r="AT51" s="876"/>
      <c r="AU51" s="876"/>
      <c r="AV51" s="876"/>
      <c r="AW51" s="876"/>
      <c r="AX51" s="876"/>
      <c r="AY51" s="876"/>
      <c r="AZ51" s="879"/>
      <c r="BA51" s="879"/>
      <c r="BB51" s="879"/>
      <c r="BC51" s="879"/>
      <c r="BD51" s="879"/>
      <c r="BE51" s="870"/>
      <c r="BF51" s="870"/>
      <c r="BG51" s="870"/>
      <c r="BH51" s="870"/>
      <c r="BI51" s="871"/>
      <c r="BJ51" s="252"/>
      <c r="BK51" s="252"/>
      <c r="BL51" s="252"/>
      <c r="BM51" s="252"/>
      <c r="BN51" s="252"/>
      <c r="BO51" s="265"/>
      <c r="BP51" s="265"/>
      <c r="BQ51" s="262">
        <v>45</v>
      </c>
      <c r="BR51" s="263"/>
      <c r="BS51" s="810"/>
      <c r="BT51" s="811"/>
      <c r="BU51" s="811"/>
      <c r="BV51" s="811"/>
      <c r="BW51" s="811"/>
      <c r="BX51" s="811"/>
      <c r="BY51" s="811"/>
      <c r="BZ51" s="811"/>
      <c r="CA51" s="811"/>
      <c r="CB51" s="811"/>
      <c r="CC51" s="811"/>
      <c r="CD51" s="811"/>
      <c r="CE51" s="811"/>
      <c r="CF51" s="811"/>
      <c r="CG51" s="812"/>
      <c r="CH51" s="823"/>
      <c r="CI51" s="824"/>
      <c r="CJ51" s="824"/>
      <c r="CK51" s="824"/>
      <c r="CL51" s="825"/>
      <c r="CM51" s="823"/>
      <c r="CN51" s="824"/>
      <c r="CO51" s="824"/>
      <c r="CP51" s="824"/>
      <c r="CQ51" s="825"/>
      <c r="CR51" s="823"/>
      <c r="CS51" s="824"/>
      <c r="CT51" s="824"/>
      <c r="CU51" s="824"/>
      <c r="CV51" s="825"/>
      <c r="CW51" s="823"/>
      <c r="CX51" s="824"/>
      <c r="CY51" s="824"/>
      <c r="CZ51" s="824"/>
      <c r="DA51" s="825"/>
      <c r="DB51" s="823"/>
      <c r="DC51" s="824"/>
      <c r="DD51" s="824"/>
      <c r="DE51" s="824"/>
      <c r="DF51" s="825"/>
      <c r="DG51" s="823"/>
      <c r="DH51" s="824"/>
      <c r="DI51" s="824"/>
      <c r="DJ51" s="824"/>
      <c r="DK51" s="825"/>
      <c r="DL51" s="823"/>
      <c r="DM51" s="824"/>
      <c r="DN51" s="824"/>
      <c r="DO51" s="824"/>
      <c r="DP51" s="825"/>
      <c r="DQ51" s="823"/>
      <c r="DR51" s="824"/>
      <c r="DS51" s="824"/>
      <c r="DT51" s="824"/>
      <c r="DU51" s="825"/>
      <c r="DV51" s="826"/>
      <c r="DW51" s="827"/>
      <c r="DX51" s="827"/>
      <c r="DY51" s="827"/>
      <c r="DZ51" s="828"/>
      <c r="EA51" s="246"/>
    </row>
    <row r="52" spans="1:131" s="247" customFormat="1" ht="26.25" customHeight="1" x14ac:dyDescent="0.15">
      <c r="A52" s="261">
        <v>25</v>
      </c>
      <c r="B52" s="797"/>
      <c r="C52" s="798"/>
      <c r="D52" s="798"/>
      <c r="E52" s="798"/>
      <c r="F52" s="798"/>
      <c r="G52" s="798"/>
      <c r="H52" s="798"/>
      <c r="I52" s="798"/>
      <c r="J52" s="798"/>
      <c r="K52" s="798"/>
      <c r="L52" s="798"/>
      <c r="M52" s="798"/>
      <c r="N52" s="798"/>
      <c r="O52" s="798"/>
      <c r="P52" s="799"/>
      <c r="Q52" s="875"/>
      <c r="R52" s="876"/>
      <c r="S52" s="876"/>
      <c r="T52" s="876"/>
      <c r="U52" s="876"/>
      <c r="V52" s="876"/>
      <c r="W52" s="876"/>
      <c r="X52" s="876"/>
      <c r="Y52" s="876"/>
      <c r="Z52" s="876"/>
      <c r="AA52" s="876"/>
      <c r="AB52" s="876"/>
      <c r="AC52" s="876"/>
      <c r="AD52" s="876"/>
      <c r="AE52" s="877"/>
      <c r="AF52" s="803"/>
      <c r="AG52" s="804"/>
      <c r="AH52" s="804"/>
      <c r="AI52" s="804"/>
      <c r="AJ52" s="805"/>
      <c r="AK52" s="878"/>
      <c r="AL52" s="876"/>
      <c r="AM52" s="876"/>
      <c r="AN52" s="876"/>
      <c r="AO52" s="876"/>
      <c r="AP52" s="876"/>
      <c r="AQ52" s="876"/>
      <c r="AR52" s="876"/>
      <c r="AS52" s="876"/>
      <c r="AT52" s="876"/>
      <c r="AU52" s="876"/>
      <c r="AV52" s="876"/>
      <c r="AW52" s="876"/>
      <c r="AX52" s="876"/>
      <c r="AY52" s="876"/>
      <c r="AZ52" s="879"/>
      <c r="BA52" s="879"/>
      <c r="BB52" s="879"/>
      <c r="BC52" s="879"/>
      <c r="BD52" s="879"/>
      <c r="BE52" s="870"/>
      <c r="BF52" s="870"/>
      <c r="BG52" s="870"/>
      <c r="BH52" s="870"/>
      <c r="BI52" s="871"/>
      <c r="BJ52" s="252"/>
      <c r="BK52" s="252"/>
      <c r="BL52" s="252"/>
      <c r="BM52" s="252"/>
      <c r="BN52" s="252"/>
      <c r="BO52" s="265"/>
      <c r="BP52" s="265"/>
      <c r="BQ52" s="262">
        <v>46</v>
      </c>
      <c r="BR52" s="263"/>
      <c r="BS52" s="810"/>
      <c r="BT52" s="811"/>
      <c r="BU52" s="811"/>
      <c r="BV52" s="811"/>
      <c r="BW52" s="811"/>
      <c r="BX52" s="811"/>
      <c r="BY52" s="811"/>
      <c r="BZ52" s="811"/>
      <c r="CA52" s="811"/>
      <c r="CB52" s="811"/>
      <c r="CC52" s="811"/>
      <c r="CD52" s="811"/>
      <c r="CE52" s="811"/>
      <c r="CF52" s="811"/>
      <c r="CG52" s="812"/>
      <c r="CH52" s="823"/>
      <c r="CI52" s="824"/>
      <c r="CJ52" s="824"/>
      <c r="CK52" s="824"/>
      <c r="CL52" s="825"/>
      <c r="CM52" s="823"/>
      <c r="CN52" s="824"/>
      <c r="CO52" s="824"/>
      <c r="CP52" s="824"/>
      <c r="CQ52" s="825"/>
      <c r="CR52" s="823"/>
      <c r="CS52" s="824"/>
      <c r="CT52" s="824"/>
      <c r="CU52" s="824"/>
      <c r="CV52" s="825"/>
      <c r="CW52" s="823"/>
      <c r="CX52" s="824"/>
      <c r="CY52" s="824"/>
      <c r="CZ52" s="824"/>
      <c r="DA52" s="825"/>
      <c r="DB52" s="823"/>
      <c r="DC52" s="824"/>
      <c r="DD52" s="824"/>
      <c r="DE52" s="824"/>
      <c r="DF52" s="825"/>
      <c r="DG52" s="823"/>
      <c r="DH52" s="824"/>
      <c r="DI52" s="824"/>
      <c r="DJ52" s="824"/>
      <c r="DK52" s="825"/>
      <c r="DL52" s="823"/>
      <c r="DM52" s="824"/>
      <c r="DN52" s="824"/>
      <c r="DO52" s="824"/>
      <c r="DP52" s="825"/>
      <c r="DQ52" s="823"/>
      <c r="DR52" s="824"/>
      <c r="DS52" s="824"/>
      <c r="DT52" s="824"/>
      <c r="DU52" s="825"/>
      <c r="DV52" s="826"/>
      <c r="DW52" s="827"/>
      <c r="DX52" s="827"/>
      <c r="DY52" s="827"/>
      <c r="DZ52" s="828"/>
      <c r="EA52" s="246"/>
    </row>
    <row r="53" spans="1:131" s="247" customFormat="1" ht="26.25" customHeight="1" x14ac:dyDescent="0.15">
      <c r="A53" s="261">
        <v>26</v>
      </c>
      <c r="B53" s="797"/>
      <c r="C53" s="798"/>
      <c r="D53" s="798"/>
      <c r="E53" s="798"/>
      <c r="F53" s="798"/>
      <c r="G53" s="798"/>
      <c r="H53" s="798"/>
      <c r="I53" s="798"/>
      <c r="J53" s="798"/>
      <c r="K53" s="798"/>
      <c r="L53" s="798"/>
      <c r="M53" s="798"/>
      <c r="N53" s="798"/>
      <c r="O53" s="798"/>
      <c r="P53" s="799"/>
      <c r="Q53" s="875"/>
      <c r="R53" s="876"/>
      <c r="S53" s="876"/>
      <c r="T53" s="876"/>
      <c r="U53" s="876"/>
      <c r="V53" s="876"/>
      <c r="W53" s="876"/>
      <c r="X53" s="876"/>
      <c r="Y53" s="876"/>
      <c r="Z53" s="876"/>
      <c r="AA53" s="876"/>
      <c r="AB53" s="876"/>
      <c r="AC53" s="876"/>
      <c r="AD53" s="876"/>
      <c r="AE53" s="877"/>
      <c r="AF53" s="803"/>
      <c r="AG53" s="804"/>
      <c r="AH53" s="804"/>
      <c r="AI53" s="804"/>
      <c r="AJ53" s="805"/>
      <c r="AK53" s="878"/>
      <c r="AL53" s="876"/>
      <c r="AM53" s="876"/>
      <c r="AN53" s="876"/>
      <c r="AO53" s="876"/>
      <c r="AP53" s="876"/>
      <c r="AQ53" s="876"/>
      <c r="AR53" s="876"/>
      <c r="AS53" s="876"/>
      <c r="AT53" s="876"/>
      <c r="AU53" s="876"/>
      <c r="AV53" s="876"/>
      <c r="AW53" s="876"/>
      <c r="AX53" s="876"/>
      <c r="AY53" s="876"/>
      <c r="AZ53" s="879"/>
      <c r="BA53" s="879"/>
      <c r="BB53" s="879"/>
      <c r="BC53" s="879"/>
      <c r="BD53" s="879"/>
      <c r="BE53" s="870"/>
      <c r="BF53" s="870"/>
      <c r="BG53" s="870"/>
      <c r="BH53" s="870"/>
      <c r="BI53" s="871"/>
      <c r="BJ53" s="252"/>
      <c r="BK53" s="252"/>
      <c r="BL53" s="252"/>
      <c r="BM53" s="252"/>
      <c r="BN53" s="252"/>
      <c r="BO53" s="265"/>
      <c r="BP53" s="265"/>
      <c r="BQ53" s="262">
        <v>47</v>
      </c>
      <c r="BR53" s="263"/>
      <c r="BS53" s="810"/>
      <c r="BT53" s="811"/>
      <c r="BU53" s="811"/>
      <c r="BV53" s="811"/>
      <c r="BW53" s="811"/>
      <c r="BX53" s="811"/>
      <c r="BY53" s="811"/>
      <c r="BZ53" s="811"/>
      <c r="CA53" s="811"/>
      <c r="CB53" s="811"/>
      <c r="CC53" s="811"/>
      <c r="CD53" s="811"/>
      <c r="CE53" s="811"/>
      <c r="CF53" s="811"/>
      <c r="CG53" s="812"/>
      <c r="CH53" s="823"/>
      <c r="CI53" s="824"/>
      <c r="CJ53" s="824"/>
      <c r="CK53" s="824"/>
      <c r="CL53" s="825"/>
      <c r="CM53" s="823"/>
      <c r="CN53" s="824"/>
      <c r="CO53" s="824"/>
      <c r="CP53" s="824"/>
      <c r="CQ53" s="825"/>
      <c r="CR53" s="823"/>
      <c r="CS53" s="824"/>
      <c r="CT53" s="824"/>
      <c r="CU53" s="824"/>
      <c r="CV53" s="825"/>
      <c r="CW53" s="823"/>
      <c r="CX53" s="824"/>
      <c r="CY53" s="824"/>
      <c r="CZ53" s="824"/>
      <c r="DA53" s="825"/>
      <c r="DB53" s="823"/>
      <c r="DC53" s="824"/>
      <c r="DD53" s="824"/>
      <c r="DE53" s="824"/>
      <c r="DF53" s="825"/>
      <c r="DG53" s="823"/>
      <c r="DH53" s="824"/>
      <c r="DI53" s="824"/>
      <c r="DJ53" s="824"/>
      <c r="DK53" s="825"/>
      <c r="DL53" s="823"/>
      <c r="DM53" s="824"/>
      <c r="DN53" s="824"/>
      <c r="DO53" s="824"/>
      <c r="DP53" s="825"/>
      <c r="DQ53" s="823"/>
      <c r="DR53" s="824"/>
      <c r="DS53" s="824"/>
      <c r="DT53" s="824"/>
      <c r="DU53" s="825"/>
      <c r="DV53" s="826"/>
      <c r="DW53" s="827"/>
      <c r="DX53" s="827"/>
      <c r="DY53" s="827"/>
      <c r="DZ53" s="828"/>
      <c r="EA53" s="246"/>
    </row>
    <row r="54" spans="1:131" s="247" customFormat="1" ht="26.25" customHeight="1" x14ac:dyDescent="0.15">
      <c r="A54" s="261">
        <v>27</v>
      </c>
      <c r="B54" s="797"/>
      <c r="C54" s="798"/>
      <c r="D54" s="798"/>
      <c r="E54" s="798"/>
      <c r="F54" s="798"/>
      <c r="G54" s="798"/>
      <c r="H54" s="798"/>
      <c r="I54" s="798"/>
      <c r="J54" s="798"/>
      <c r="K54" s="798"/>
      <c r="L54" s="798"/>
      <c r="M54" s="798"/>
      <c r="N54" s="798"/>
      <c r="O54" s="798"/>
      <c r="P54" s="799"/>
      <c r="Q54" s="875"/>
      <c r="R54" s="876"/>
      <c r="S54" s="876"/>
      <c r="T54" s="876"/>
      <c r="U54" s="876"/>
      <c r="V54" s="876"/>
      <c r="W54" s="876"/>
      <c r="X54" s="876"/>
      <c r="Y54" s="876"/>
      <c r="Z54" s="876"/>
      <c r="AA54" s="876"/>
      <c r="AB54" s="876"/>
      <c r="AC54" s="876"/>
      <c r="AD54" s="876"/>
      <c r="AE54" s="877"/>
      <c r="AF54" s="803"/>
      <c r="AG54" s="804"/>
      <c r="AH54" s="804"/>
      <c r="AI54" s="804"/>
      <c r="AJ54" s="805"/>
      <c r="AK54" s="878"/>
      <c r="AL54" s="876"/>
      <c r="AM54" s="876"/>
      <c r="AN54" s="876"/>
      <c r="AO54" s="876"/>
      <c r="AP54" s="876"/>
      <c r="AQ54" s="876"/>
      <c r="AR54" s="876"/>
      <c r="AS54" s="876"/>
      <c r="AT54" s="876"/>
      <c r="AU54" s="876"/>
      <c r="AV54" s="876"/>
      <c r="AW54" s="876"/>
      <c r="AX54" s="876"/>
      <c r="AY54" s="876"/>
      <c r="AZ54" s="879"/>
      <c r="BA54" s="879"/>
      <c r="BB54" s="879"/>
      <c r="BC54" s="879"/>
      <c r="BD54" s="879"/>
      <c r="BE54" s="870"/>
      <c r="BF54" s="870"/>
      <c r="BG54" s="870"/>
      <c r="BH54" s="870"/>
      <c r="BI54" s="871"/>
      <c r="BJ54" s="252"/>
      <c r="BK54" s="252"/>
      <c r="BL54" s="252"/>
      <c r="BM54" s="252"/>
      <c r="BN54" s="252"/>
      <c r="BO54" s="265"/>
      <c r="BP54" s="265"/>
      <c r="BQ54" s="262">
        <v>48</v>
      </c>
      <c r="BR54" s="263"/>
      <c r="BS54" s="810"/>
      <c r="BT54" s="811"/>
      <c r="BU54" s="811"/>
      <c r="BV54" s="811"/>
      <c r="BW54" s="811"/>
      <c r="BX54" s="811"/>
      <c r="BY54" s="811"/>
      <c r="BZ54" s="811"/>
      <c r="CA54" s="811"/>
      <c r="CB54" s="811"/>
      <c r="CC54" s="811"/>
      <c r="CD54" s="811"/>
      <c r="CE54" s="811"/>
      <c r="CF54" s="811"/>
      <c r="CG54" s="812"/>
      <c r="CH54" s="823"/>
      <c r="CI54" s="824"/>
      <c r="CJ54" s="824"/>
      <c r="CK54" s="824"/>
      <c r="CL54" s="825"/>
      <c r="CM54" s="823"/>
      <c r="CN54" s="824"/>
      <c r="CO54" s="824"/>
      <c r="CP54" s="824"/>
      <c r="CQ54" s="825"/>
      <c r="CR54" s="823"/>
      <c r="CS54" s="824"/>
      <c r="CT54" s="824"/>
      <c r="CU54" s="824"/>
      <c r="CV54" s="825"/>
      <c r="CW54" s="823"/>
      <c r="CX54" s="824"/>
      <c r="CY54" s="824"/>
      <c r="CZ54" s="824"/>
      <c r="DA54" s="825"/>
      <c r="DB54" s="823"/>
      <c r="DC54" s="824"/>
      <c r="DD54" s="824"/>
      <c r="DE54" s="824"/>
      <c r="DF54" s="825"/>
      <c r="DG54" s="823"/>
      <c r="DH54" s="824"/>
      <c r="DI54" s="824"/>
      <c r="DJ54" s="824"/>
      <c r="DK54" s="825"/>
      <c r="DL54" s="823"/>
      <c r="DM54" s="824"/>
      <c r="DN54" s="824"/>
      <c r="DO54" s="824"/>
      <c r="DP54" s="825"/>
      <c r="DQ54" s="823"/>
      <c r="DR54" s="824"/>
      <c r="DS54" s="824"/>
      <c r="DT54" s="824"/>
      <c r="DU54" s="825"/>
      <c r="DV54" s="826"/>
      <c r="DW54" s="827"/>
      <c r="DX54" s="827"/>
      <c r="DY54" s="827"/>
      <c r="DZ54" s="828"/>
      <c r="EA54" s="246"/>
    </row>
    <row r="55" spans="1:131" s="247" customFormat="1" ht="26.25" customHeight="1" x14ac:dyDescent="0.15">
      <c r="A55" s="261">
        <v>28</v>
      </c>
      <c r="B55" s="797"/>
      <c r="C55" s="798"/>
      <c r="D55" s="798"/>
      <c r="E55" s="798"/>
      <c r="F55" s="798"/>
      <c r="G55" s="798"/>
      <c r="H55" s="798"/>
      <c r="I55" s="798"/>
      <c r="J55" s="798"/>
      <c r="K55" s="798"/>
      <c r="L55" s="798"/>
      <c r="M55" s="798"/>
      <c r="N55" s="798"/>
      <c r="O55" s="798"/>
      <c r="P55" s="799"/>
      <c r="Q55" s="875"/>
      <c r="R55" s="876"/>
      <c r="S55" s="876"/>
      <c r="T55" s="876"/>
      <c r="U55" s="876"/>
      <c r="V55" s="876"/>
      <c r="W55" s="876"/>
      <c r="X55" s="876"/>
      <c r="Y55" s="876"/>
      <c r="Z55" s="876"/>
      <c r="AA55" s="876"/>
      <c r="AB55" s="876"/>
      <c r="AC55" s="876"/>
      <c r="AD55" s="876"/>
      <c r="AE55" s="877"/>
      <c r="AF55" s="803"/>
      <c r="AG55" s="804"/>
      <c r="AH55" s="804"/>
      <c r="AI55" s="804"/>
      <c r="AJ55" s="805"/>
      <c r="AK55" s="878"/>
      <c r="AL55" s="876"/>
      <c r="AM55" s="876"/>
      <c r="AN55" s="876"/>
      <c r="AO55" s="876"/>
      <c r="AP55" s="876"/>
      <c r="AQ55" s="876"/>
      <c r="AR55" s="876"/>
      <c r="AS55" s="876"/>
      <c r="AT55" s="876"/>
      <c r="AU55" s="876"/>
      <c r="AV55" s="876"/>
      <c r="AW55" s="876"/>
      <c r="AX55" s="876"/>
      <c r="AY55" s="876"/>
      <c r="AZ55" s="879"/>
      <c r="BA55" s="879"/>
      <c r="BB55" s="879"/>
      <c r="BC55" s="879"/>
      <c r="BD55" s="879"/>
      <c r="BE55" s="870"/>
      <c r="BF55" s="870"/>
      <c r="BG55" s="870"/>
      <c r="BH55" s="870"/>
      <c r="BI55" s="871"/>
      <c r="BJ55" s="252"/>
      <c r="BK55" s="252"/>
      <c r="BL55" s="252"/>
      <c r="BM55" s="252"/>
      <c r="BN55" s="252"/>
      <c r="BO55" s="265"/>
      <c r="BP55" s="265"/>
      <c r="BQ55" s="262">
        <v>49</v>
      </c>
      <c r="BR55" s="263"/>
      <c r="BS55" s="810"/>
      <c r="BT55" s="811"/>
      <c r="BU55" s="811"/>
      <c r="BV55" s="811"/>
      <c r="BW55" s="811"/>
      <c r="BX55" s="811"/>
      <c r="BY55" s="811"/>
      <c r="BZ55" s="811"/>
      <c r="CA55" s="811"/>
      <c r="CB55" s="811"/>
      <c r="CC55" s="811"/>
      <c r="CD55" s="811"/>
      <c r="CE55" s="811"/>
      <c r="CF55" s="811"/>
      <c r="CG55" s="812"/>
      <c r="CH55" s="823"/>
      <c r="CI55" s="824"/>
      <c r="CJ55" s="824"/>
      <c r="CK55" s="824"/>
      <c r="CL55" s="825"/>
      <c r="CM55" s="823"/>
      <c r="CN55" s="824"/>
      <c r="CO55" s="824"/>
      <c r="CP55" s="824"/>
      <c r="CQ55" s="825"/>
      <c r="CR55" s="823"/>
      <c r="CS55" s="824"/>
      <c r="CT55" s="824"/>
      <c r="CU55" s="824"/>
      <c r="CV55" s="825"/>
      <c r="CW55" s="823"/>
      <c r="CX55" s="824"/>
      <c r="CY55" s="824"/>
      <c r="CZ55" s="824"/>
      <c r="DA55" s="825"/>
      <c r="DB55" s="823"/>
      <c r="DC55" s="824"/>
      <c r="DD55" s="824"/>
      <c r="DE55" s="824"/>
      <c r="DF55" s="825"/>
      <c r="DG55" s="823"/>
      <c r="DH55" s="824"/>
      <c r="DI55" s="824"/>
      <c r="DJ55" s="824"/>
      <c r="DK55" s="825"/>
      <c r="DL55" s="823"/>
      <c r="DM55" s="824"/>
      <c r="DN55" s="824"/>
      <c r="DO55" s="824"/>
      <c r="DP55" s="825"/>
      <c r="DQ55" s="823"/>
      <c r="DR55" s="824"/>
      <c r="DS55" s="824"/>
      <c r="DT55" s="824"/>
      <c r="DU55" s="825"/>
      <c r="DV55" s="826"/>
      <c r="DW55" s="827"/>
      <c r="DX55" s="827"/>
      <c r="DY55" s="827"/>
      <c r="DZ55" s="828"/>
      <c r="EA55" s="246"/>
    </row>
    <row r="56" spans="1:131" s="247" customFormat="1" ht="26.25" customHeight="1" x14ac:dyDescent="0.15">
      <c r="A56" s="261">
        <v>29</v>
      </c>
      <c r="B56" s="797"/>
      <c r="C56" s="798"/>
      <c r="D56" s="798"/>
      <c r="E56" s="798"/>
      <c r="F56" s="798"/>
      <c r="G56" s="798"/>
      <c r="H56" s="798"/>
      <c r="I56" s="798"/>
      <c r="J56" s="798"/>
      <c r="K56" s="798"/>
      <c r="L56" s="798"/>
      <c r="M56" s="798"/>
      <c r="N56" s="798"/>
      <c r="O56" s="798"/>
      <c r="P56" s="799"/>
      <c r="Q56" s="875"/>
      <c r="R56" s="876"/>
      <c r="S56" s="876"/>
      <c r="T56" s="876"/>
      <c r="U56" s="876"/>
      <c r="V56" s="876"/>
      <c r="W56" s="876"/>
      <c r="X56" s="876"/>
      <c r="Y56" s="876"/>
      <c r="Z56" s="876"/>
      <c r="AA56" s="876"/>
      <c r="AB56" s="876"/>
      <c r="AC56" s="876"/>
      <c r="AD56" s="876"/>
      <c r="AE56" s="877"/>
      <c r="AF56" s="803"/>
      <c r="AG56" s="804"/>
      <c r="AH56" s="804"/>
      <c r="AI56" s="804"/>
      <c r="AJ56" s="805"/>
      <c r="AK56" s="878"/>
      <c r="AL56" s="876"/>
      <c r="AM56" s="876"/>
      <c r="AN56" s="876"/>
      <c r="AO56" s="876"/>
      <c r="AP56" s="876"/>
      <c r="AQ56" s="876"/>
      <c r="AR56" s="876"/>
      <c r="AS56" s="876"/>
      <c r="AT56" s="876"/>
      <c r="AU56" s="876"/>
      <c r="AV56" s="876"/>
      <c r="AW56" s="876"/>
      <c r="AX56" s="876"/>
      <c r="AY56" s="876"/>
      <c r="AZ56" s="879"/>
      <c r="BA56" s="879"/>
      <c r="BB56" s="879"/>
      <c r="BC56" s="879"/>
      <c r="BD56" s="879"/>
      <c r="BE56" s="870"/>
      <c r="BF56" s="870"/>
      <c r="BG56" s="870"/>
      <c r="BH56" s="870"/>
      <c r="BI56" s="871"/>
      <c r="BJ56" s="252"/>
      <c r="BK56" s="252"/>
      <c r="BL56" s="252"/>
      <c r="BM56" s="252"/>
      <c r="BN56" s="252"/>
      <c r="BO56" s="265"/>
      <c r="BP56" s="265"/>
      <c r="BQ56" s="262">
        <v>50</v>
      </c>
      <c r="BR56" s="263"/>
      <c r="BS56" s="810"/>
      <c r="BT56" s="811"/>
      <c r="BU56" s="811"/>
      <c r="BV56" s="811"/>
      <c r="BW56" s="811"/>
      <c r="BX56" s="811"/>
      <c r="BY56" s="811"/>
      <c r="BZ56" s="811"/>
      <c r="CA56" s="811"/>
      <c r="CB56" s="811"/>
      <c r="CC56" s="811"/>
      <c r="CD56" s="811"/>
      <c r="CE56" s="811"/>
      <c r="CF56" s="811"/>
      <c r="CG56" s="812"/>
      <c r="CH56" s="823"/>
      <c r="CI56" s="824"/>
      <c r="CJ56" s="824"/>
      <c r="CK56" s="824"/>
      <c r="CL56" s="825"/>
      <c r="CM56" s="823"/>
      <c r="CN56" s="824"/>
      <c r="CO56" s="824"/>
      <c r="CP56" s="824"/>
      <c r="CQ56" s="825"/>
      <c r="CR56" s="823"/>
      <c r="CS56" s="824"/>
      <c r="CT56" s="824"/>
      <c r="CU56" s="824"/>
      <c r="CV56" s="825"/>
      <c r="CW56" s="823"/>
      <c r="CX56" s="824"/>
      <c r="CY56" s="824"/>
      <c r="CZ56" s="824"/>
      <c r="DA56" s="825"/>
      <c r="DB56" s="823"/>
      <c r="DC56" s="824"/>
      <c r="DD56" s="824"/>
      <c r="DE56" s="824"/>
      <c r="DF56" s="825"/>
      <c r="DG56" s="823"/>
      <c r="DH56" s="824"/>
      <c r="DI56" s="824"/>
      <c r="DJ56" s="824"/>
      <c r="DK56" s="825"/>
      <c r="DL56" s="823"/>
      <c r="DM56" s="824"/>
      <c r="DN56" s="824"/>
      <c r="DO56" s="824"/>
      <c r="DP56" s="825"/>
      <c r="DQ56" s="823"/>
      <c r="DR56" s="824"/>
      <c r="DS56" s="824"/>
      <c r="DT56" s="824"/>
      <c r="DU56" s="825"/>
      <c r="DV56" s="826"/>
      <c r="DW56" s="827"/>
      <c r="DX56" s="827"/>
      <c r="DY56" s="827"/>
      <c r="DZ56" s="828"/>
      <c r="EA56" s="246"/>
    </row>
    <row r="57" spans="1:131" s="247" customFormat="1" ht="26.25" customHeight="1" x14ac:dyDescent="0.15">
      <c r="A57" s="261">
        <v>30</v>
      </c>
      <c r="B57" s="797"/>
      <c r="C57" s="798"/>
      <c r="D57" s="798"/>
      <c r="E57" s="798"/>
      <c r="F57" s="798"/>
      <c r="G57" s="798"/>
      <c r="H57" s="798"/>
      <c r="I57" s="798"/>
      <c r="J57" s="798"/>
      <c r="K57" s="798"/>
      <c r="L57" s="798"/>
      <c r="M57" s="798"/>
      <c r="N57" s="798"/>
      <c r="O57" s="798"/>
      <c r="P57" s="799"/>
      <c r="Q57" s="875"/>
      <c r="R57" s="876"/>
      <c r="S57" s="876"/>
      <c r="T57" s="876"/>
      <c r="U57" s="876"/>
      <c r="V57" s="876"/>
      <c r="W57" s="876"/>
      <c r="X57" s="876"/>
      <c r="Y57" s="876"/>
      <c r="Z57" s="876"/>
      <c r="AA57" s="876"/>
      <c r="AB57" s="876"/>
      <c r="AC57" s="876"/>
      <c r="AD57" s="876"/>
      <c r="AE57" s="877"/>
      <c r="AF57" s="803"/>
      <c r="AG57" s="804"/>
      <c r="AH57" s="804"/>
      <c r="AI57" s="804"/>
      <c r="AJ57" s="805"/>
      <c r="AK57" s="878"/>
      <c r="AL57" s="876"/>
      <c r="AM57" s="876"/>
      <c r="AN57" s="876"/>
      <c r="AO57" s="876"/>
      <c r="AP57" s="876"/>
      <c r="AQ57" s="876"/>
      <c r="AR57" s="876"/>
      <c r="AS57" s="876"/>
      <c r="AT57" s="876"/>
      <c r="AU57" s="876"/>
      <c r="AV57" s="876"/>
      <c r="AW57" s="876"/>
      <c r="AX57" s="876"/>
      <c r="AY57" s="876"/>
      <c r="AZ57" s="879"/>
      <c r="BA57" s="879"/>
      <c r="BB57" s="879"/>
      <c r="BC57" s="879"/>
      <c r="BD57" s="879"/>
      <c r="BE57" s="870"/>
      <c r="BF57" s="870"/>
      <c r="BG57" s="870"/>
      <c r="BH57" s="870"/>
      <c r="BI57" s="871"/>
      <c r="BJ57" s="252"/>
      <c r="BK57" s="252"/>
      <c r="BL57" s="252"/>
      <c r="BM57" s="252"/>
      <c r="BN57" s="252"/>
      <c r="BO57" s="265"/>
      <c r="BP57" s="265"/>
      <c r="BQ57" s="262">
        <v>51</v>
      </c>
      <c r="BR57" s="263"/>
      <c r="BS57" s="810"/>
      <c r="BT57" s="811"/>
      <c r="BU57" s="811"/>
      <c r="BV57" s="811"/>
      <c r="BW57" s="811"/>
      <c r="BX57" s="811"/>
      <c r="BY57" s="811"/>
      <c r="BZ57" s="811"/>
      <c r="CA57" s="811"/>
      <c r="CB57" s="811"/>
      <c r="CC57" s="811"/>
      <c r="CD57" s="811"/>
      <c r="CE57" s="811"/>
      <c r="CF57" s="811"/>
      <c r="CG57" s="812"/>
      <c r="CH57" s="823"/>
      <c r="CI57" s="824"/>
      <c r="CJ57" s="824"/>
      <c r="CK57" s="824"/>
      <c r="CL57" s="825"/>
      <c r="CM57" s="823"/>
      <c r="CN57" s="824"/>
      <c r="CO57" s="824"/>
      <c r="CP57" s="824"/>
      <c r="CQ57" s="825"/>
      <c r="CR57" s="823"/>
      <c r="CS57" s="824"/>
      <c r="CT57" s="824"/>
      <c r="CU57" s="824"/>
      <c r="CV57" s="825"/>
      <c r="CW57" s="823"/>
      <c r="CX57" s="824"/>
      <c r="CY57" s="824"/>
      <c r="CZ57" s="824"/>
      <c r="DA57" s="825"/>
      <c r="DB57" s="823"/>
      <c r="DC57" s="824"/>
      <c r="DD57" s="824"/>
      <c r="DE57" s="824"/>
      <c r="DF57" s="825"/>
      <c r="DG57" s="823"/>
      <c r="DH57" s="824"/>
      <c r="DI57" s="824"/>
      <c r="DJ57" s="824"/>
      <c r="DK57" s="825"/>
      <c r="DL57" s="823"/>
      <c r="DM57" s="824"/>
      <c r="DN57" s="824"/>
      <c r="DO57" s="824"/>
      <c r="DP57" s="825"/>
      <c r="DQ57" s="823"/>
      <c r="DR57" s="824"/>
      <c r="DS57" s="824"/>
      <c r="DT57" s="824"/>
      <c r="DU57" s="825"/>
      <c r="DV57" s="826"/>
      <c r="DW57" s="827"/>
      <c r="DX57" s="827"/>
      <c r="DY57" s="827"/>
      <c r="DZ57" s="828"/>
      <c r="EA57" s="246"/>
    </row>
    <row r="58" spans="1:131" s="247" customFormat="1" ht="26.25" customHeight="1" x14ac:dyDescent="0.15">
      <c r="A58" s="261">
        <v>31</v>
      </c>
      <c r="B58" s="797"/>
      <c r="C58" s="798"/>
      <c r="D58" s="798"/>
      <c r="E58" s="798"/>
      <c r="F58" s="798"/>
      <c r="G58" s="798"/>
      <c r="H58" s="798"/>
      <c r="I58" s="798"/>
      <c r="J58" s="798"/>
      <c r="K58" s="798"/>
      <c r="L58" s="798"/>
      <c r="M58" s="798"/>
      <c r="N58" s="798"/>
      <c r="O58" s="798"/>
      <c r="P58" s="799"/>
      <c r="Q58" s="875"/>
      <c r="R58" s="876"/>
      <c r="S58" s="876"/>
      <c r="T58" s="876"/>
      <c r="U58" s="876"/>
      <c r="V58" s="876"/>
      <c r="W58" s="876"/>
      <c r="X58" s="876"/>
      <c r="Y58" s="876"/>
      <c r="Z58" s="876"/>
      <c r="AA58" s="876"/>
      <c r="AB58" s="876"/>
      <c r="AC58" s="876"/>
      <c r="AD58" s="876"/>
      <c r="AE58" s="877"/>
      <c r="AF58" s="803"/>
      <c r="AG58" s="804"/>
      <c r="AH58" s="804"/>
      <c r="AI58" s="804"/>
      <c r="AJ58" s="805"/>
      <c r="AK58" s="878"/>
      <c r="AL58" s="876"/>
      <c r="AM58" s="876"/>
      <c r="AN58" s="876"/>
      <c r="AO58" s="876"/>
      <c r="AP58" s="876"/>
      <c r="AQ58" s="876"/>
      <c r="AR58" s="876"/>
      <c r="AS58" s="876"/>
      <c r="AT58" s="876"/>
      <c r="AU58" s="876"/>
      <c r="AV58" s="876"/>
      <c r="AW58" s="876"/>
      <c r="AX58" s="876"/>
      <c r="AY58" s="876"/>
      <c r="AZ58" s="879"/>
      <c r="BA58" s="879"/>
      <c r="BB58" s="879"/>
      <c r="BC58" s="879"/>
      <c r="BD58" s="879"/>
      <c r="BE58" s="870"/>
      <c r="BF58" s="870"/>
      <c r="BG58" s="870"/>
      <c r="BH58" s="870"/>
      <c r="BI58" s="871"/>
      <c r="BJ58" s="252"/>
      <c r="BK58" s="252"/>
      <c r="BL58" s="252"/>
      <c r="BM58" s="252"/>
      <c r="BN58" s="252"/>
      <c r="BO58" s="265"/>
      <c r="BP58" s="265"/>
      <c r="BQ58" s="262">
        <v>52</v>
      </c>
      <c r="BR58" s="263"/>
      <c r="BS58" s="810"/>
      <c r="BT58" s="811"/>
      <c r="BU58" s="811"/>
      <c r="BV58" s="811"/>
      <c r="BW58" s="811"/>
      <c r="BX58" s="811"/>
      <c r="BY58" s="811"/>
      <c r="BZ58" s="811"/>
      <c r="CA58" s="811"/>
      <c r="CB58" s="811"/>
      <c r="CC58" s="811"/>
      <c r="CD58" s="811"/>
      <c r="CE58" s="811"/>
      <c r="CF58" s="811"/>
      <c r="CG58" s="812"/>
      <c r="CH58" s="823"/>
      <c r="CI58" s="824"/>
      <c r="CJ58" s="824"/>
      <c r="CK58" s="824"/>
      <c r="CL58" s="825"/>
      <c r="CM58" s="823"/>
      <c r="CN58" s="824"/>
      <c r="CO58" s="824"/>
      <c r="CP58" s="824"/>
      <c r="CQ58" s="825"/>
      <c r="CR58" s="823"/>
      <c r="CS58" s="824"/>
      <c r="CT58" s="824"/>
      <c r="CU58" s="824"/>
      <c r="CV58" s="825"/>
      <c r="CW58" s="823"/>
      <c r="CX58" s="824"/>
      <c r="CY58" s="824"/>
      <c r="CZ58" s="824"/>
      <c r="DA58" s="825"/>
      <c r="DB58" s="823"/>
      <c r="DC58" s="824"/>
      <c r="DD58" s="824"/>
      <c r="DE58" s="824"/>
      <c r="DF58" s="825"/>
      <c r="DG58" s="823"/>
      <c r="DH58" s="824"/>
      <c r="DI58" s="824"/>
      <c r="DJ58" s="824"/>
      <c r="DK58" s="825"/>
      <c r="DL58" s="823"/>
      <c r="DM58" s="824"/>
      <c r="DN58" s="824"/>
      <c r="DO58" s="824"/>
      <c r="DP58" s="825"/>
      <c r="DQ58" s="823"/>
      <c r="DR58" s="824"/>
      <c r="DS58" s="824"/>
      <c r="DT58" s="824"/>
      <c r="DU58" s="825"/>
      <c r="DV58" s="826"/>
      <c r="DW58" s="827"/>
      <c r="DX58" s="827"/>
      <c r="DY58" s="827"/>
      <c r="DZ58" s="828"/>
      <c r="EA58" s="246"/>
    </row>
    <row r="59" spans="1:131" s="247" customFormat="1" ht="26.25" customHeight="1" x14ac:dyDescent="0.15">
      <c r="A59" s="261">
        <v>32</v>
      </c>
      <c r="B59" s="797"/>
      <c r="C59" s="798"/>
      <c r="D59" s="798"/>
      <c r="E59" s="798"/>
      <c r="F59" s="798"/>
      <c r="G59" s="798"/>
      <c r="H59" s="798"/>
      <c r="I59" s="798"/>
      <c r="J59" s="798"/>
      <c r="K59" s="798"/>
      <c r="L59" s="798"/>
      <c r="M59" s="798"/>
      <c r="N59" s="798"/>
      <c r="O59" s="798"/>
      <c r="P59" s="799"/>
      <c r="Q59" s="875"/>
      <c r="R59" s="876"/>
      <c r="S59" s="876"/>
      <c r="T59" s="876"/>
      <c r="U59" s="876"/>
      <c r="V59" s="876"/>
      <c r="W59" s="876"/>
      <c r="X59" s="876"/>
      <c r="Y59" s="876"/>
      <c r="Z59" s="876"/>
      <c r="AA59" s="876"/>
      <c r="AB59" s="876"/>
      <c r="AC59" s="876"/>
      <c r="AD59" s="876"/>
      <c r="AE59" s="877"/>
      <c r="AF59" s="803"/>
      <c r="AG59" s="804"/>
      <c r="AH59" s="804"/>
      <c r="AI59" s="804"/>
      <c r="AJ59" s="805"/>
      <c r="AK59" s="878"/>
      <c r="AL59" s="876"/>
      <c r="AM59" s="876"/>
      <c r="AN59" s="876"/>
      <c r="AO59" s="876"/>
      <c r="AP59" s="876"/>
      <c r="AQ59" s="876"/>
      <c r="AR59" s="876"/>
      <c r="AS59" s="876"/>
      <c r="AT59" s="876"/>
      <c r="AU59" s="876"/>
      <c r="AV59" s="876"/>
      <c r="AW59" s="876"/>
      <c r="AX59" s="876"/>
      <c r="AY59" s="876"/>
      <c r="AZ59" s="879"/>
      <c r="BA59" s="879"/>
      <c r="BB59" s="879"/>
      <c r="BC59" s="879"/>
      <c r="BD59" s="879"/>
      <c r="BE59" s="870"/>
      <c r="BF59" s="870"/>
      <c r="BG59" s="870"/>
      <c r="BH59" s="870"/>
      <c r="BI59" s="871"/>
      <c r="BJ59" s="252"/>
      <c r="BK59" s="252"/>
      <c r="BL59" s="252"/>
      <c r="BM59" s="252"/>
      <c r="BN59" s="252"/>
      <c r="BO59" s="265"/>
      <c r="BP59" s="265"/>
      <c r="BQ59" s="262">
        <v>53</v>
      </c>
      <c r="BR59" s="263"/>
      <c r="BS59" s="810"/>
      <c r="BT59" s="811"/>
      <c r="BU59" s="811"/>
      <c r="BV59" s="811"/>
      <c r="BW59" s="811"/>
      <c r="BX59" s="811"/>
      <c r="BY59" s="811"/>
      <c r="BZ59" s="811"/>
      <c r="CA59" s="811"/>
      <c r="CB59" s="811"/>
      <c r="CC59" s="811"/>
      <c r="CD59" s="811"/>
      <c r="CE59" s="811"/>
      <c r="CF59" s="811"/>
      <c r="CG59" s="812"/>
      <c r="CH59" s="823"/>
      <c r="CI59" s="824"/>
      <c r="CJ59" s="824"/>
      <c r="CK59" s="824"/>
      <c r="CL59" s="825"/>
      <c r="CM59" s="823"/>
      <c r="CN59" s="824"/>
      <c r="CO59" s="824"/>
      <c r="CP59" s="824"/>
      <c r="CQ59" s="825"/>
      <c r="CR59" s="823"/>
      <c r="CS59" s="824"/>
      <c r="CT59" s="824"/>
      <c r="CU59" s="824"/>
      <c r="CV59" s="825"/>
      <c r="CW59" s="823"/>
      <c r="CX59" s="824"/>
      <c r="CY59" s="824"/>
      <c r="CZ59" s="824"/>
      <c r="DA59" s="825"/>
      <c r="DB59" s="823"/>
      <c r="DC59" s="824"/>
      <c r="DD59" s="824"/>
      <c r="DE59" s="824"/>
      <c r="DF59" s="825"/>
      <c r="DG59" s="823"/>
      <c r="DH59" s="824"/>
      <c r="DI59" s="824"/>
      <c r="DJ59" s="824"/>
      <c r="DK59" s="825"/>
      <c r="DL59" s="823"/>
      <c r="DM59" s="824"/>
      <c r="DN59" s="824"/>
      <c r="DO59" s="824"/>
      <c r="DP59" s="825"/>
      <c r="DQ59" s="823"/>
      <c r="DR59" s="824"/>
      <c r="DS59" s="824"/>
      <c r="DT59" s="824"/>
      <c r="DU59" s="825"/>
      <c r="DV59" s="826"/>
      <c r="DW59" s="827"/>
      <c r="DX59" s="827"/>
      <c r="DY59" s="827"/>
      <c r="DZ59" s="828"/>
      <c r="EA59" s="246"/>
    </row>
    <row r="60" spans="1:131" s="247" customFormat="1" ht="26.25" customHeight="1" x14ac:dyDescent="0.15">
      <c r="A60" s="261">
        <v>33</v>
      </c>
      <c r="B60" s="797"/>
      <c r="C60" s="798"/>
      <c r="D60" s="798"/>
      <c r="E60" s="798"/>
      <c r="F60" s="798"/>
      <c r="G60" s="798"/>
      <c r="H60" s="798"/>
      <c r="I60" s="798"/>
      <c r="J60" s="798"/>
      <c r="K60" s="798"/>
      <c r="L60" s="798"/>
      <c r="M60" s="798"/>
      <c r="N60" s="798"/>
      <c r="O60" s="798"/>
      <c r="P60" s="799"/>
      <c r="Q60" s="875"/>
      <c r="R60" s="876"/>
      <c r="S60" s="876"/>
      <c r="T60" s="876"/>
      <c r="U60" s="876"/>
      <c r="V60" s="876"/>
      <c r="W60" s="876"/>
      <c r="X60" s="876"/>
      <c r="Y60" s="876"/>
      <c r="Z60" s="876"/>
      <c r="AA60" s="876"/>
      <c r="AB60" s="876"/>
      <c r="AC60" s="876"/>
      <c r="AD60" s="876"/>
      <c r="AE60" s="877"/>
      <c r="AF60" s="803"/>
      <c r="AG60" s="804"/>
      <c r="AH60" s="804"/>
      <c r="AI60" s="804"/>
      <c r="AJ60" s="805"/>
      <c r="AK60" s="878"/>
      <c r="AL60" s="876"/>
      <c r="AM60" s="876"/>
      <c r="AN60" s="876"/>
      <c r="AO60" s="876"/>
      <c r="AP60" s="876"/>
      <c r="AQ60" s="876"/>
      <c r="AR60" s="876"/>
      <c r="AS60" s="876"/>
      <c r="AT60" s="876"/>
      <c r="AU60" s="876"/>
      <c r="AV60" s="876"/>
      <c r="AW60" s="876"/>
      <c r="AX60" s="876"/>
      <c r="AY60" s="876"/>
      <c r="AZ60" s="879"/>
      <c r="BA60" s="879"/>
      <c r="BB60" s="879"/>
      <c r="BC60" s="879"/>
      <c r="BD60" s="879"/>
      <c r="BE60" s="870"/>
      <c r="BF60" s="870"/>
      <c r="BG60" s="870"/>
      <c r="BH60" s="870"/>
      <c r="BI60" s="871"/>
      <c r="BJ60" s="252"/>
      <c r="BK60" s="252"/>
      <c r="BL60" s="252"/>
      <c r="BM60" s="252"/>
      <c r="BN60" s="252"/>
      <c r="BO60" s="265"/>
      <c r="BP60" s="265"/>
      <c r="BQ60" s="262">
        <v>54</v>
      </c>
      <c r="BR60" s="263"/>
      <c r="BS60" s="810"/>
      <c r="BT60" s="811"/>
      <c r="BU60" s="811"/>
      <c r="BV60" s="811"/>
      <c r="BW60" s="811"/>
      <c r="BX60" s="811"/>
      <c r="BY60" s="811"/>
      <c r="BZ60" s="811"/>
      <c r="CA60" s="811"/>
      <c r="CB60" s="811"/>
      <c r="CC60" s="811"/>
      <c r="CD60" s="811"/>
      <c r="CE60" s="811"/>
      <c r="CF60" s="811"/>
      <c r="CG60" s="812"/>
      <c r="CH60" s="823"/>
      <c r="CI60" s="824"/>
      <c r="CJ60" s="824"/>
      <c r="CK60" s="824"/>
      <c r="CL60" s="825"/>
      <c r="CM60" s="823"/>
      <c r="CN60" s="824"/>
      <c r="CO60" s="824"/>
      <c r="CP60" s="824"/>
      <c r="CQ60" s="825"/>
      <c r="CR60" s="823"/>
      <c r="CS60" s="824"/>
      <c r="CT60" s="824"/>
      <c r="CU60" s="824"/>
      <c r="CV60" s="825"/>
      <c r="CW60" s="823"/>
      <c r="CX60" s="824"/>
      <c r="CY60" s="824"/>
      <c r="CZ60" s="824"/>
      <c r="DA60" s="825"/>
      <c r="DB60" s="823"/>
      <c r="DC60" s="824"/>
      <c r="DD60" s="824"/>
      <c r="DE60" s="824"/>
      <c r="DF60" s="825"/>
      <c r="DG60" s="823"/>
      <c r="DH60" s="824"/>
      <c r="DI60" s="824"/>
      <c r="DJ60" s="824"/>
      <c r="DK60" s="825"/>
      <c r="DL60" s="823"/>
      <c r="DM60" s="824"/>
      <c r="DN60" s="824"/>
      <c r="DO60" s="824"/>
      <c r="DP60" s="825"/>
      <c r="DQ60" s="823"/>
      <c r="DR60" s="824"/>
      <c r="DS60" s="824"/>
      <c r="DT60" s="824"/>
      <c r="DU60" s="825"/>
      <c r="DV60" s="826"/>
      <c r="DW60" s="827"/>
      <c r="DX60" s="827"/>
      <c r="DY60" s="827"/>
      <c r="DZ60" s="828"/>
      <c r="EA60" s="246"/>
    </row>
    <row r="61" spans="1:131" s="247" customFormat="1" ht="26.25" customHeight="1" thickBot="1" x14ac:dyDescent="0.2">
      <c r="A61" s="261">
        <v>34</v>
      </c>
      <c r="B61" s="797"/>
      <c r="C61" s="798"/>
      <c r="D61" s="798"/>
      <c r="E61" s="798"/>
      <c r="F61" s="798"/>
      <c r="G61" s="798"/>
      <c r="H61" s="798"/>
      <c r="I61" s="798"/>
      <c r="J61" s="798"/>
      <c r="K61" s="798"/>
      <c r="L61" s="798"/>
      <c r="M61" s="798"/>
      <c r="N61" s="798"/>
      <c r="O61" s="798"/>
      <c r="P61" s="799"/>
      <c r="Q61" s="875"/>
      <c r="R61" s="876"/>
      <c r="S61" s="876"/>
      <c r="T61" s="876"/>
      <c r="U61" s="876"/>
      <c r="V61" s="876"/>
      <c r="W61" s="876"/>
      <c r="X61" s="876"/>
      <c r="Y61" s="876"/>
      <c r="Z61" s="876"/>
      <c r="AA61" s="876"/>
      <c r="AB61" s="876"/>
      <c r="AC61" s="876"/>
      <c r="AD61" s="876"/>
      <c r="AE61" s="877"/>
      <c r="AF61" s="803"/>
      <c r="AG61" s="804"/>
      <c r="AH61" s="804"/>
      <c r="AI61" s="804"/>
      <c r="AJ61" s="805"/>
      <c r="AK61" s="878"/>
      <c r="AL61" s="876"/>
      <c r="AM61" s="876"/>
      <c r="AN61" s="876"/>
      <c r="AO61" s="876"/>
      <c r="AP61" s="876"/>
      <c r="AQ61" s="876"/>
      <c r="AR61" s="876"/>
      <c r="AS61" s="876"/>
      <c r="AT61" s="876"/>
      <c r="AU61" s="876"/>
      <c r="AV61" s="876"/>
      <c r="AW61" s="876"/>
      <c r="AX61" s="876"/>
      <c r="AY61" s="876"/>
      <c r="AZ61" s="879"/>
      <c r="BA61" s="879"/>
      <c r="BB61" s="879"/>
      <c r="BC61" s="879"/>
      <c r="BD61" s="879"/>
      <c r="BE61" s="870"/>
      <c r="BF61" s="870"/>
      <c r="BG61" s="870"/>
      <c r="BH61" s="870"/>
      <c r="BI61" s="871"/>
      <c r="BJ61" s="252"/>
      <c r="BK61" s="252"/>
      <c r="BL61" s="252"/>
      <c r="BM61" s="252"/>
      <c r="BN61" s="252"/>
      <c r="BO61" s="265"/>
      <c r="BP61" s="265"/>
      <c r="BQ61" s="262">
        <v>55</v>
      </c>
      <c r="BR61" s="263"/>
      <c r="BS61" s="810"/>
      <c r="BT61" s="811"/>
      <c r="BU61" s="811"/>
      <c r="BV61" s="811"/>
      <c r="BW61" s="811"/>
      <c r="BX61" s="811"/>
      <c r="BY61" s="811"/>
      <c r="BZ61" s="811"/>
      <c r="CA61" s="811"/>
      <c r="CB61" s="811"/>
      <c r="CC61" s="811"/>
      <c r="CD61" s="811"/>
      <c r="CE61" s="811"/>
      <c r="CF61" s="811"/>
      <c r="CG61" s="812"/>
      <c r="CH61" s="823"/>
      <c r="CI61" s="824"/>
      <c r="CJ61" s="824"/>
      <c r="CK61" s="824"/>
      <c r="CL61" s="825"/>
      <c r="CM61" s="823"/>
      <c r="CN61" s="824"/>
      <c r="CO61" s="824"/>
      <c r="CP61" s="824"/>
      <c r="CQ61" s="825"/>
      <c r="CR61" s="823"/>
      <c r="CS61" s="824"/>
      <c r="CT61" s="824"/>
      <c r="CU61" s="824"/>
      <c r="CV61" s="825"/>
      <c r="CW61" s="823"/>
      <c r="CX61" s="824"/>
      <c r="CY61" s="824"/>
      <c r="CZ61" s="824"/>
      <c r="DA61" s="825"/>
      <c r="DB61" s="823"/>
      <c r="DC61" s="824"/>
      <c r="DD61" s="824"/>
      <c r="DE61" s="824"/>
      <c r="DF61" s="825"/>
      <c r="DG61" s="823"/>
      <c r="DH61" s="824"/>
      <c r="DI61" s="824"/>
      <c r="DJ61" s="824"/>
      <c r="DK61" s="825"/>
      <c r="DL61" s="823"/>
      <c r="DM61" s="824"/>
      <c r="DN61" s="824"/>
      <c r="DO61" s="824"/>
      <c r="DP61" s="825"/>
      <c r="DQ61" s="823"/>
      <c r="DR61" s="824"/>
      <c r="DS61" s="824"/>
      <c r="DT61" s="824"/>
      <c r="DU61" s="825"/>
      <c r="DV61" s="826"/>
      <c r="DW61" s="827"/>
      <c r="DX61" s="827"/>
      <c r="DY61" s="827"/>
      <c r="DZ61" s="828"/>
      <c r="EA61" s="246"/>
    </row>
    <row r="62" spans="1:131" s="247" customFormat="1" ht="26.25" customHeight="1" x14ac:dyDescent="0.15">
      <c r="A62" s="261">
        <v>35</v>
      </c>
      <c r="B62" s="797"/>
      <c r="C62" s="798"/>
      <c r="D62" s="798"/>
      <c r="E62" s="798"/>
      <c r="F62" s="798"/>
      <c r="G62" s="798"/>
      <c r="H62" s="798"/>
      <c r="I62" s="798"/>
      <c r="J62" s="798"/>
      <c r="K62" s="798"/>
      <c r="L62" s="798"/>
      <c r="M62" s="798"/>
      <c r="N62" s="798"/>
      <c r="O62" s="798"/>
      <c r="P62" s="799"/>
      <c r="Q62" s="875"/>
      <c r="R62" s="876"/>
      <c r="S62" s="876"/>
      <c r="T62" s="876"/>
      <c r="U62" s="876"/>
      <c r="V62" s="876"/>
      <c r="W62" s="876"/>
      <c r="X62" s="876"/>
      <c r="Y62" s="876"/>
      <c r="Z62" s="876"/>
      <c r="AA62" s="876"/>
      <c r="AB62" s="876"/>
      <c r="AC62" s="876"/>
      <c r="AD62" s="876"/>
      <c r="AE62" s="877"/>
      <c r="AF62" s="803"/>
      <c r="AG62" s="804"/>
      <c r="AH62" s="804"/>
      <c r="AI62" s="804"/>
      <c r="AJ62" s="805"/>
      <c r="AK62" s="878"/>
      <c r="AL62" s="876"/>
      <c r="AM62" s="876"/>
      <c r="AN62" s="876"/>
      <c r="AO62" s="876"/>
      <c r="AP62" s="876"/>
      <c r="AQ62" s="876"/>
      <c r="AR62" s="876"/>
      <c r="AS62" s="876"/>
      <c r="AT62" s="876"/>
      <c r="AU62" s="876"/>
      <c r="AV62" s="876"/>
      <c r="AW62" s="876"/>
      <c r="AX62" s="876"/>
      <c r="AY62" s="876"/>
      <c r="AZ62" s="879"/>
      <c r="BA62" s="879"/>
      <c r="BB62" s="879"/>
      <c r="BC62" s="879"/>
      <c r="BD62" s="879"/>
      <c r="BE62" s="870"/>
      <c r="BF62" s="870"/>
      <c r="BG62" s="870"/>
      <c r="BH62" s="870"/>
      <c r="BI62" s="871"/>
      <c r="BJ62" s="887" t="s">
        <v>409</v>
      </c>
      <c r="BK62" s="848"/>
      <c r="BL62" s="848"/>
      <c r="BM62" s="848"/>
      <c r="BN62" s="849"/>
      <c r="BO62" s="265"/>
      <c r="BP62" s="265"/>
      <c r="BQ62" s="262">
        <v>56</v>
      </c>
      <c r="BR62" s="263"/>
      <c r="BS62" s="810"/>
      <c r="BT62" s="811"/>
      <c r="BU62" s="811"/>
      <c r="BV62" s="811"/>
      <c r="BW62" s="811"/>
      <c r="BX62" s="811"/>
      <c r="BY62" s="811"/>
      <c r="BZ62" s="811"/>
      <c r="CA62" s="811"/>
      <c r="CB62" s="811"/>
      <c r="CC62" s="811"/>
      <c r="CD62" s="811"/>
      <c r="CE62" s="811"/>
      <c r="CF62" s="811"/>
      <c r="CG62" s="812"/>
      <c r="CH62" s="823"/>
      <c r="CI62" s="824"/>
      <c r="CJ62" s="824"/>
      <c r="CK62" s="824"/>
      <c r="CL62" s="825"/>
      <c r="CM62" s="823"/>
      <c r="CN62" s="824"/>
      <c r="CO62" s="824"/>
      <c r="CP62" s="824"/>
      <c r="CQ62" s="825"/>
      <c r="CR62" s="823"/>
      <c r="CS62" s="824"/>
      <c r="CT62" s="824"/>
      <c r="CU62" s="824"/>
      <c r="CV62" s="825"/>
      <c r="CW62" s="823"/>
      <c r="CX62" s="824"/>
      <c r="CY62" s="824"/>
      <c r="CZ62" s="824"/>
      <c r="DA62" s="825"/>
      <c r="DB62" s="823"/>
      <c r="DC62" s="824"/>
      <c r="DD62" s="824"/>
      <c r="DE62" s="824"/>
      <c r="DF62" s="825"/>
      <c r="DG62" s="823"/>
      <c r="DH62" s="824"/>
      <c r="DI62" s="824"/>
      <c r="DJ62" s="824"/>
      <c r="DK62" s="825"/>
      <c r="DL62" s="823"/>
      <c r="DM62" s="824"/>
      <c r="DN62" s="824"/>
      <c r="DO62" s="824"/>
      <c r="DP62" s="825"/>
      <c r="DQ62" s="823"/>
      <c r="DR62" s="824"/>
      <c r="DS62" s="824"/>
      <c r="DT62" s="824"/>
      <c r="DU62" s="825"/>
      <c r="DV62" s="826"/>
      <c r="DW62" s="827"/>
      <c r="DX62" s="827"/>
      <c r="DY62" s="827"/>
      <c r="DZ62" s="828"/>
      <c r="EA62" s="246"/>
    </row>
    <row r="63" spans="1:131" s="247" customFormat="1" ht="26.25" customHeight="1" thickBot="1" x14ac:dyDescent="0.2">
      <c r="A63" s="264" t="s">
        <v>390</v>
      </c>
      <c r="B63" s="832" t="s">
        <v>410</v>
      </c>
      <c r="C63" s="833"/>
      <c r="D63" s="833"/>
      <c r="E63" s="833"/>
      <c r="F63" s="833"/>
      <c r="G63" s="833"/>
      <c r="H63" s="833"/>
      <c r="I63" s="833"/>
      <c r="J63" s="833"/>
      <c r="K63" s="833"/>
      <c r="L63" s="833"/>
      <c r="M63" s="833"/>
      <c r="N63" s="833"/>
      <c r="O63" s="833"/>
      <c r="P63" s="834"/>
      <c r="Q63" s="880"/>
      <c r="R63" s="881"/>
      <c r="S63" s="881"/>
      <c r="T63" s="881"/>
      <c r="U63" s="881"/>
      <c r="V63" s="881"/>
      <c r="W63" s="881"/>
      <c r="X63" s="881"/>
      <c r="Y63" s="881"/>
      <c r="Z63" s="881"/>
      <c r="AA63" s="881"/>
      <c r="AB63" s="881"/>
      <c r="AC63" s="881"/>
      <c r="AD63" s="881"/>
      <c r="AE63" s="882"/>
      <c r="AF63" s="883">
        <v>169</v>
      </c>
      <c r="AG63" s="884"/>
      <c r="AH63" s="884"/>
      <c r="AI63" s="884"/>
      <c r="AJ63" s="885"/>
      <c r="AK63" s="886"/>
      <c r="AL63" s="881"/>
      <c r="AM63" s="881"/>
      <c r="AN63" s="881"/>
      <c r="AO63" s="881"/>
      <c r="AP63" s="884">
        <v>984</v>
      </c>
      <c r="AQ63" s="884"/>
      <c r="AR63" s="884"/>
      <c r="AS63" s="884"/>
      <c r="AT63" s="884"/>
      <c r="AU63" s="884">
        <v>896</v>
      </c>
      <c r="AV63" s="884"/>
      <c r="AW63" s="884"/>
      <c r="AX63" s="884"/>
      <c r="AY63" s="884"/>
      <c r="AZ63" s="888"/>
      <c r="BA63" s="888"/>
      <c r="BB63" s="888"/>
      <c r="BC63" s="888"/>
      <c r="BD63" s="888"/>
      <c r="BE63" s="889"/>
      <c r="BF63" s="889"/>
      <c r="BG63" s="889"/>
      <c r="BH63" s="889"/>
      <c r="BI63" s="890"/>
      <c r="BJ63" s="891" t="s">
        <v>411</v>
      </c>
      <c r="BK63" s="892"/>
      <c r="BL63" s="892"/>
      <c r="BM63" s="892"/>
      <c r="BN63" s="893"/>
      <c r="BO63" s="265"/>
      <c r="BP63" s="265"/>
      <c r="BQ63" s="262">
        <v>57</v>
      </c>
      <c r="BR63" s="263"/>
      <c r="BS63" s="810"/>
      <c r="BT63" s="811"/>
      <c r="BU63" s="811"/>
      <c r="BV63" s="811"/>
      <c r="BW63" s="811"/>
      <c r="BX63" s="811"/>
      <c r="BY63" s="811"/>
      <c r="BZ63" s="811"/>
      <c r="CA63" s="811"/>
      <c r="CB63" s="811"/>
      <c r="CC63" s="811"/>
      <c r="CD63" s="811"/>
      <c r="CE63" s="811"/>
      <c r="CF63" s="811"/>
      <c r="CG63" s="812"/>
      <c r="CH63" s="823"/>
      <c r="CI63" s="824"/>
      <c r="CJ63" s="824"/>
      <c r="CK63" s="824"/>
      <c r="CL63" s="825"/>
      <c r="CM63" s="823"/>
      <c r="CN63" s="824"/>
      <c r="CO63" s="824"/>
      <c r="CP63" s="824"/>
      <c r="CQ63" s="825"/>
      <c r="CR63" s="823"/>
      <c r="CS63" s="824"/>
      <c r="CT63" s="824"/>
      <c r="CU63" s="824"/>
      <c r="CV63" s="825"/>
      <c r="CW63" s="823"/>
      <c r="CX63" s="824"/>
      <c r="CY63" s="824"/>
      <c r="CZ63" s="824"/>
      <c r="DA63" s="825"/>
      <c r="DB63" s="823"/>
      <c r="DC63" s="824"/>
      <c r="DD63" s="824"/>
      <c r="DE63" s="824"/>
      <c r="DF63" s="825"/>
      <c r="DG63" s="823"/>
      <c r="DH63" s="824"/>
      <c r="DI63" s="824"/>
      <c r="DJ63" s="824"/>
      <c r="DK63" s="825"/>
      <c r="DL63" s="823"/>
      <c r="DM63" s="824"/>
      <c r="DN63" s="824"/>
      <c r="DO63" s="824"/>
      <c r="DP63" s="825"/>
      <c r="DQ63" s="823"/>
      <c r="DR63" s="824"/>
      <c r="DS63" s="824"/>
      <c r="DT63" s="824"/>
      <c r="DU63" s="825"/>
      <c r="DV63" s="826"/>
      <c r="DW63" s="827"/>
      <c r="DX63" s="827"/>
      <c r="DY63" s="827"/>
      <c r="DZ63" s="828"/>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10"/>
      <c r="BT64" s="811"/>
      <c r="BU64" s="811"/>
      <c r="BV64" s="811"/>
      <c r="BW64" s="811"/>
      <c r="BX64" s="811"/>
      <c r="BY64" s="811"/>
      <c r="BZ64" s="811"/>
      <c r="CA64" s="811"/>
      <c r="CB64" s="811"/>
      <c r="CC64" s="811"/>
      <c r="CD64" s="811"/>
      <c r="CE64" s="811"/>
      <c r="CF64" s="811"/>
      <c r="CG64" s="812"/>
      <c r="CH64" s="823"/>
      <c r="CI64" s="824"/>
      <c r="CJ64" s="824"/>
      <c r="CK64" s="824"/>
      <c r="CL64" s="825"/>
      <c r="CM64" s="823"/>
      <c r="CN64" s="824"/>
      <c r="CO64" s="824"/>
      <c r="CP64" s="824"/>
      <c r="CQ64" s="825"/>
      <c r="CR64" s="823"/>
      <c r="CS64" s="824"/>
      <c r="CT64" s="824"/>
      <c r="CU64" s="824"/>
      <c r="CV64" s="825"/>
      <c r="CW64" s="823"/>
      <c r="CX64" s="824"/>
      <c r="CY64" s="824"/>
      <c r="CZ64" s="824"/>
      <c r="DA64" s="825"/>
      <c r="DB64" s="823"/>
      <c r="DC64" s="824"/>
      <c r="DD64" s="824"/>
      <c r="DE64" s="824"/>
      <c r="DF64" s="825"/>
      <c r="DG64" s="823"/>
      <c r="DH64" s="824"/>
      <c r="DI64" s="824"/>
      <c r="DJ64" s="824"/>
      <c r="DK64" s="825"/>
      <c r="DL64" s="823"/>
      <c r="DM64" s="824"/>
      <c r="DN64" s="824"/>
      <c r="DO64" s="824"/>
      <c r="DP64" s="825"/>
      <c r="DQ64" s="823"/>
      <c r="DR64" s="824"/>
      <c r="DS64" s="824"/>
      <c r="DT64" s="824"/>
      <c r="DU64" s="825"/>
      <c r="DV64" s="826"/>
      <c r="DW64" s="827"/>
      <c r="DX64" s="827"/>
      <c r="DY64" s="827"/>
      <c r="DZ64" s="828"/>
      <c r="EA64" s="246"/>
    </row>
    <row r="65" spans="1:131" s="247" customFormat="1" ht="26.25" customHeight="1" thickBot="1" x14ac:dyDescent="0.2">
      <c r="A65" s="252" t="s">
        <v>412</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10"/>
      <c r="BT65" s="811"/>
      <c r="BU65" s="811"/>
      <c r="BV65" s="811"/>
      <c r="BW65" s="811"/>
      <c r="BX65" s="811"/>
      <c r="BY65" s="811"/>
      <c r="BZ65" s="811"/>
      <c r="CA65" s="811"/>
      <c r="CB65" s="811"/>
      <c r="CC65" s="811"/>
      <c r="CD65" s="811"/>
      <c r="CE65" s="811"/>
      <c r="CF65" s="811"/>
      <c r="CG65" s="812"/>
      <c r="CH65" s="823"/>
      <c r="CI65" s="824"/>
      <c r="CJ65" s="824"/>
      <c r="CK65" s="824"/>
      <c r="CL65" s="825"/>
      <c r="CM65" s="823"/>
      <c r="CN65" s="824"/>
      <c r="CO65" s="824"/>
      <c r="CP65" s="824"/>
      <c r="CQ65" s="825"/>
      <c r="CR65" s="823"/>
      <c r="CS65" s="824"/>
      <c r="CT65" s="824"/>
      <c r="CU65" s="824"/>
      <c r="CV65" s="825"/>
      <c r="CW65" s="823"/>
      <c r="CX65" s="824"/>
      <c r="CY65" s="824"/>
      <c r="CZ65" s="824"/>
      <c r="DA65" s="825"/>
      <c r="DB65" s="823"/>
      <c r="DC65" s="824"/>
      <c r="DD65" s="824"/>
      <c r="DE65" s="824"/>
      <c r="DF65" s="825"/>
      <c r="DG65" s="823"/>
      <c r="DH65" s="824"/>
      <c r="DI65" s="824"/>
      <c r="DJ65" s="824"/>
      <c r="DK65" s="825"/>
      <c r="DL65" s="823"/>
      <c r="DM65" s="824"/>
      <c r="DN65" s="824"/>
      <c r="DO65" s="824"/>
      <c r="DP65" s="825"/>
      <c r="DQ65" s="823"/>
      <c r="DR65" s="824"/>
      <c r="DS65" s="824"/>
      <c r="DT65" s="824"/>
      <c r="DU65" s="825"/>
      <c r="DV65" s="826"/>
      <c r="DW65" s="827"/>
      <c r="DX65" s="827"/>
      <c r="DY65" s="827"/>
      <c r="DZ65" s="828"/>
      <c r="EA65" s="246"/>
    </row>
    <row r="66" spans="1:131" s="247" customFormat="1" ht="26.25" customHeight="1" x14ac:dyDescent="0.15">
      <c r="A66" s="782" t="s">
        <v>413</v>
      </c>
      <c r="B66" s="783"/>
      <c r="C66" s="783"/>
      <c r="D66" s="783"/>
      <c r="E66" s="783"/>
      <c r="F66" s="783"/>
      <c r="G66" s="783"/>
      <c r="H66" s="783"/>
      <c r="I66" s="783"/>
      <c r="J66" s="783"/>
      <c r="K66" s="783"/>
      <c r="L66" s="783"/>
      <c r="M66" s="783"/>
      <c r="N66" s="783"/>
      <c r="O66" s="783"/>
      <c r="P66" s="784"/>
      <c r="Q66" s="759" t="s">
        <v>414</v>
      </c>
      <c r="R66" s="760"/>
      <c r="S66" s="760"/>
      <c r="T66" s="760"/>
      <c r="U66" s="761"/>
      <c r="V66" s="759" t="s">
        <v>395</v>
      </c>
      <c r="W66" s="760"/>
      <c r="X66" s="760"/>
      <c r="Y66" s="760"/>
      <c r="Z66" s="761"/>
      <c r="AA66" s="759" t="s">
        <v>396</v>
      </c>
      <c r="AB66" s="760"/>
      <c r="AC66" s="760"/>
      <c r="AD66" s="760"/>
      <c r="AE66" s="761"/>
      <c r="AF66" s="894" t="s">
        <v>415</v>
      </c>
      <c r="AG66" s="855"/>
      <c r="AH66" s="855"/>
      <c r="AI66" s="855"/>
      <c r="AJ66" s="895"/>
      <c r="AK66" s="759" t="s">
        <v>416</v>
      </c>
      <c r="AL66" s="783"/>
      <c r="AM66" s="783"/>
      <c r="AN66" s="783"/>
      <c r="AO66" s="784"/>
      <c r="AP66" s="759" t="s">
        <v>417</v>
      </c>
      <c r="AQ66" s="760"/>
      <c r="AR66" s="760"/>
      <c r="AS66" s="760"/>
      <c r="AT66" s="761"/>
      <c r="AU66" s="759" t="s">
        <v>418</v>
      </c>
      <c r="AV66" s="760"/>
      <c r="AW66" s="760"/>
      <c r="AX66" s="760"/>
      <c r="AY66" s="761"/>
      <c r="AZ66" s="759" t="s">
        <v>376</v>
      </c>
      <c r="BA66" s="760"/>
      <c r="BB66" s="760"/>
      <c r="BC66" s="760"/>
      <c r="BD66" s="771"/>
      <c r="BE66" s="265"/>
      <c r="BF66" s="265"/>
      <c r="BG66" s="265"/>
      <c r="BH66" s="265"/>
      <c r="BI66" s="265"/>
      <c r="BJ66" s="265"/>
      <c r="BK66" s="265"/>
      <c r="BL66" s="265"/>
      <c r="BM66" s="265"/>
      <c r="BN66" s="265"/>
      <c r="BO66" s="265"/>
      <c r="BP66" s="265"/>
      <c r="BQ66" s="262">
        <v>60</v>
      </c>
      <c r="BR66" s="267"/>
      <c r="BS66" s="905"/>
      <c r="BT66" s="906"/>
      <c r="BU66" s="906"/>
      <c r="BV66" s="906"/>
      <c r="BW66" s="906"/>
      <c r="BX66" s="906"/>
      <c r="BY66" s="906"/>
      <c r="BZ66" s="906"/>
      <c r="CA66" s="906"/>
      <c r="CB66" s="906"/>
      <c r="CC66" s="906"/>
      <c r="CD66" s="906"/>
      <c r="CE66" s="906"/>
      <c r="CF66" s="906"/>
      <c r="CG66" s="907"/>
      <c r="CH66" s="902"/>
      <c r="CI66" s="903"/>
      <c r="CJ66" s="903"/>
      <c r="CK66" s="903"/>
      <c r="CL66" s="904"/>
      <c r="CM66" s="902"/>
      <c r="CN66" s="903"/>
      <c r="CO66" s="903"/>
      <c r="CP66" s="903"/>
      <c r="CQ66" s="904"/>
      <c r="CR66" s="902"/>
      <c r="CS66" s="903"/>
      <c r="CT66" s="903"/>
      <c r="CU66" s="903"/>
      <c r="CV66" s="904"/>
      <c r="CW66" s="902"/>
      <c r="CX66" s="903"/>
      <c r="CY66" s="903"/>
      <c r="CZ66" s="903"/>
      <c r="DA66" s="904"/>
      <c r="DB66" s="902"/>
      <c r="DC66" s="903"/>
      <c r="DD66" s="903"/>
      <c r="DE66" s="903"/>
      <c r="DF66" s="904"/>
      <c r="DG66" s="902"/>
      <c r="DH66" s="903"/>
      <c r="DI66" s="903"/>
      <c r="DJ66" s="903"/>
      <c r="DK66" s="904"/>
      <c r="DL66" s="902"/>
      <c r="DM66" s="903"/>
      <c r="DN66" s="903"/>
      <c r="DO66" s="903"/>
      <c r="DP66" s="904"/>
      <c r="DQ66" s="902"/>
      <c r="DR66" s="903"/>
      <c r="DS66" s="903"/>
      <c r="DT66" s="903"/>
      <c r="DU66" s="904"/>
      <c r="DV66" s="899"/>
      <c r="DW66" s="900"/>
      <c r="DX66" s="900"/>
      <c r="DY66" s="900"/>
      <c r="DZ66" s="901"/>
      <c r="EA66" s="246"/>
    </row>
    <row r="67" spans="1:131" s="247" customFormat="1" ht="26.25" customHeight="1" thickBot="1" x14ac:dyDescent="0.2">
      <c r="A67" s="785"/>
      <c r="B67" s="786"/>
      <c r="C67" s="786"/>
      <c r="D67" s="786"/>
      <c r="E67" s="786"/>
      <c r="F67" s="786"/>
      <c r="G67" s="786"/>
      <c r="H67" s="786"/>
      <c r="I67" s="786"/>
      <c r="J67" s="786"/>
      <c r="K67" s="786"/>
      <c r="L67" s="786"/>
      <c r="M67" s="786"/>
      <c r="N67" s="786"/>
      <c r="O67" s="786"/>
      <c r="P67" s="787"/>
      <c r="Q67" s="762"/>
      <c r="R67" s="763"/>
      <c r="S67" s="763"/>
      <c r="T67" s="763"/>
      <c r="U67" s="764"/>
      <c r="V67" s="762"/>
      <c r="W67" s="763"/>
      <c r="X67" s="763"/>
      <c r="Y67" s="763"/>
      <c r="Z67" s="764"/>
      <c r="AA67" s="762"/>
      <c r="AB67" s="763"/>
      <c r="AC67" s="763"/>
      <c r="AD67" s="763"/>
      <c r="AE67" s="764"/>
      <c r="AF67" s="896"/>
      <c r="AG67" s="858"/>
      <c r="AH67" s="858"/>
      <c r="AI67" s="858"/>
      <c r="AJ67" s="897"/>
      <c r="AK67" s="898"/>
      <c r="AL67" s="786"/>
      <c r="AM67" s="786"/>
      <c r="AN67" s="786"/>
      <c r="AO67" s="787"/>
      <c r="AP67" s="762"/>
      <c r="AQ67" s="763"/>
      <c r="AR67" s="763"/>
      <c r="AS67" s="763"/>
      <c r="AT67" s="764"/>
      <c r="AU67" s="762"/>
      <c r="AV67" s="763"/>
      <c r="AW67" s="763"/>
      <c r="AX67" s="763"/>
      <c r="AY67" s="764"/>
      <c r="AZ67" s="762"/>
      <c r="BA67" s="763"/>
      <c r="BB67" s="763"/>
      <c r="BC67" s="763"/>
      <c r="BD67" s="772"/>
      <c r="BE67" s="265"/>
      <c r="BF67" s="265"/>
      <c r="BG67" s="265"/>
      <c r="BH67" s="265"/>
      <c r="BI67" s="265"/>
      <c r="BJ67" s="265"/>
      <c r="BK67" s="265"/>
      <c r="BL67" s="265"/>
      <c r="BM67" s="265"/>
      <c r="BN67" s="265"/>
      <c r="BO67" s="265"/>
      <c r="BP67" s="265"/>
      <c r="BQ67" s="262">
        <v>61</v>
      </c>
      <c r="BR67" s="267"/>
      <c r="BS67" s="905"/>
      <c r="BT67" s="906"/>
      <c r="BU67" s="906"/>
      <c r="BV67" s="906"/>
      <c r="BW67" s="906"/>
      <c r="BX67" s="906"/>
      <c r="BY67" s="906"/>
      <c r="BZ67" s="906"/>
      <c r="CA67" s="906"/>
      <c r="CB67" s="906"/>
      <c r="CC67" s="906"/>
      <c r="CD67" s="906"/>
      <c r="CE67" s="906"/>
      <c r="CF67" s="906"/>
      <c r="CG67" s="907"/>
      <c r="CH67" s="902"/>
      <c r="CI67" s="903"/>
      <c r="CJ67" s="903"/>
      <c r="CK67" s="903"/>
      <c r="CL67" s="904"/>
      <c r="CM67" s="902"/>
      <c r="CN67" s="903"/>
      <c r="CO67" s="903"/>
      <c r="CP67" s="903"/>
      <c r="CQ67" s="904"/>
      <c r="CR67" s="902"/>
      <c r="CS67" s="903"/>
      <c r="CT67" s="903"/>
      <c r="CU67" s="903"/>
      <c r="CV67" s="904"/>
      <c r="CW67" s="902"/>
      <c r="CX67" s="903"/>
      <c r="CY67" s="903"/>
      <c r="CZ67" s="903"/>
      <c r="DA67" s="904"/>
      <c r="DB67" s="902"/>
      <c r="DC67" s="903"/>
      <c r="DD67" s="903"/>
      <c r="DE67" s="903"/>
      <c r="DF67" s="904"/>
      <c r="DG67" s="902"/>
      <c r="DH67" s="903"/>
      <c r="DI67" s="903"/>
      <c r="DJ67" s="903"/>
      <c r="DK67" s="904"/>
      <c r="DL67" s="902"/>
      <c r="DM67" s="903"/>
      <c r="DN67" s="903"/>
      <c r="DO67" s="903"/>
      <c r="DP67" s="904"/>
      <c r="DQ67" s="902"/>
      <c r="DR67" s="903"/>
      <c r="DS67" s="903"/>
      <c r="DT67" s="903"/>
      <c r="DU67" s="904"/>
      <c r="DV67" s="899"/>
      <c r="DW67" s="900"/>
      <c r="DX67" s="900"/>
      <c r="DY67" s="900"/>
      <c r="DZ67" s="901"/>
      <c r="EA67" s="246"/>
    </row>
    <row r="68" spans="1:131" s="247" customFormat="1" ht="26.25" customHeight="1" thickTop="1" x14ac:dyDescent="0.15">
      <c r="A68" s="258">
        <v>1</v>
      </c>
      <c r="B68" s="911" t="s">
        <v>591</v>
      </c>
      <c r="C68" s="912"/>
      <c r="D68" s="912"/>
      <c r="E68" s="912"/>
      <c r="F68" s="912"/>
      <c r="G68" s="912"/>
      <c r="H68" s="912"/>
      <c r="I68" s="912"/>
      <c r="J68" s="912"/>
      <c r="K68" s="912"/>
      <c r="L68" s="912"/>
      <c r="M68" s="912"/>
      <c r="N68" s="912"/>
      <c r="O68" s="912"/>
      <c r="P68" s="913"/>
      <c r="Q68" s="914">
        <v>4594</v>
      </c>
      <c r="R68" s="908"/>
      <c r="S68" s="908"/>
      <c r="T68" s="908"/>
      <c r="U68" s="908"/>
      <c r="V68" s="908">
        <v>4338</v>
      </c>
      <c r="W68" s="908"/>
      <c r="X68" s="908"/>
      <c r="Y68" s="908"/>
      <c r="Z68" s="908"/>
      <c r="AA68" s="908">
        <v>256</v>
      </c>
      <c r="AB68" s="908"/>
      <c r="AC68" s="908"/>
      <c r="AD68" s="908"/>
      <c r="AE68" s="908"/>
      <c r="AF68" s="908">
        <v>256</v>
      </c>
      <c r="AG68" s="908"/>
      <c r="AH68" s="908"/>
      <c r="AI68" s="908"/>
      <c r="AJ68" s="908"/>
      <c r="AK68" s="908">
        <v>124</v>
      </c>
      <c r="AL68" s="908"/>
      <c r="AM68" s="908"/>
      <c r="AN68" s="908"/>
      <c r="AO68" s="908"/>
      <c r="AP68" s="908">
        <v>659</v>
      </c>
      <c r="AQ68" s="908"/>
      <c r="AR68" s="908"/>
      <c r="AS68" s="908"/>
      <c r="AT68" s="908"/>
      <c r="AU68" s="908" t="s">
        <v>589</v>
      </c>
      <c r="AV68" s="908"/>
      <c r="AW68" s="908"/>
      <c r="AX68" s="908"/>
      <c r="AY68" s="908"/>
      <c r="AZ68" s="909"/>
      <c r="BA68" s="909"/>
      <c r="BB68" s="909"/>
      <c r="BC68" s="909"/>
      <c r="BD68" s="910"/>
      <c r="BE68" s="265"/>
      <c r="BF68" s="265"/>
      <c r="BG68" s="265"/>
      <c r="BH68" s="265"/>
      <c r="BI68" s="265"/>
      <c r="BJ68" s="265"/>
      <c r="BK68" s="265"/>
      <c r="BL68" s="265"/>
      <c r="BM68" s="265"/>
      <c r="BN68" s="265"/>
      <c r="BO68" s="265"/>
      <c r="BP68" s="265"/>
      <c r="BQ68" s="262">
        <v>62</v>
      </c>
      <c r="BR68" s="267"/>
      <c r="BS68" s="905"/>
      <c r="BT68" s="906"/>
      <c r="BU68" s="906"/>
      <c r="BV68" s="906"/>
      <c r="BW68" s="906"/>
      <c r="BX68" s="906"/>
      <c r="BY68" s="906"/>
      <c r="BZ68" s="906"/>
      <c r="CA68" s="906"/>
      <c r="CB68" s="906"/>
      <c r="CC68" s="906"/>
      <c r="CD68" s="906"/>
      <c r="CE68" s="906"/>
      <c r="CF68" s="906"/>
      <c r="CG68" s="907"/>
      <c r="CH68" s="902"/>
      <c r="CI68" s="903"/>
      <c r="CJ68" s="903"/>
      <c r="CK68" s="903"/>
      <c r="CL68" s="904"/>
      <c r="CM68" s="902"/>
      <c r="CN68" s="903"/>
      <c r="CO68" s="903"/>
      <c r="CP68" s="903"/>
      <c r="CQ68" s="904"/>
      <c r="CR68" s="902"/>
      <c r="CS68" s="903"/>
      <c r="CT68" s="903"/>
      <c r="CU68" s="903"/>
      <c r="CV68" s="904"/>
      <c r="CW68" s="902"/>
      <c r="CX68" s="903"/>
      <c r="CY68" s="903"/>
      <c r="CZ68" s="903"/>
      <c r="DA68" s="904"/>
      <c r="DB68" s="902"/>
      <c r="DC68" s="903"/>
      <c r="DD68" s="903"/>
      <c r="DE68" s="903"/>
      <c r="DF68" s="904"/>
      <c r="DG68" s="902"/>
      <c r="DH68" s="903"/>
      <c r="DI68" s="903"/>
      <c r="DJ68" s="903"/>
      <c r="DK68" s="904"/>
      <c r="DL68" s="902"/>
      <c r="DM68" s="903"/>
      <c r="DN68" s="903"/>
      <c r="DO68" s="903"/>
      <c r="DP68" s="904"/>
      <c r="DQ68" s="902"/>
      <c r="DR68" s="903"/>
      <c r="DS68" s="903"/>
      <c r="DT68" s="903"/>
      <c r="DU68" s="904"/>
      <c r="DV68" s="899"/>
      <c r="DW68" s="900"/>
      <c r="DX68" s="900"/>
      <c r="DY68" s="900"/>
      <c r="DZ68" s="901"/>
      <c r="EA68" s="246"/>
    </row>
    <row r="69" spans="1:131" s="247" customFormat="1" ht="26.25" customHeight="1" x14ac:dyDescent="0.15">
      <c r="A69" s="261">
        <v>2</v>
      </c>
      <c r="B69" s="915" t="s">
        <v>579</v>
      </c>
      <c r="C69" s="916"/>
      <c r="D69" s="916"/>
      <c r="E69" s="916"/>
      <c r="F69" s="916"/>
      <c r="G69" s="916"/>
      <c r="H69" s="916"/>
      <c r="I69" s="916"/>
      <c r="J69" s="916"/>
      <c r="K69" s="916"/>
      <c r="L69" s="916"/>
      <c r="M69" s="916"/>
      <c r="N69" s="916"/>
      <c r="O69" s="916"/>
      <c r="P69" s="917"/>
      <c r="Q69" s="918">
        <v>40</v>
      </c>
      <c r="R69" s="873"/>
      <c r="S69" s="873"/>
      <c r="T69" s="873"/>
      <c r="U69" s="873"/>
      <c r="V69" s="873">
        <v>39</v>
      </c>
      <c r="W69" s="873"/>
      <c r="X69" s="873"/>
      <c r="Y69" s="873"/>
      <c r="Z69" s="873"/>
      <c r="AA69" s="873">
        <v>1</v>
      </c>
      <c r="AB69" s="873"/>
      <c r="AC69" s="873"/>
      <c r="AD69" s="873"/>
      <c r="AE69" s="873"/>
      <c r="AF69" s="873">
        <v>1</v>
      </c>
      <c r="AG69" s="873"/>
      <c r="AH69" s="873"/>
      <c r="AI69" s="873"/>
      <c r="AJ69" s="873"/>
      <c r="AK69" s="873">
        <v>0</v>
      </c>
      <c r="AL69" s="873"/>
      <c r="AM69" s="873"/>
      <c r="AN69" s="873"/>
      <c r="AO69" s="873"/>
      <c r="AP69" s="873">
        <v>0</v>
      </c>
      <c r="AQ69" s="873"/>
      <c r="AR69" s="873"/>
      <c r="AS69" s="873"/>
      <c r="AT69" s="873"/>
      <c r="AU69" s="873" t="s">
        <v>589</v>
      </c>
      <c r="AV69" s="873"/>
      <c r="AW69" s="873"/>
      <c r="AX69" s="873"/>
      <c r="AY69" s="873"/>
      <c r="AZ69" s="919"/>
      <c r="BA69" s="919"/>
      <c r="BB69" s="919"/>
      <c r="BC69" s="919"/>
      <c r="BD69" s="920"/>
      <c r="BE69" s="265"/>
      <c r="BF69" s="265"/>
      <c r="BG69" s="265"/>
      <c r="BH69" s="265"/>
      <c r="BI69" s="265"/>
      <c r="BJ69" s="265"/>
      <c r="BK69" s="265"/>
      <c r="BL69" s="265"/>
      <c r="BM69" s="265"/>
      <c r="BN69" s="265"/>
      <c r="BO69" s="265"/>
      <c r="BP69" s="265"/>
      <c r="BQ69" s="262">
        <v>63</v>
      </c>
      <c r="BR69" s="267"/>
      <c r="BS69" s="905"/>
      <c r="BT69" s="906"/>
      <c r="BU69" s="906"/>
      <c r="BV69" s="906"/>
      <c r="BW69" s="906"/>
      <c r="BX69" s="906"/>
      <c r="BY69" s="906"/>
      <c r="BZ69" s="906"/>
      <c r="CA69" s="906"/>
      <c r="CB69" s="906"/>
      <c r="CC69" s="906"/>
      <c r="CD69" s="906"/>
      <c r="CE69" s="906"/>
      <c r="CF69" s="906"/>
      <c r="CG69" s="907"/>
      <c r="CH69" s="902"/>
      <c r="CI69" s="903"/>
      <c r="CJ69" s="903"/>
      <c r="CK69" s="903"/>
      <c r="CL69" s="904"/>
      <c r="CM69" s="902"/>
      <c r="CN69" s="903"/>
      <c r="CO69" s="903"/>
      <c r="CP69" s="903"/>
      <c r="CQ69" s="904"/>
      <c r="CR69" s="902"/>
      <c r="CS69" s="903"/>
      <c r="CT69" s="903"/>
      <c r="CU69" s="903"/>
      <c r="CV69" s="904"/>
      <c r="CW69" s="902"/>
      <c r="CX69" s="903"/>
      <c r="CY69" s="903"/>
      <c r="CZ69" s="903"/>
      <c r="DA69" s="904"/>
      <c r="DB69" s="902"/>
      <c r="DC69" s="903"/>
      <c r="DD69" s="903"/>
      <c r="DE69" s="903"/>
      <c r="DF69" s="904"/>
      <c r="DG69" s="902"/>
      <c r="DH69" s="903"/>
      <c r="DI69" s="903"/>
      <c r="DJ69" s="903"/>
      <c r="DK69" s="904"/>
      <c r="DL69" s="902"/>
      <c r="DM69" s="903"/>
      <c r="DN69" s="903"/>
      <c r="DO69" s="903"/>
      <c r="DP69" s="904"/>
      <c r="DQ69" s="902"/>
      <c r="DR69" s="903"/>
      <c r="DS69" s="903"/>
      <c r="DT69" s="903"/>
      <c r="DU69" s="904"/>
      <c r="DV69" s="899"/>
      <c r="DW69" s="900"/>
      <c r="DX69" s="900"/>
      <c r="DY69" s="900"/>
      <c r="DZ69" s="901"/>
      <c r="EA69" s="246"/>
    </row>
    <row r="70" spans="1:131" s="247" customFormat="1" ht="26.25" customHeight="1" x14ac:dyDescent="0.15">
      <c r="A70" s="261">
        <v>3</v>
      </c>
      <c r="B70" s="915" t="s">
        <v>580</v>
      </c>
      <c r="C70" s="916"/>
      <c r="D70" s="916"/>
      <c r="E70" s="916"/>
      <c r="F70" s="916"/>
      <c r="G70" s="916"/>
      <c r="H70" s="916"/>
      <c r="I70" s="916"/>
      <c r="J70" s="916"/>
      <c r="K70" s="916"/>
      <c r="L70" s="916"/>
      <c r="M70" s="916"/>
      <c r="N70" s="916"/>
      <c r="O70" s="916"/>
      <c r="P70" s="917"/>
      <c r="Q70" s="918">
        <v>1701</v>
      </c>
      <c r="R70" s="873"/>
      <c r="S70" s="873"/>
      <c r="T70" s="873"/>
      <c r="U70" s="873"/>
      <c r="V70" s="873">
        <v>1589</v>
      </c>
      <c r="W70" s="873"/>
      <c r="X70" s="873"/>
      <c r="Y70" s="873"/>
      <c r="Z70" s="873"/>
      <c r="AA70" s="873">
        <v>112</v>
      </c>
      <c r="AB70" s="873"/>
      <c r="AC70" s="873"/>
      <c r="AD70" s="873"/>
      <c r="AE70" s="873"/>
      <c r="AF70" s="873">
        <v>2707</v>
      </c>
      <c r="AG70" s="873"/>
      <c r="AH70" s="873"/>
      <c r="AI70" s="873"/>
      <c r="AJ70" s="873"/>
      <c r="AK70" s="873" t="s">
        <v>589</v>
      </c>
      <c r="AL70" s="873"/>
      <c r="AM70" s="873"/>
      <c r="AN70" s="873"/>
      <c r="AO70" s="873"/>
      <c r="AP70" s="873">
        <v>2763</v>
      </c>
      <c r="AQ70" s="873"/>
      <c r="AR70" s="873"/>
      <c r="AS70" s="873"/>
      <c r="AT70" s="873"/>
      <c r="AU70" s="873" t="s">
        <v>589</v>
      </c>
      <c r="AV70" s="873"/>
      <c r="AW70" s="873"/>
      <c r="AX70" s="873"/>
      <c r="AY70" s="873"/>
      <c r="AZ70" s="919"/>
      <c r="BA70" s="919"/>
      <c r="BB70" s="919"/>
      <c r="BC70" s="919"/>
      <c r="BD70" s="920"/>
      <c r="BE70" s="265"/>
      <c r="BF70" s="265"/>
      <c r="BG70" s="265"/>
      <c r="BH70" s="265"/>
      <c r="BI70" s="265"/>
      <c r="BJ70" s="265"/>
      <c r="BK70" s="265"/>
      <c r="BL70" s="265"/>
      <c r="BM70" s="265"/>
      <c r="BN70" s="265"/>
      <c r="BO70" s="265"/>
      <c r="BP70" s="265"/>
      <c r="BQ70" s="262">
        <v>64</v>
      </c>
      <c r="BR70" s="267"/>
      <c r="BS70" s="905"/>
      <c r="BT70" s="906"/>
      <c r="BU70" s="906"/>
      <c r="BV70" s="906"/>
      <c r="BW70" s="906"/>
      <c r="BX70" s="906"/>
      <c r="BY70" s="906"/>
      <c r="BZ70" s="906"/>
      <c r="CA70" s="906"/>
      <c r="CB70" s="906"/>
      <c r="CC70" s="906"/>
      <c r="CD70" s="906"/>
      <c r="CE70" s="906"/>
      <c r="CF70" s="906"/>
      <c r="CG70" s="907"/>
      <c r="CH70" s="902"/>
      <c r="CI70" s="903"/>
      <c r="CJ70" s="903"/>
      <c r="CK70" s="903"/>
      <c r="CL70" s="904"/>
      <c r="CM70" s="902"/>
      <c r="CN70" s="903"/>
      <c r="CO70" s="903"/>
      <c r="CP70" s="903"/>
      <c r="CQ70" s="904"/>
      <c r="CR70" s="902"/>
      <c r="CS70" s="903"/>
      <c r="CT70" s="903"/>
      <c r="CU70" s="903"/>
      <c r="CV70" s="904"/>
      <c r="CW70" s="902"/>
      <c r="CX70" s="903"/>
      <c r="CY70" s="903"/>
      <c r="CZ70" s="903"/>
      <c r="DA70" s="904"/>
      <c r="DB70" s="902"/>
      <c r="DC70" s="903"/>
      <c r="DD70" s="903"/>
      <c r="DE70" s="903"/>
      <c r="DF70" s="904"/>
      <c r="DG70" s="902"/>
      <c r="DH70" s="903"/>
      <c r="DI70" s="903"/>
      <c r="DJ70" s="903"/>
      <c r="DK70" s="904"/>
      <c r="DL70" s="902"/>
      <c r="DM70" s="903"/>
      <c r="DN70" s="903"/>
      <c r="DO70" s="903"/>
      <c r="DP70" s="904"/>
      <c r="DQ70" s="902"/>
      <c r="DR70" s="903"/>
      <c r="DS70" s="903"/>
      <c r="DT70" s="903"/>
      <c r="DU70" s="904"/>
      <c r="DV70" s="899"/>
      <c r="DW70" s="900"/>
      <c r="DX70" s="900"/>
      <c r="DY70" s="900"/>
      <c r="DZ70" s="901"/>
      <c r="EA70" s="246"/>
    </row>
    <row r="71" spans="1:131" s="247" customFormat="1" ht="26.25" customHeight="1" x14ac:dyDescent="0.15">
      <c r="A71" s="261">
        <v>4</v>
      </c>
      <c r="B71" s="915" t="s">
        <v>581</v>
      </c>
      <c r="C71" s="916"/>
      <c r="D71" s="916"/>
      <c r="E71" s="916"/>
      <c r="F71" s="916"/>
      <c r="G71" s="916"/>
      <c r="H71" s="916"/>
      <c r="I71" s="916"/>
      <c r="J71" s="916"/>
      <c r="K71" s="916"/>
      <c r="L71" s="916"/>
      <c r="M71" s="916"/>
      <c r="N71" s="916"/>
      <c r="O71" s="916"/>
      <c r="P71" s="917"/>
      <c r="Q71" s="918">
        <v>763</v>
      </c>
      <c r="R71" s="873"/>
      <c r="S71" s="873"/>
      <c r="T71" s="873"/>
      <c r="U71" s="873"/>
      <c r="V71" s="873">
        <v>650</v>
      </c>
      <c r="W71" s="873"/>
      <c r="X71" s="873"/>
      <c r="Y71" s="873"/>
      <c r="Z71" s="873"/>
      <c r="AA71" s="873">
        <v>113</v>
      </c>
      <c r="AB71" s="873"/>
      <c r="AC71" s="873"/>
      <c r="AD71" s="873"/>
      <c r="AE71" s="873"/>
      <c r="AF71" s="873">
        <v>730</v>
      </c>
      <c r="AG71" s="873"/>
      <c r="AH71" s="873"/>
      <c r="AI71" s="873"/>
      <c r="AJ71" s="873"/>
      <c r="AK71" s="873" t="s">
        <v>589</v>
      </c>
      <c r="AL71" s="873"/>
      <c r="AM71" s="873"/>
      <c r="AN71" s="873"/>
      <c r="AO71" s="873"/>
      <c r="AP71" s="873">
        <v>2319</v>
      </c>
      <c r="AQ71" s="873"/>
      <c r="AR71" s="873"/>
      <c r="AS71" s="873"/>
      <c r="AT71" s="873"/>
      <c r="AU71" s="873" t="s">
        <v>589</v>
      </c>
      <c r="AV71" s="873"/>
      <c r="AW71" s="873"/>
      <c r="AX71" s="873"/>
      <c r="AY71" s="873"/>
      <c r="AZ71" s="919"/>
      <c r="BA71" s="919"/>
      <c r="BB71" s="919"/>
      <c r="BC71" s="919"/>
      <c r="BD71" s="920"/>
      <c r="BE71" s="265"/>
      <c r="BF71" s="265"/>
      <c r="BG71" s="265"/>
      <c r="BH71" s="265"/>
      <c r="BI71" s="265"/>
      <c r="BJ71" s="265"/>
      <c r="BK71" s="265"/>
      <c r="BL71" s="265"/>
      <c r="BM71" s="265"/>
      <c r="BN71" s="265"/>
      <c r="BO71" s="265"/>
      <c r="BP71" s="265"/>
      <c r="BQ71" s="262">
        <v>65</v>
      </c>
      <c r="BR71" s="267"/>
      <c r="BS71" s="905"/>
      <c r="BT71" s="906"/>
      <c r="BU71" s="906"/>
      <c r="BV71" s="906"/>
      <c r="BW71" s="906"/>
      <c r="BX71" s="906"/>
      <c r="BY71" s="906"/>
      <c r="BZ71" s="906"/>
      <c r="CA71" s="906"/>
      <c r="CB71" s="906"/>
      <c r="CC71" s="906"/>
      <c r="CD71" s="906"/>
      <c r="CE71" s="906"/>
      <c r="CF71" s="906"/>
      <c r="CG71" s="907"/>
      <c r="CH71" s="902"/>
      <c r="CI71" s="903"/>
      <c r="CJ71" s="903"/>
      <c r="CK71" s="903"/>
      <c r="CL71" s="904"/>
      <c r="CM71" s="902"/>
      <c r="CN71" s="903"/>
      <c r="CO71" s="903"/>
      <c r="CP71" s="903"/>
      <c r="CQ71" s="904"/>
      <c r="CR71" s="902"/>
      <c r="CS71" s="903"/>
      <c r="CT71" s="903"/>
      <c r="CU71" s="903"/>
      <c r="CV71" s="904"/>
      <c r="CW71" s="902"/>
      <c r="CX71" s="903"/>
      <c r="CY71" s="903"/>
      <c r="CZ71" s="903"/>
      <c r="DA71" s="904"/>
      <c r="DB71" s="902"/>
      <c r="DC71" s="903"/>
      <c r="DD71" s="903"/>
      <c r="DE71" s="903"/>
      <c r="DF71" s="904"/>
      <c r="DG71" s="902"/>
      <c r="DH71" s="903"/>
      <c r="DI71" s="903"/>
      <c r="DJ71" s="903"/>
      <c r="DK71" s="904"/>
      <c r="DL71" s="902"/>
      <c r="DM71" s="903"/>
      <c r="DN71" s="903"/>
      <c r="DO71" s="903"/>
      <c r="DP71" s="904"/>
      <c r="DQ71" s="902"/>
      <c r="DR71" s="903"/>
      <c r="DS71" s="903"/>
      <c r="DT71" s="903"/>
      <c r="DU71" s="904"/>
      <c r="DV71" s="899"/>
      <c r="DW71" s="900"/>
      <c r="DX71" s="900"/>
      <c r="DY71" s="900"/>
      <c r="DZ71" s="901"/>
      <c r="EA71" s="246"/>
    </row>
    <row r="72" spans="1:131" s="247" customFormat="1" ht="26.25" customHeight="1" x14ac:dyDescent="0.15">
      <c r="A72" s="261">
        <v>5</v>
      </c>
      <c r="B72" s="915" t="s">
        <v>582</v>
      </c>
      <c r="C72" s="916"/>
      <c r="D72" s="916"/>
      <c r="E72" s="916"/>
      <c r="F72" s="916"/>
      <c r="G72" s="916"/>
      <c r="H72" s="916"/>
      <c r="I72" s="916"/>
      <c r="J72" s="916"/>
      <c r="K72" s="916"/>
      <c r="L72" s="916"/>
      <c r="M72" s="916"/>
      <c r="N72" s="916"/>
      <c r="O72" s="916"/>
      <c r="P72" s="917"/>
      <c r="Q72" s="918">
        <v>9184</v>
      </c>
      <c r="R72" s="873"/>
      <c r="S72" s="873"/>
      <c r="T72" s="873"/>
      <c r="U72" s="873"/>
      <c r="V72" s="873">
        <v>9066</v>
      </c>
      <c r="W72" s="873"/>
      <c r="X72" s="873"/>
      <c r="Y72" s="873"/>
      <c r="Z72" s="873"/>
      <c r="AA72" s="873">
        <v>118</v>
      </c>
      <c r="AB72" s="873"/>
      <c r="AC72" s="873"/>
      <c r="AD72" s="873"/>
      <c r="AE72" s="873"/>
      <c r="AF72" s="873" t="s">
        <v>589</v>
      </c>
      <c r="AG72" s="873"/>
      <c r="AH72" s="873"/>
      <c r="AI72" s="873"/>
      <c r="AJ72" s="873"/>
      <c r="AK72" s="873">
        <v>15</v>
      </c>
      <c r="AL72" s="873"/>
      <c r="AM72" s="873"/>
      <c r="AN72" s="873"/>
      <c r="AO72" s="873"/>
      <c r="AP72" s="873" t="s">
        <v>589</v>
      </c>
      <c r="AQ72" s="873"/>
      <c r="AR72" s="873"/>
      <c r="AS72" s="873"/>
      <c r="AT72" s="873"/>
      <c r="AU72" s="873" t="s">
        <v>589</v>
      </c>
      <c r="AV72" s="873"/>
      <c r="AW72" s="873"/>
      <c r="AX72" s="873"/>
      <c r="AY72" s="873"/>
      <c r="AZ72" s="919"/>
      <c r="BA72" s="919"/>
      <c r="BB72" s="919"/>
      <c r="BC72" s="919"/>
      <c r="BD72" s="920"/>
      <c r="BE72" s="265"/>
      <c r="BF72" s="265"/>
      <c r="BG72" s="265"/>
      <c r="BH72" s="265"/>
      <c r="BI72" s="265"/>
      <c r="BJ72" s="265"/>
      <c r="BK72" s="265"/>
      <c r="BL72" s="265"/>
      <c r="BM72" s="265"/>
      <c r="BN72" s="265"/>
      <c r="BO72" s="265"/>
      <c r="BP72" s="265"/>
      <c r="BQ72" s="262">
        <v>66</v>
      </c>
      <c r="BR72" s="267"/>
      <c r="BS72" s="905"/>
      <c r="BT72" s="906"/>
      <c r="BU72" s="906"/>
      <c r="BV72" s="906"/>
      <c r="BW72" s="906"/>
      <c r="BX72" s="906"/>
      <c r="BY72" s="906"/>
      <c r="BZ72" s="906"/>
      <c r="CA72" s="906"/>
      <c r="CB72" s="906"/>
      <c r="CC72" s="906"/>
      <c r="CD72" s="906"/>
      <c r="CE72" s="906"/>
      <c r="CF72" s="906"/>
      <c r="CG72" s="907"/>
      <c r="CH72" s="902"/>
      <c r="CI72" s="903"/>
      <c r="CJ72" s="903"/>
      <c r="CK72" s="903"/>
      <c r="CL72" s="904"/>
      <c r="CM72" s="902"/>
      <c r="CN72" s="903"/>
      <c r="CO72" s="903"/>
      <c r="CP72" s="903"/>
      <c r="CQ72" s="904"/>
      <c r="CR72" s="902"/>
      <c r="CS72" s="903"/>
      <c r="CT72" s="903"/>
      <c r="CU72" s="903"/>
      <c r="CV72" s="904"/>
      <c r="CW72" s="902"/>
      <c r="CX72" s="903"/>
      <c r="CY72" s="903"/>
      <c r="CZ72" s="903"/>
      <c r="DA72" s="904"/>
      <c r="DB72" s="902"/>
      <c r="DC72" s="903"/>
      <c r="DD72" s="903"/>
      <c r="DE72" s="903"/>
      <c r="DF72" s="904"/>
      <c r="DG72" s="902"/>
      <c r="DH72" s="903"/>
      <c r="DI72" s="903"/>
      <c r="DJ72" s="903"/>
      <c r="DK72" s="904"/>
      <c r="DL72" s="902"/>
      <c r="DM72" s="903"/>
      <c r="DN72" s="903"/>
      <c r="DO72" s="903"/>
      <c r="DP72" s="904"/>
      <c r="DQ72" s="902"/>
      <c r="DR72" s="903"/>
      <c r="DS72" s="903"/>
      <c r="DT72" s="903"/>
      <c r="DU72" s="904"/>
      <c r="DV72" s="899"/>
      <c r="DW72" s="900"/>
      <c r="DX72" s="900"/>
      <c r="DY72" s="900"/>
      <c r="DZ72" s="901"/>
      <c r="EA72" s="246"/>
    </row>
    <row r="73" spans="1:131" s="247" customFormat="1" ht="26.25" customHeight="1" x14ac:dyDescent="0.15">
      <c r="A73" s="261">
        <v>6</v>
      </c>
      <c r="B73" s="915" t="s">
        <v>583</v>
      </c>
      <c r="C73" s="916"/>
      <c r="D73" s="916"/>
      <c r="E73" s="916"/>
      <c r="F73" s="916"/>
      <c r="G73" s="916"/>
      <c r="H73" s="916"/>
      <c r="I73" s="916"/>
      <c r="J73" s="916"/>
      <c r="K73" s="916"/>
      <c r="L73" s="916"/>
      <c r="M73" s="916"/>
      <c r="N73" s="916"/>
      <c r="O73" s="916"/>
      <c r="P73" s="917"/>
      <c r="Q73" s="918">
        <v>1536</v>
      </c>
      <c r="R73" s="873"/>
      <c r="S73" s="873"/>
      <c r="T73" s="873"/>
      <c r="U73" s="873"/>
      <c r="V73" s="873">
        <v>1535</v>
      </c>
      <c r="W73" s="873"/>
      <c r="X73" s="873"/>
      <c r="Y73" s="873"/>
      <c r="Z73" s="873"/>
      <c r="AA73" s="873">
        <v>1</v>
      </c>
      <c r="AB73" s="873"/>
      <c r="AC73" s="873"/>
      <c r="AD73" s="873"/>
      <c r="AE73" s="873"/>
      <c r="AF73" s="873" t="s">
        <v>589</v>
      </c>
      <c r="AG73" s="873"/>
      <c r="AH73" s="873"/>
      <c r="AI73" s="873"/>
      <c r="AJ73" s="873"/>
      <c r="AK73" s="873" t="s">
        <v>589</v>
      </c>
      <c r="AL73" s="873"/>
      <c r="AM73" s="873"/>
      <c r="AN73" s="873"/>
      <c r="AO73" s="873"/>
      <c r="AP73" s="873" t="s">
        <v>589</v>
      </c>
      <c r="AQ73" s="873"/>
      <c r="AR73" s="873"/>
      <c r="AS73" s="873"/>
      <c r="AT73" s="873"/>
      <c r="AU73" s="873" t="s">
        <v>589</v>
      </c>
      <c r="AV73" s="873"/>
      <c r="AW73" s="873"/>
      <c r="AX73" s="873"/>
      <c r="AY73" s="873"/>
      <c r="AZ73" s="919"/>
      <c r="BA73" s="919"/>
      <c r="BB73" s="919"/>
      <c r="BC73" s="919"/>
      <c r="BD73" s="920"/>
      <c r="BE73" s="265"/>
      <c r="BF73" s="265"/>
      <c r="BG73" s="265"/>
      <c r="BH73" s="265"/>
      <c r="BI73" s="265"/>
      <c r="BJ73" s="265"/>
      <c r="BK73" s="265"/>
      <c r="BL73" s="265"/>
      <c r="BM73" s="265"/>
      <c r="BN73" s="265"/>
      <c r="BO73" s="265"/>
      <c r="BP73" s="265"/>
      <c r="BQ73" s="262">
        <v>67</v>
      </c>
      <c r="BR73" s="267"/>
      <c r="BS73" s="905"/>
      <c r="BT73" s="906"/>
      <c r="BU73" s="906"/>
      <c r="BV73" s="906"/>
      <c r="BW73" s="906"/>
      <c r="BX73" s="906"/>
      <c r="BY73" s="906"/>
      <c r="BZ73" s="906"/>
      <c r="CA73" s="906"/>
      <c r="CB73" s="906"/>
      <c r="CC73" s="906"/>
      <c r="CD73" s="906"/>
      <c r="CE73" s="906"/>
      <c r="CF73" s="906"/>
      <c r="CG73" s="907"/>
      <c r="CH73" s="902"/>
      <c r="CI73" s="903"/>
      <c r="CJ73" s="903"/>
      <c r="CK73" s="903"/>
      <c r="CL73" s="904"/>
      <c r="CM73" s="902"/>
      <c r="CN73" s="903"/>
      <c r="CO73" s="903"/>
      <c r="CP73" s="903"/>
      <c r="CQ73" s="904"/>
      <c r="CR73" s="902"/>
      <c r="CS73" s="903"/>
      <c r="CT73" s="903"/>
      <c r="CU73" s="903"/>
      <c r="CV73" s="904"/>
      <c r="CW73" s="902"/>
      <c r="CX73" s="903"/>
      <c r="CY73" s="903"/>
      <c r="CZ73" s="903"/>
      <c r="DA73" s="904"/>
      <c r="DB73" s="902"/>
      <c r="DC73" s="903"/>
      <c r="DD73" s="903"/>
      <c r="DE73" s="903"/>
      <c r="DF73" s="904"/>
      <c r="DG73" s="902"/>
      <c r="DH73" s="903"/>
      <c r="DI73" s="903"/>
      <c r="DJ73" s="903"/>
      <c r="DK73" s="904"/>
      <c r="DL73" s="902"/>
      <c r="DM73" s="903"/>
      <c r="DN73" s="903"/>
      <c r="DO73" s="903"/>
      <c r="DP73" s="904"/>
      <c r="DQ73" s="902"/>
      <c r="DR73" s="903"/>
      <c r="DS73" s="903"/>
      <c r="DT73" s="903"/>
      <c r="DU73" s="904"/>
      <c r="DV73" s="899"/>
      <c r="DW73" s="900"/>
      <c r="DX73" s="900"/>
      <c r="DY73" s="900"/>
      <c r="DZ73" s="901"/>
      <c r="EA73" s="246"/>
    </row>
    <row r="74" spans="1:131" s="247" customFormat="1" ht="26.25" customHeight="1" x14ac:dyDescent="0.15">
      <c r="A74" s="261">
        <v>7</v>
      </c>
      <c r="B74" s="915" t="s">
        <v>584</v>
      </c>
      <c r="C74" s="916"/>
      <c r="D74" s="916"/>
      <c r="E74" s="916"/>
      <c r="F74" s="916"/>
      <c r="G74" s="916"/>
      <c r="H74" s="916"/>
      <c r="I74" s="916"/>
      <c r="J74" s="916"/>
      <c r="K74" s="916"/>
      <c r="L74" s="916"/>
      <c r="M74" s="916"/>
      <c r="N74" s="916"/>
      <c r="O74" s="916"/>
      <c r="P74" s="917"/>
      <c r="Q74" s="918">
        <v>1</v>
      </c>
      <c r="R74" s="873"/>
      <c r="S74" s="873"/>
      <c r="T74" s="873"/>
      <c r="U74" s="873"/>
      <c r="V74" s="873">
        <v>1</v>
      </c>
      <c r="W74" s="873"/>
      <c r="X74" s="873"/>
      <c r="Y74" s="873"/>
      <c r="Z74" s="873"/>
      <c r="AA74" s="873">
        <v>0</v>
      </c>
      <c r="AB74" s="873"/>
      <c r="AC74" s="873"/>
      <c r="AD74" s="873"/>
      <c r="AE74" s="873"/>
      <c r="AF74" s="873" t="s">
        <v>589</v>
      </c>
      <c r="AG74" s="873"/>
      <c r="AH74" s="873"/>
      <c r="AI74" s="873"/>
      <c r="AJ74" s="873"/>
      <c r="AK74" s="873" t="s">
        <v>589</v>
      </c>
      <c r="AL74" s="873"/>
      <c r="AM74" s="873"/>
      <c r="AN74" s="873"/>
      <c r="AO74" s="873"/>
      <c r="AP74" s="873" t="s">
        <v>589</v>
      </c>
      <c r="AQ74" s="873"/>
      <c r="AR74" s="873"/>
      <c r="AS74" s="873"/>
      <c r="AT74" s="873"/>
      <c r="AU74" s="873" t="s">
        <v>589</v>
      </c>
      <c r="AV74" s="873"/>
      <c r="AW74" s="873"/>
      <c r="AX74" s="873"/>
      <c r="AY74" s="873"/>
      <c r="AZ74" s="919"/>
      <c r="BA74" s="919"/>
      <c r="BB74" s="919"/>
      <c r="BC74" s="919"/>
      <c r="BD74" s="920"/>
      <c r="BE74" s="265"/>
      <c r="BF74" s="265"/>
      <c r="BG74" s="265"/>
      <c r="BH74" s="265"/>
      <c r="BI74" s="265"/>
      <c r="BJ74" s="265"/>
      <c r="BK74" s="265"/>
      <c r="BL74" s="265"/>
      <c r="BM74" s="265"/>
      <c r="BN74" s="265"/>
      <c r="BO74" s="265"/>
      <c r="BP74" s="265"/>
      <c r="BQ74" s="262">
        <v>68</v>
      </c>
      <c r="BR74" s="267"/>
      <c r="BS74" s="905"/>
      <c r="BT74" s="906"/>
      <c r="BU74" s="906"/>
      <c r="BV74" s="906"/>
      <c r="BW74" s="906"/>
      <c r="BX74" s="906"/>
      <c r="BY74" s="906"/>
      <c r="BZ74" s="906"/>
      <c r="CA74" s="906"/>
      <c r="CB74" s="906"/>
      <c r="CC74" s="906"/>
      <c r="CD74" s="906"/>
      <c r="CE74" s="906"/>
      <c r="CF74" s="906"/>
      <c r="CG74" s="907"/>
      <c r="CH74" s="902"/>
      <c r="CI74" s="903"/>
      <c r="CJ74" s="903"/>
      <c r="CK74" s="903"/>
      <c r="CL74" s="904"/>
      <c r="CM74" s="902"/>
      <c r="CN74" s="903"/>
      <c r="CO74" s="903"/>
      <c r="CP74" s="903"/>
      <c r="CQ74" s="904"/>
      <c r="CR74" s="902"/>
      <c r="CS74" s="903"/>
      <c r="CT74" s="903"/>
      <c r="CU74" s="903"/>
      <c r="CV74" s="904"/>
      <c r="CW74" s="902"/>
      <c r="CX74" s="903"/>
      <c r="CY74" s="903"/>
      <c r="CZ74" s="903"/>
      <c r="DA74" s="904"/>
      <c r="DB74" s="902"/>
      <c r="DC74" s="903"/>
      <c r="DD74" s="903"/>
      <c r="DE74" s="903"/>
      <c r="DF74" s="904"/>
      <c r="DG74" s="902"/>
      <c r="DH74" s="903"/>
      <c r="DI74" s="903"/>
      <c r="DJ74" s="903"/>
      <c r="DK74" s="904"/>
      <c r="DL74" s="902"/>
      <c r="DM74" s="903"/>
      <c r="DN74" s="903"/>
      <c r="DO74" s="903"/>
      <c r="DP74" s="904"/>
      <c r="DQ74" s="902"/>
      <c r="DR74" s="903"/>
      <c r="DS74" s="903"/>
      <c r="DT74" s="903"/>
      <c r="DU74" s="904"/>
      <c r="DV74" s="899"/>
      <c r="DW74" s="900"/>
      <c r="DX74" s="900"/>
      <c r="DY74" s="900"/>
      <c r="DZ74" s="901"/>
      <c r="EA74" s="246"/>
    </row>
    <row r="75" spans="1:131" s="247" customFormat="1" ht="26.25" customHeight="1" x14ac:dyDescent="0.15">
      <c r="A75" s="261">
        <v>8</v>
      </c>
      <c r="B75" s="915" t="s">
        <v>585</v>
      </c>
      <c r="C75" s="916"/>
      <c r="D75" s="916"/>
      <c r="E75" s="916"/>
      <c r="F75" s="916"/>
      <c r="G75" s="916"/>
      <c r="H75" s="916"/>
      <c r="I75" s="916"/>
      <c r="J75" s="916"/>
      <c r="K75" s="916"/>
      <c r="L75" s="916"/>
      <c r="M75" s="916"/>
      <c r="N75" s="916"/>
      <c r="O75" s="916"/>
      <c r="P75" s="917"/>
      <c r="Q75" s="921">
        <v>60</v>
      </c>
      <c r="R75" s="922"/>
      <c r="S75" s="922"/>
      <c r="T75" s="922"/>
      <c r="U75" s="872"/>
      <c r="V75" s="923">
        <v>59</v>
      </c>
      <c r="W75" s="922"/>
      <c r="X75" s="922"/>
      <c r="Y75" s="922"/>
      <c r="Z75" s="872"/>
      <c r="AA75" s="923">
        <v>1</v>
      </c>
      <c r="AB75" s="922"/>
      <c r="AC75" s="922"/>
      <c r="AD75" s="922"/>
      <c r="AE75" s="872"/>
      <c r="AF75" s="923" t="s">
        <v>589</v>
      </c>
      <c r="AG75" s="922"/>
      <c r="AH75" s="922"/>
      <c r="AI75" s="922"/>
      <c r="AJ75" s="872"/>
      <c r="AK75" s="923">
        <v>24</v>
      </c>
      <c r="AL75" s="922"/>
      <c r="AM75" s="922"/>
      <c r="AN75" s="922"/>
      <c r="AO75" s="872"/>
      <c r="AP75" s="923" t="s">
        <v>589</v>
      </c>
      <c r="AQ75" s="922"/>
      <c r="AR75" s="922"/>
      <c r="AS75" s="922"/>
      <c r="AT75" s="872"/>
      <c r="AU75" s="923" t="s">
        <v>589</v>
      </c>
      <c r="AV75" s="922"/>
      <c r="AW75" s="922"/>
      <c r="AX75" s="922"/>
      <c r="AY75" s="872"/>
      <c r="AZ75" s="919"/>
      <c r="BA75" s="919"/>
      <c r="BB75" s="919"/>
      <c r="BC75" s="919"/>
      <c r="BD75" s="920"/>
      <c r="BE75" s="265"/>
      <c r="BF75" s="265"/>
      <c r="BG75" s="265"/>
      <c r="BH75" s="265"/>
      <c r="BI75" s="265"/>
      <c r="BJ75" s="265"/>
      <c r="BK75" s="265"/>
      <c r="BL75" s="265"/>
      <c r="BM75" s="265"/>
      <c r="BN75" s="265"/>
      <c r="BO75" s="265"/>
      <c r="BP75" s="265"/>
      <c r="BQ75" s="262">
        <v>69</v>
      </c>
      <c r="BR75" s="267"/>
      <c r="BS75" s="905"/>
      <c r="BT75" s="906"/>
      <c r="BU75" s="906"/>
      <c r="BV75" s="906"/>
      <c r="BW75" s="906"/>
      <c r="BX75" s="906"/>
      <c r="BY75" s="906"/>
      <c r="BZ75" s="906"/>
      <c r="CA75" s="906"/>
      <c r="CB75" s="906"/>
      <c r="CC75" s="906"/>
      <c r="CD75" s="906"/>
      <c r="CE75" s="906"/>
      <c r="CF75" s="906"/>
      <c r="CG75" s="907"/>
      <c r="CH75" s="902"/>
      <c r="CI75" s="903"/>
      <c r="CJ75" s="903"/>
      <c r="CK75" s="903"/>
      <c r="CL75" s="904"/>
      <c r="CM75" s="902"/>
      <c r="CN75" s="903"/>
      <c r="CO75" s="903"/>
      <c r="CP75" s="903"/>
      <c r="CQ75" s="904"/>
      <c r="CR75" s="902"/>
      <c r="CS75" s="903"/>
      <c r="CT75" s="903"/>
      <c r="CU75" s="903"/>
      <c r="CV75" s="904"/>
      <c r="CW75" s="902"/>
      <c r="CX75" s="903"/>
      <c r="CY75" s="903"/>
      <c r="CZ75" s="903"/>
      <c r="DA75" s="904"/>
      <c r="DB75" s="902"/>
      <c r="DC75" s="903"/>
      <c r="DD75" s="903"/>
      <c r="DE75" s="903"/>
      <c r="DF75" s="904"/>
      <c r="DG75" s="902"/>
      <c r="DH75" s="903"/>
      <c r="DI75" s="903"/>
      <c r="DJ75" s="903"/>
      <c r="DK75" s="904"/>
      <c r="DL75" s="902"/>
      <c r="DM75" s="903"/>
      <c r="DN75" s="903"/>
      <c r="DO75" s="903"/>
      <c r="DP75" s="904"/>
      <c r="DQ75" s="902"/>
      <c r="DR75" s="903"/>
      <c r="DS75" s="903"/>
      <c r="DT75" s="903"/>
      <c r="DU75" s="904"/>
      <c r="DV75" s="899"/>
      <c r="DW75" s="900"/>
      <c r="DX75" s="900"/>
      <c r="DY75" s="900"/>
      <c r="DZ75" s="901"/>
      <c r="EA75" s="246"/>
    </row>
    <row r="76" spans="1:131" s="247" customFormat="1" ht="26.25" customHeight="1" x14ac:dyDescent="0.15">
      <c r="A76" s="261">
        <v>9</v>
      </c>
      <c r="B76" s="915" t="s">
        <v>586</v>
      </c>
      <c r="C76" s="916"/>
      <c r="D76" s="916"/>
      <c r="E76" s="916"/>
      <c r="F76" s="916"/>
      <c r="G76" s="916"/>
      <c r="H76" s="916"/>
      <c r="I76" s="916"/>
      <c r="J76" s="916"/>
      <c r="K76" s="916"/>
      <c r="L76" s="916"/>
      <c r="M76" s="916"/>
      <c r="N76" s="916"/>
      <c r="O76" s="916"/>
      <c r="P76" s="917"/>
      <c r="Q76" s="921">
        <v>39</v>
      </c>
      <c r="R76" s="922"/>
      <c r="S76" s="922"/>
      <c r="T76" s="922"/>
      <c r="U76" s="872"/>
      <c r="V76" s="923">
        <v>37</v>
      </c>
      <c r="W76" s="922"/>
      <c r="X76" s="922"/>
      <c r="Y76" s="922"/>
      <c r="Z76" s="872"/>
      <c r="AA76" s="923">
        <v>2</v>
      </c>
      <c r="AB76" s="922"/>
      <c r="AC76" s="922"/>
      <c r="AD76" s="922"/>
      <c r="AE76" s="872"/>
      <c r="AF76" s="923" t="s">
        <v>589</v>
      </c>
      <c r="AG76" s="922"/>
      <c r="AH76" s="922"/>
      <c r="AI76" s="922"/>
      <c r="AJ76" s="872"/>
      <c r="AK76" s="923" t="s">
        <v>589</v>
      </c>
      <c r="AL76" s="922"/>
      <c r="AM76" s="922"/>
      <c r="AN76" s="922"/>
      <c r="AO76" s="872"/>
      <c r="AP76" s="923" t="s">
        <v>589</v>
      </c>
      <c r="AQ76" s="922"/>
      <c r="AR76" s="922"/>
      <c r="AS76" s="922"/>
      <c r="AT76" s="872"/>
      <c r="AU76" s="923" t="s">
        <v>589</v>
      </c>
      <c r="AV76" s="922"/>
      <c r="AW76" s="922"/>
      <c r="AX76" s="922"/>
      <c r="AY76" s="872"/>
      <c r="AZ76" s="919"/>
      <c r="BA76" s="919"/>
      <c r="BB76" s="919"/>
      <c r="BC76" s="919"/>
      <c r="BD76" s="920"/>
      <c r="BE76" s="265"/>
      <c r="BF76" s="265"/>
      <c r="BG76" s="265"/>
      <c r="BH76" s="265"/>
      <c r="BI76" s="265"/>
      <c r="BJ76" s="265"/>
      <c r="BK76" s="265"/>
      <c r="BL76" s="265"/>
      <c r="BM76" s="265"/>
      <c r="BN76" s="265"/>
      <c r="BO76" s="265"/>
      <c r="BP76" s="265"/>
      <c r="BQ76" s="262">
        <v>70</v>
      </c>
      <c r="BR76" s="267"/>
      <c r="BS76" s="905"/>
      <c r="BT76" s="906"/>
      <c r="BU76" s="906"/>
      <c r="BV76" s="906"/>
      <c r="BW76" s="906"/>
      <c r="BX76" s="906"/>
      <c r="BY76" s="906"/>
      <c r="BZ76" s="906"/>
      <c r="CA76" s="906"/>
      <c r="CB76" s="906"/>
      <c r="CC76" s="906"/>
      <c r="CD76" s="906"/>
      <c r="CE76" s="906"/>
      <c r="CF76" s="906"/>
      <c r="CG76" s="907"/>
      <c r="CH76" s="902"/>
      <c r="CI76" s="903"/>
      <c r="CJ76" s="903"/>
      <c r="CK76" s="903"/>
      <c r="CL76" s="904"/>
      <c r="CM76" s="902"/>
      <c r="CN76" s="903"/>
      <c r="CO76" s="903"/>
      <c r="CP76" s="903"/>
      <c r="CQ76" s="904"/>
      <c r="CR76" s="902"/>
      <c r="CS76" s="903"/>
      <c r="CT76" s="903"/>
      <c r="CU76" s="903"/>
      <c r="CV76" s="904"/>
      <c r="CW76" s="902"/>
      <c r="CX76" s="903"/>
      <c r="CY76" s="903"/>
      <c r="CZ76" s="903"/>
      <c r="DA76" s="904"/>
      <c r="DB76" s="902"/>
      <c r="DC76" s="903"/>
      <c r="DD76" s="903"/>
      <c r="DE76" s="903"/>
      <c r="DF76" s="904"/>
      <c r="DG76" s="902"/>
      <c r="DH76" s="903"/>
      <c r="DI76" s="903"/>
      <c r="DJ76" s="903"/>
      <c r="DK76" s="904"/>
      <c r="DL76" s="902"/>
      <c r="DM76" s="903"/>
      <c r="DN76" s="903"/>
      <c r="DO76" s="903"/>
      <c r="DP76" s="904"/>
      <c r="DQ76" s="902"/>
      <c r="DR76" s="903"/>
      <c r="DS76" s="903"/>
      <c r="DT76" s="903"/>
      <c r="DU76" s="904"/>
      <c r="DV76" s="899"/>
      <c r="DW76" s="900"/>
      <c r="DX76" s="900"/>
      <c r="DY76" s="900"/>
      <c r="DZ76" s="901"/>
      <c r="EA76" s="246"/>
    </row>
    <row r="77" spans="1:131" s="247" customFormat="1" ht="26.25" customHeight="1" x14ac:dyDescent="0.15">
      <c r="A77" s="261">
        <v>10</v>
      </c>
      <c r="B77" s="915" t="s">
        <v>587</v>
      </c>
      <c r="C77" s="916"/>
      <c r="D77" s="916"/>
      <c r="E77" s="916"/>
      <c r="F77" s="916"/>
      <c r="G77" s="916"/>
      <c r="H77" s="916"/>
      <c r="I77" s="916"/>
      <c r="J77" s="916"/>
      <c r="K77" s="916"/>
      <c r="L77" s="916"/>
      <c r="M77" s="916"/>
      <c r="N77" s="916"/>
      <c r="O77" s="916"/>
      <c r="P77" s="917"/>
      <c r="Q77" s="921">
        <v>1174</v>
      </c>
      <c r="R77" s="922"/>
      <c r="S77" s="922"/>
      <c r="T77" s="922"/>
      <c r="U77" s="872"/>
      <c r="V77" s="923">
        <v>1130</v>
      </c>
      <c r="W77" s="922"/>
      <c r="X77" s="922"/>
      <c r="Y77" s="922"/>
      <c r="Z77" s="872"/>
      <c r="AA77" s="923">
        <v>44</v>
      </c>
      <c r="AB77" s="922"/>
      <c r="AC77" s="922"/>
      <c r="AD77" s="922"/>
      <c r="AE77" s="872"/>
      <c r="AF77" s="923">
        <v>44</v>
      </c>
      <c r="AG77" s="922"/>
      <c r="AH77" s="922"/>
      <c r="AI77" s="922"/>
      <c r="AJ77" s="872"/>
      <c r="AK77" s="923">
        <v>0</v>
      </c>
      <c r="AL77" s="922"/>
      <c r="AM77" s="922"/>
      <c r="AN77" s="922"/>
      <c r="AO77" s="872"/>
      <c r="AP77" s="923" t="s">
        <v>589</v>
      </c>
      <c r="AQ77" s="922"/>
      <c r="AR77" s="922"/>
      <c r="AS77" s="922"/>
      <c r="AT77" s="872"/>
      <c r="AU77" s="923" t="s">
        <v>589</v>
      </c>
      <c r="AV77" s="922"/>
      <c r="AW77" s="922"/>
      <c r="AX77" s="922"/>
      <c r="AY77" s="872"/>
      <c r="AZ77" s="919"/>
      <c r="BA77" s="919"/>
      <c r="BB77" s="919"/>
      <c r="BC77" s="919"/>
      <c r="BD77" s="920"/>
      <c r="BE77" s="265"/>
      <c r="BF77" s="265"/>
      <c r="BG77" s="265"/>
      <c r="BH77" s="265"/>
      <c r="BI77" s="265"/>
      <c r="BJ77" s="265"/>
      <c r="BK77" s="265"/>
      <c r="BL77" s="265"/>
      <c r="BM77" s="265"/>
      <c r="BN77" s="265"/>
      <c r="BO77" s="265"/>
      <c r="BP77" s="265"/>
      <c r="BQ77" s="262">
        <v>71</v>
      </c>
      <c r="BR77" s="267"/>
      <c r="BS77" s="905"/>
      <c r="BT77" s="906"/>
      <c r="BU77" s="906"/>
      <c r="BV77" s="906"/>
      <c r="BW77" s="906"/>
      <c r="BX77" s="906"/>
      <c r="BY77" s="906"/>
      <c r="BZ77" s="906"/>
      <c r="CA77" s="906"/>
      <c r="CB77" s="906"/>
      <c r="CC77" s="906"/>
      <c r="CD77" s="906"/>
      <c r="CE77" s="906"/>
      <c r="CF77" s="906"/>
      <c r="CG77" s="907"/>
      <c r="CH77" s="902"/>
      <c r="CI77" s="903"/>
      <c r="CJ77" s="903"/>
      <c r="CK77" s="903"/>
      <c r="CL77" s="904"/>
      <c r="CM77" s="902"/>
      <c r="CN77" s="903"/>
      <c r="CO77" s="903"/>
      <c r="CP77" s="903"/>
      <c r="CQ77" s="904"/>
      <c r="CR77" s="902"/>
      <c r="CS77" s="903"/>
      <c r="CT77" s="903"/>
      <c r="CU77" s="903"/>
      <c r="CV77" s="904"/>
      <c r="CW77" s="902"/>
      <c r="CX77" s="903"/>
      <c r="CY77" s="903"/>
      <c r="CZ77" s="903"/>
      <c r="DA77" s="904"/>
      <c r="DB77" s="902"/>
      <c r="DC77" s="903"/>
      <c r="DD77" s="903"/>
      <c r="DE77" s="903"/>
      <c r="DF77" s="904"/>
      <c r="DG77" s="902"/>
      <c r="DH77" s="903"/>
      <c r="DI77" s="903"/>
      <c r="DJ77" s="903"/>
      <c r="DK77" s="904"/>
      <c r="DL77" s="902"/>
      <c r="DM77" s="903"/>
      <c r="DN77" s="903"/>
      <c r="DO77" s="903"/>
      <c r="DP77" s="904"/>
      <c r="DQ77" s="902"/>
      <c r="DR77" s="903"/>
      <c r="DS77" s="903"/>
      <c r="DT77" s="903"/>
      <c r="DU77" s="904"/>
      <c r="DV77" s="899"/>
      <c r="DW77" s="900"/>
      <c r="DX77" s="900"/>
      <c r="DY77" s="900"/>
      <c r="DZ77" s="901"/>
      <c r="EA77" s="246"/>
    </row>
    <row r="78" spans="1:131" s="247" customFormat="1" ht="26.25" customHeight="1" x14ac:dyDescent="0.15">
      <c r="A78" s="261">
        <v>11</v>
      </c>
      <c r="B78" s="915" t="s">
        <v>590</v>
      </c>
      <c r="C78" s="916"/>
      <c r="D78" s="916"/>
      <c r="E78" s="916"/>
      <c r="F78" s="916"/>
      <c r="G78" s="916"/>
      <c r="H78" s="916"/>
      <c r="I78" s="916"/>
      <c r="J78" s="916"/>
      <c r="K78" s="916"/>
      <c r="L78" s="916"/>
      <c r="M78" s="916"/>
      <c r="N78" s="916"/>
      <c r="O78" s="916"/>
      <c r="P78" s="917"/>
      <c r="Q78" s="918">
        <v>250623</v>
      </c>
      <c r="R78" s="873"/>
      <c r="S78" s="873"/>
      <c r="T78" s="873"/>
      <c r="U78" s="873"/>
      <c r="V78" s="873">
        <v>237946</v>
      </c>
      <c r="W78" s="873"/>
      <c r="X78" s="873"/>
      <c r="Y78" s="873"/>
      <c r="Z78" s="873"/>
      <c r="AA78" s="873">
        <v>12677</v>
      </c>
      <c r="AB78" s="873"/>
      <c r="AC78" s="873"/>
      <c r="AD78" s="873"/>
      <c r="AE78" s="873"/>
      <c r="AF78" s="873">
        <v>12677</v>
      </c>
      <c r="AG78" s="873"/>
      <c r="AH78" s="873"/>
      <c r="AI78" s="873"/>
      <c r="AJ78" s="873"/>
      <c r="AK78" s="873">
        <v>923</v>
      </c>
      <c r="AL78" s="873"/>
      <c r="AM78" s="873"/>
      <c r="AN78" s="873"/>
      <c r="AO78" s="873"/>
      <c r="AP78" s="873" t="s">
        <v>589</v>
      </c>
      <c r="AQ78" s="873"/>
      <c r="AR78" s="873"/>
      <c r="AS78" s="873"/>
      <c r="AT78" s="873"/>
      <c r="AU78" s="873" t="s">
        <v>589</v>
      </c>
      <c r="AV78" s="873"/>
      <c r="AW78" s="873"/>
      <c r="AX78" s="873"/>
      <c r="AY78" s="873"/>
      <c r="AZ78" s="919"/>
      <c r="BA78" s="919"/>
      <c r="BB78" s="919"/>
      <c r="BC78" s="919"/>
      <c r="BD78" s="920"/>
      <c r="BE78" s="265"/>
      <c r="BF78" s="265"/>
      <c r="BG78" s="265"/>
      <c r="BH78" s="265"/>
      <c r="BI78" s="265"/>
      <c r="BJ78" s="268"/>
      <c r="BK78" s="268"/>
      <c r="BL78" s="268"/>
      <c r="BM78" s="268"/>
      <c r="BN78" s="268"/>
      <c r="BO78" s="265"/>
      <c r="BP78" s="265"/>
      <c r="BQ78" s="262">
        <v>72</v>
      </c>
      <c r="BR78" s="267"/>
      <c r="BS78" s="905"/>
      <c r="BT78" s="906"/>
      <c r="BU78" s="906"/>
      <c r="BV78" s="906"/>
      <c r="BW78" s="906"/>
      <c r="BX78" s="906"/>
      <c r="BY78" s="906"/>
      <c r="BZ78" s="906"/>
      <c r="CA78" s="906"/>
      <c r="CB78" s="906"/>
      <c r="CC78" s="906"/>
      <c r="CD78" s="906"/>
      <c r="CE78" s="906"/>
      <c r="CF78" s="906"/>
      <c r="CG78" s="907"/>
      <c r="CH78" s="902"/>
      <c r="CI78" s="903"/>
      <c r="CJ78" s="903"/>
      <c r="CK78" s="903"/>
      <c r="CL78" s="904"/>
      <c r="CM78" s="902"/>
      <c r="CN78" s="903"/>
      <c r="CO78" s="903"/>
      <c r="CP78" s="903"/>
      <c r="CQ78" s="904"/>
      <c r="CR78" s="902"/>
      <c r="CS78" s="903"/>
      <c r="CT78" s="903"/>
      <c r="CU78" s="903"/>
      <c r="CV78" s="904"/>
      <c r="CW78" s="902"/>
      <c r="CX78" s="903"/>
      <c r="CY78" s="903"/>
      <c r="CZ78" s="903"/>
      <c r="DA78" s="904"/>
      <c r="DB78" s="902"/>
      <c r="DC78" s="903"/>
      <c r="DD78" s="903"/>
      <c r="DE78" s="903"/>
      <c r="DF78" s="904"/>
      <c r="DG78" s="902"/>
      <c r="DH78" s="903"/>
      <c r="DI78" s="903"/>
      <c r="DJ78" s="903"/>
      <c r="DK78" s="904"/>
      <c r="DL78" s="902"/>
      <c r="DM78" s="903"/>
      <c r="DN78" s="903"/>
      <c r="DO78" s="903"/>
      <c r="DP78" s="904"/>
      <c r="DQ78" s="902"/>
      <c r="DR78" s="903"/>
      <c r="DS78" s="903"/>
      <c r="DT78" s="903"/>
      <c r="DU78" s="904"/>
      <c r="DV78" s="899"/>
      <c r="DW78" s="900"/>
      <c r="DX78" s="900"/>
      <c r="DY78" s="900"/>
      <c r="DZ78" s="901"/>
      <c r="EA78" s="246"/>
    </row>
    <row r="79" spans="1:131" s="247" customFormat="1" ht="26.25" customHeight="1" x14ac:dyDescent="0.15">
      <c r="A79" s="261">
        <v>12</v>
      </c>
      <c r="B79" s="915"/>
      <c r="C79" s="916"/>
      <c r="D79" s="916"/>
      <c r="E79" s="916"/>
      <c r="F79" s="916"/>
      <c r="G79" s="916"/>
      <c r="H79" s="916"/>
      <c r="I79" s="916"/>
      <c r="J79" s="916"/>
      <c r="K79" s="916"/>
      <c r="L79" s="916"/>
      <c r="M79" s="916"/>
      <c r="N79" s="916"/>
      <c r="O79" s="916"/>
      <c r="P79" s="917"/>
      <c r="Q79" s="918"/>
      <c r="R79" s="873"/>
      <c r="S79" s="873"/>
      <c r="T79" s="873"/>
      <c r="U79" s="873"/>
      <c r="V79" s="873"/>
      <c r="W79" s="873"/>
      <c r="X79" s="873"/>
      <c r="Y79" s="873"/>
      <c r="Z79" s="873"/>
      <c r="AA79" s="873"/>
      <c r="AB79" s="873"/>
      <c r="AC79" s="873"/>
      <c r="AD79" s="873"/>
      <c r="AE79" s="873"/>
      <c r="AF79" s="873"/>
      <c r="AG79" s="873"/>
      <c r="AH79" s="873"/>
      <c r="AI79" s="873"/>
      <c r="AJ79" s="873"/>
      <c r="AK79" s="873"/>
      <c r="AL79" s="873"/>
      <c r="AM79" s="873"/>
      <c r="AN79" s="873"/>
      <c r="AO79" s="873"/>
      <c r="AP79" s="873"/>
      <c r="AQ79" s="873"/>
      <c r="AR79" s="873"/>
      <c r="AS79" s="873"/>
      <c r="AT79" s="873"/>
      <c r="AU79" s="873"/>
      <c r="AV79" s="873"/>
      <c r="AW79" s="873"/>
      <c r="AX79" s="873"/>
      <c r="AY79" s="873"/>
      <c r="AZ79" s="919"/>
      <c r="BA79" s="919"/>
      <c r="BB79" s="919"/>
      <c r="BC79" s="919"/>
      <c r="BD79" s="920"/>
      <c r="BE79" s="265"/>
      <c r="BF79" s="265"/>
      <c r="BG79" s="265"/>
      <c r="BH79" s="265"/>
      <c r="BI79" s="265"/>
      <c r="BJ79" s="268"/>
      <c r="BK79" s="268"/>
      <c r="BL79" s="268"/>
      <c r="BM79" s="268"/>
      <c r="BN79" s="268"/>
      <c r="BO79" s="265"/>
      <c r="BP79" s="265"/>
      <c r="BQ79" s="262">
        <v>73</v>
      </c>
      <c r="BR79" s="267"/>
      <c r="BS79" s="905"/>
      <c r="BT79" s="906"/>
      <c r="BU79" s="906"/>
      <c r="BV79" s="906"/>
      <c r="BW79" s="906"/>
      <c r="BX79" s="906"/>
      <c r="BY79" s="906"/>
      <c r="BZ79" s="906"/>
      <c r="CA79" s="906"/>
      <c r="CB79" s="906"/>
      <c r="CC79" s="906"/>
      <c r="CD79" s="906"/>
      <c r="CE79" s="906"/>
      <c r="CF79" s="906"/>
      <c r="CG79" s="907"/>
      <c r="CH79" s="902"/>
      <c r="CI79" s="903"/>
      <c r="CJ79" s="903"/>
      <c r="CK79" s="903"/>
      <c r="CL79" s="904"/>
      <c r="CM79" s="902"/>
      <c r="CN79" s="903"/>
      <c r="CO79" s="903"/>
      <c r="CP79" s="903"/>
      <c r="CQ79" s="904"/>
      <c r="CR79" s="902"/>
      <c r="CS79" s="903"/>
      <c r="CT79" s="903"/>
      <c r="CU79" s="903"/>
      <c r="CV79" s="904"/>
      <c r="CW79" s="902"/>
      <c r="CX79" s="903"/>
      <c r="CY79" s="903"/>
      <c r="CZ79" s="903"/>
      <c r="DA79" s="904"/>
      <c r="DB79" s="902"/>
      <c r="DC79" s="903"/>
      <c r="DD79" s="903"/>
      <c r="DE79" s="903"/>
      <c r="DF79" s="904"/>
      <c r="DG79" s="902"/>
      <c r="DH79" s="903"/>
      <c r="DI79" s="903"/>
      <c r="DJ79" s="903"/>
      <c r="DK79" s="904"/>
      <c r="DL79" s="902"/>
      <c r="DM79" s="903"/>
      <c r="DN79" s="903"/>
      <c r="DO79" s="903"/>
      <c r="DP79" s="904"/>
      <c r="DQ79" s="902"/>
      <c r="DR79" s="903"/>
      <c r="DS79" s="903"/>
      <c r="DT79" s="903"/>
      <c r="DU79" s="904"/>
      <c r="DV79" s="899"/>
      <c r="DW79" s="900"/>
      <c r="DX79" s="900"/>
      <c r="DY79" s="900"/>
      <c r="DZ79" s="901"/>
      <c r="EA79" s="246"/>
    </row>
    <row r="80" spans="1:131" s="247" customFormat="1" ht="26.25" customHeight="1" x14ac:dyDescent="0.15">
      <c r="A80" s="261">
        <v>13</v>
      </c>
      <c r="B80" s="915"/>
      <c r="C80" s="916"/>
      <c r="D80" s="916"/>
      <c r="E80" s="916"/>
      <c r="F80" s="916"/>
      <c r="G80" s="916"/>
      <c r="H80" s="916"/>
      <c r="I80" s="916"/>
      <c r="J80" s="916"/>
      <c r="K80" s="916"/>
      <c r="L80" s="916"/>
      <c r="M80" s="916"/>
      <c r="N80" s="916"/>
      <c r="O80" s="916"/>
      <c r="P80" s="917"/>
      <c r="Q80" s="918"/>
      <c r="R80" s="873"/>
      <c r="S80" s="873"/>
      <c r="T80" s="873"/>
      <c r="U80" s="873"/>
      <c r="V80" s="873"/>
      <c r="W80" s="873"/>
      <c r="X80" s="873"/>
      <c r="Y80" s="873"/>
      <c r="Z80" s="873"/>
      <c r="AA80" s="873"/>
      <c r="AB80" s="873"/>
      <c r="AC80" s="873"/>
      <c r="AD80" s="873"/>
      <c r="AE80" s="873"/>
      <c r="AF80" s="873"/>
      <c r="AG80" s="873"/>
      <c r="AH80" s="873"/>
      <c r="AI80" s="873"/>
      <c r="AJ80" s="873"/>
      <c r="AK80" s="873"/>
      <c r="AL80" s="873"/>
      <c r="AM80" s="873"/>
      <c r="AN80" s="873"/>
      <c r="AO80" s="873"/>
      <c r="AP80" s="873"/>
      <c r="AQ80" s="873"/>
      <c r="AR80" s="873"/>
      <c r="AS80" s="873"/>
      <c r="AT80" s="873"/>
      <c r="AU80" s="873"/>
      <c r="AV80" s="873"/>
      <c r="AW80" s="873"/>
      <c r="AX80" s="873"/>
      <c r="AY80" s="873"/>
      <c r="AZ80" s="919"/>
      <c r="BA80" s="919"/>
      <c r="BB80" s="919"/>
      <c r="BC80" s="919"/>
      <c r="BD80" s="920"/>
      <c r="BE80" s="265"/>
      <c r="BF80" s="265"/>
      <c r="BG80" s="265"/>
      <c r="BH80" s="265"/>
      <c r="BI80" s="265"/>
      <c r="BJ80" s="265"/>
      <c r="BK80" s="265"/>
      <c r="BL80" s="265"/>
      <c r="BM80" s="265"/>
      <c r="BN80" s="265"/>
      <c r="BO80" s="265"/>
      <c r="BP80" s="265"/>
      <c r="BQ80" s="262">
        <v>74</v>
      </c>
      <c r="BR80" s="267"/>
      <c r="BS80" s="905"/>
      <c r="BT80" s="906"/>
      <c r="BU80" s="906"/>
      <c r="BV80" s="906"/>
      <c r="BW80" s="906"/>
      <c r="BX80" s="906"/>
      <c r="BY80" s="906"/>
      <c r="BZ80" s="906"/>
      <c r="CA80" s="906"/>
      <c r="CB80" s="906"/>
      <c r="CC80" s="906"/>
      <c r="CD80" s="906"/>
      <c r="CE80" s="906"/>
      <c r="CF80" s="906"/>
      <c r="CG80" s="907"/>
      <c r="CH80" s="902"/>
      <c r="CI80" s="903"/>
      <c r="CJ80" s="903"/>
      <c r="CK80" s="903"/>
      <c r="CL80" s="904"/>
      <c r="CM80" s="902"/>
      <c r="CN80" s="903"/>
      <c r="CO80" s="903"/>
      <c r="CP80" s="903"/>
      <c r="CQ80" s="904"/>
      <c r="CR80" s="902"/>
      <c r="CS80" s="903"/>
      <c r="CT80" s="903"/>
      <c r="CU80" s="903"/>
      <c r="CV80" s="904"/>
      <c r="CW80" s="902"/>
      <c r="CX80" s="903"/>
      <c r="CY80" s="903"/>
      <c r="CZ80" s="903"/>
      <c r="DA80" s="904"/>
      <c r="DB80" s="902"/>
      <c r="DC80" s="903"/>
      <c r="DD80" s="903"/>
      <c r="DE80" s="903"/>
      <c r="DF80" s="904"/>
      <c r="DG80" s="902"/>
      <c r="DH80" s="903"/>
      <c r="DI80" s="903"/>
      <c r="DJ80" s="903"/>
      <c r="DK80" s="904"/>
      <c r="DL80" s="902"/>
      <c r="DM80" s="903"/>
      <c r="DN80" s="903"/>
      <c r="DO80" s="903"/>
      <c r="DP80" s="904"/>
      <c r="DQ80" s="902"/>
      <c r="DR80" s="903"/>
      <c r="DS80" s="903"/>
      <c r="DT80" s="903"/>
      <c r="DU80" s="904"/>
      <c r="DV80" s="899"/>
      <c r="DW80" s="900"/>
      <c r="DX80" s="900"/>
      <c r="DY80" s="900"/>
      <c r="DZ80" s="901"/>
      <c r="EA80" s="246"/>
    </row>
    <row r="81" spans="1:131" s="247" customFormat="1" ht="26.25" customHeight="1" x14ac:dyDescent="0.15">
      <c r="A81" s="261">
        <v>14</v>
      </c>
      <c r="B81" s="915"/>
      <c r="C81" s="916"/>
      <c r="D81" s="916"/>
      <c r="E81" s="916"/>
      <c r="F81" s="916"/>
      <c r="G81" s="916"/>
      <c r="H81" s="916"/>
      <c r="I81" s="916"/>
      <c r="J81" s="916"/>
      <c r="K81" s="916"/>
      <c r="L81" s="916"/>
      <c r="M81" s="916"/>
      <c r="N81" s="916"/>
      <c r="O81" s="916"/>
      <c r="P81" s="917"/>
      <c r="Q81" s="918"/>
      <c r="R81" s="873"/>
      <c r="S81" s="873"/>
      <c r="T81" s="873"/>
      <c r="U81" s="873"/>
      <c r="V81" s="873"/>
      <c r="W81" s="873"/>
      <c r="X81" s="873"/>
      <c r="Y81" s="873"/>
      <c r="Z81" s="873"/>
      <c r="AA81" s="873"/>
      <c r="AB81" s="873"/>
      <c r="AC81" s="873"/>
      <c r="AD81" s="873"/>
      <c r="AE81" s="873"/>
      <c r="AF81" s="873"/>
      <c r="AG81" s="873"/>
      <c r="AH81" s="873"/>
      <c r="AI81" s="873"/>
      <c r="AJ81" s="873"/>
      <c r="AK81" s="873"/>
      <c r="AL81" s="873"/>
      <c r="AM81" s="873"/>
      <c r="AN81" s="873"/>
      <c r="AO81" s="873"/>
      <c r="AP81" s="873"/>
      <c r="AQ81" s="873"/>
      <c r="AR81" s="873"/>
      <c r="AS81" s="873"/>
      <c r="AT81" s="873"/>
      <c r="AU81" s="873"/>
      <c r="AV81" s="873"/>
      <c r="AW81" s="873"/>
      <c r="AX81" s="873"/>
      <c r="AY81" s="873"/>
      <c r="AZ81" s="919"/>
      <c r="BA81" s="919"/>
      <c r="BB81" s="919"/>
      <c r="BC81" s="919"/>
      <c r="BD81" s="920"/>
      <c r="BE81" s="265"/>
      <c r="BF81" s="265"/>
      <c r="BG81" s="265"/>
      <c r="BH81" s="265"/>
      <c r="BI81" s="265"/>
      <c r="BJ81" s="265"/>
      <c r="BK81" s="265"/>
      <c r="BL81" s="265"/>
      <c r="BM81" s="265"/>
      <c r="BN81" s="265"/>
      <c r="BO81" s="265"/>
      <c r="BP81" s="265"/>
      <c r="BQ81" s="262">
        <v>75</v>
      </c>
      <c r="BR81" s="267"/>
      <c r="BS81" s="905"/>
      <c r="BT81" s="906"/>
      <c r="BU81" s="906"/>
      <c r="BV81" s="906"/>
      <c r="BW81" s="906"/>
      <c r="BX81" s="906"/>
      <c r="BY81" s="906"/>
      <c r="BZ81" s="906"/>
      <c r="CA81" s="906"/>
      <c r="CB81" s="906"/>
      <c r="CC81" s="906"/>
      <c r="CD81" s="906"/>
      <c r="CE81" s="906"/>
      <c r="CF81" s="906"/>
      <c r="CG81" s="907"/>
      <c r="CH81" s="902"/>
      <c r="CI81" s="903"/>
      <c r="CJ81" s="903"/>
      <c r="CK81" s="903"/>
      <c r="CL81" s="904"/>
      <c r="CM81" s="902"/>
      <c r="CN81" s="903"/>
      <c r="CO81" s="903"/>
      <c r="CP81" s="903"/>
      <c r="CQ81" s="904"/>
      <c r="CR81" s="902"/>
      <c r="CS81" s="903"/>
      <c r="CT81" s="903"/>
      <c r="CU81" s="903"/>
      <c r="CV81" s="904"/>
      <c r="CW81" s="902"/>
      <c r="CX81" s="903"/>
      <c r="CY81" s="903"/>
      <c r="CZ81" s="903"/>
      <c r="DA81" s="904"/>
      <c r="DB81" s="902"/>
      <c r="DC81" s="903"/>
      <c r="DD81" s="903"/>
      <c r="DE81" s="903"/>
      <c r="DF81" s="904"/>
      <c r="DG81" s="902"/>
      <c r="DH81" s="903"/>
      <c r="DI81" s="903"/>
      <c r="DJ81" s="903"/>
      <c r="DK81" s="904"/>
      <c r="DL81" s="902"/>
      <c r="DM81" s="903"/>
      <c r="DN81" s="903"/>
      <c r="DO81" s="903"/>
      <c r="DP81" s="904"/>
      <c r="DQ81" s="902"/>
      <c r="DR81" s="903"/>
      <c r="DS81" s="903"/>
      <c r="DT81" s="903"/>
      <c r="DU81" s="904"/>
      <c r="DV81" s="899"/>
      <c r="DW81" s="900"/>
      <c r="DX81" s="900"/>
      <c r="DY81" s="900"/>
      <c r="DZ81" s="901"/>
      <c r="EA81" s="246"/>
    </row>
    <row r="82" spans="1:131" s="247" customFormat="1" ht="26.25" customHeight="1" x14ac:dyDescent="0.15">
      <c r="A82" s="261">
        <v>15</v>
      </c>
      <c r="B82" s="915"/>
      <c r="C82" s="916"/>
      <c r="D82" s="916"/>
      <c r="E82" s="916"/>
      <c r="F82" s="916"/>
      <c r="G82" s="916"/>
      <c r="H82" s="916"/>
      <c r="I82" s="916"/>
      <c r="J82" s="916"/>
      <c r="K82" s="916"/>
      <c r="L82" s="916"/>
      <c r="M82" s="916"/>
      <c r="N82" s="916"/>
      <c r="O82" s="916"/>
      <c r="P82" s="917"/>
      <c r="Q82" s="918"/>
      <c r="R82" s="873"/>
      <c r="S82" s="873"/>
      <c r="T82" s="873"/>
      <c r="U82" s="873"/>
      <c r="V82" s="873"/>
      <c r="W82" s="873"/>
      <c r="X82" s="873"/>
      <c r="Y82" s="873"/>
      <c r="Z82" s="873"/>
      <c r="AA82" s="873"/>
      <c r="AB82" s="873"/>
      <c r="AC82" s="873"/>
      <c r="AD82" s="873"/>
      <c r="AE82" s="873"/>
      <c r="AF82" s="873"/>
      <c r="AG82" s="873"/>
      <c r="AH82" s="873"/>
      <c r="AI82" s="873"/>
      <c r="AJ82" s="873"/>
      <c r="AK82" s="873"/>
      <c r="AL82" s="873"/>
      <c r="AM82" s="873"/>
      <c r="AN82" s="873"/>
      <c r="AO82" s="873"/>
      <c r="AP82" s="873"/>
      <c r="AQ82" s="873"/>
      <c r="AR82" s="873"/>
      <c r="AS82" s="873"/>
      <c r="AT82" s="873"/>
      <c r="AU82" s="873"/>
      <c r="AV82" s="873"/>
      <c r="AW82" s="873"/>
      <c r="AX82" s="873"/>
      <c r="AY82" s="873"/>
      <c r="AZ82" s="919"/>
      <c r="BA82" s="919"/>
      <c r="BB82" s="919"/>
      <c r="BC82" s="919"/>
      <c r="BD82" s="920"/>
      <c r="BE82" s="265"/>
      <c r="BF82" s="265"/>
      <c r="BG82" s="265"/>
      <c r="BH82" s="265"/>
      <c r="BI82" s="265"/>
      <c r="BJ82" s="265"/>
      <c r="BK82" s="265"/>
      <c r="BL82" s="265"/>
      <c r="BM82" s="265"/>
      <c r="BN82" s="265"/>
      <c r="BO82" s="265"/>
      <c r="BP82" s="265"/>
      <c r="BQ82" s="262">
        <v>76</v>
      </c>
      <c r="BR82" s="267"/>
      <c r="BS82" s="905"/>
      <c r="BT82" s="906"/>
      <c r="BU82" s="906"/>
      <c r="BV82" s="906"/>
      <c r="BW82" s="906"/>
      <c r="BX82" s="906"/>
      <c r="BY82" s="906"/>
      <c r="BZ82" s="906"/>
      <c r="CA82" s="906"/>
      <c r="CB82" s="906"/>
      <c r="CC82" s="906"/>
      <c r="CD82" s="906"/>
      <c r="CE82" s="906"/>
      <c r="CF82" s="906"/>
      <c r="CG82" s="907"/>
      <c r="CH82" s="902"/>
      <c r="CI82" s="903"/>
      <c r="CJ82" s="903"/>
      <c r="CK82" s="903"/>
      <c r="CL82" s="904"/>
      <c r="CM82" s="902"/>
      <c r="CN82" s="903"/>
      <c r="CO82" s="903"/>
      <c r="CP82" s="903"/>
      <c r="CQ82" s="904"/>
      <c r="CR82" s="902"/>
      <c r="CS82" s="903"/>
      <c r="CT82" s="903"/>
      <c r="CU82" s="903"/>
      <c r="CV82" s="904"/>
      <c r="CW82" s="902"/>
      <c r="CX82" s="903"/>
      <c r="CY82" s="903"/>
      <c r="CZ82" s="903"/>
      <c r="DA82" s="904"/>
      <c r="DB82" s="902"/>
      <c r="DC82" s="903"/>
      <c r="DD82" s="903"/>
      <c r="DE82" s="903"/>
      <c r="DF82" s="904"/>
      <c r="DG82" s="902"/>
      <c r="DH82" s="903"/>
      <c r="DI82" s="903"/>
      <c r="DJ82" s="903"/>
      <c r="DK82" s="904"/>
      <c r="DL82" s="902"/>
      <c r="DM82" s="903"/>
      <c r="DN82" s="903"/>
      <c r="DO82" s="903"/>
      <c r="DP82" s="904"/>
      <c r="DQ82" s="902"/>
      <c r="DR82" s="903"/>
      <c r="DS82" s="903"/>
      <c r="DT82" s="903"/>
      <c r="DU82" s="904"/>
      <c r="DV82" s="899"/>
      <c r="DW82" s="900"/>
      <c r="DX82" s="900"/>
      <c r="DY82" s="900"/>
      <c r="DZ82" s="901"/>
      <c r="EA82" s="246"/>
    </row>
    <row r="83" spans="1:131" s="247" customFormat="1" ht="26.25" customHeight="1" x14ac:dyDescent="0.15">
      <c r="A83" s="261">
        <v>16</v>
      </c>
      <c r="B83" s="915"/>
      <c r="C83" s="916"/>
      <c r="D83" s="916"/>
      <c r="E83" s="916"/>
      <c r="F83" s="916"/>
      <c r="G83" s="916"/>
      <c r="H83" s="916"/>
      <c r="I83" s="916"/>
      <c r="J83" s="916"/>
      <c r="K83" s="916"/>
      <c r="L83" s="916"/>
      <c r="M83" s="916"/>
      <c r="N83" s="916"/>
      <c r="O83" s="916"/>
      <c r="P83" s="917"/>
      <c r="Q83" s="918"/>
      <c r="R83" s="873"/>
      <c r="S83" s="873"/>
      <c r="T83" s="873"/>
      <c r="U83" s="873"/>
      <c r="V83" s="873"/>
      <c r="W83" s="873"/>
      <c r="X83" s="873"/>
      <c r="Y83" s="873"/>
      <c r="Z83" s="873"/>
      <c r="AA83" s="873"/>
      <c r="AB83" s="873"/>
      <c r="AC83" s="873"/>
      <c r="AD83" s="873"/>
      <c r="AE83" s="873"/>
      <c r="AF83" s="873"/>
      <c r="AG83" s="873"/>
      <c r="AH83" s="873"/>
      <c r="AI83" s="873"/>
      <c r="AJ83" s="873"/>
      <c r="AK83" s="873"/>
      <c r="AL83" s="873"/>
      <c r="AM83" s="873"/>
      <c r="AN83" s="873"/>
      <c r="AO83" s="873"/>
      <c r="AP83" s="873"/>
      <c r="AQ83" s="873"/>
      <c r="AR83" s="873"/>
      <c r="AS83" s="873"/>
      <c r="AT83" s="873"/>
      <c r="AU83" s="873"/>
      <c r="AV83" s="873"/>
      <c r="AW83" s="873"/>
      <c r="AX83" s="873"/>
      <c r="AY83" s="873"/>
      <c r="AZ83" s="919"/>
      <c r="BA83" s="919"/>
      <c r="BB83" s="919"/>
      <c r="BC83" s="919"/>
      <c r="BD83" s="920"/>
      <c r="BE83" s="265"/>
      <c r="BF83" s="265"/>
      <c r="BG83" s="265"/>
      <c r="BH83" s="265"/>
      <c r="BI83" s="265"/>
      <c r="BJ83" s="265"/>
      <c r="BK83" s="265"/>
      <c r="BL83" s="265"/>
      <c r="BM83" s="265"/>
      <c r="BN83" s="265"/>
      <c r="BO83" s="265"/>
      <c r="BP83" s="265"/>
      <c r="BQ83" s="262">
        <v>77</v>
      </c>
      <c r="BR83" s="267"/>
      <c r="BS83" s="905"/>
      <c r="BT83" s="906"/>
      <c r="BU83" s="906"/>
      <c r="BV83" s="906"/>
      <c r="BW83" s="906"/>
      <c r="BX83" s="906"/>
      <c r="BY83" s="906"/>
      <c r="BZ83" s="906"/>
      <c r="CA83" s="906"/>
      <c r="CB83" s="906"/>
      <c r="CC83" s="906"/>
      <c r="CD83" s="906"/>
      <c r="CE83" s="906"/>
      <c r="CF83" s="906"/>
      <c r="CG83" s="907"/>
      <c r="CH83" s="902"/>
      <c r="CI83" s="903"/>
      <c r="CJ83" s="903"/>
      <c r="CK83" s="903"/>
      <c r="CL83" s="904"/>
      <c r="CM83" s="902"/>
      <c r="CN83" s="903"/>
      <c r="CO83" s="903"/>
      <c r="CP83" s="903"/>
      <c r="CQ83" s="904"/>
      <c r="CR83" s="902"/>
      <c r="CS83" s="903"/>
      <c r="CT83" s="903"/>
      <c r="CU83" s="903"/>
      <c r="CV83" s="904"/>
      <c r="CW83" s="902"/>
      <c r="CX83" s="903"/>
      <c r="CY83" s="903"/>
      <c r="CZ83" s="903"/>
      <c r="DA83" s="904"/>
      <c r="DB83" s="902"/>
      <c r="DC83" s="903"/>
      <c r="DD83" s="903"/>
      <c r="DE83" s="903"/>
      <c r="DF83" s="904"/>
      <c r="DG83" s="902"/>
      <c r="DH83" s="903"/>
      <c r="DI83" s="903"/>
      <c r="DJ83" s="903"/>
      <c r="DK83" s="904"/>
      <c r="DL83" s="902"/>
      <c r="DM83" s="903"/>
      <c r="DN83" s="903"/>
      <c r="DO83" s="903"/>
      <c r="DP83" s="904"/>
      <c r="DQ83" s="902"/>
      <c r="DR83" s="903"/>
      <c r="DS83" s="903"/>
      <c r="DT83" s="903"/>
      <c r="DU83" s="904"/>
      <c r="DV83" s="899"/>
      <c r="DW83" s="900"/>
      <c r="DX83" s="900"/>
      <c r="DY83" s="900"/>
      <c r="DZ83" s="901"/>
      <c r="EA83" s="246"/>
    </row>
    <row r="84" spans="1:131" s="247" customFormat="1" ht="26.25" customHeight="1" x14ac:dyDescent="0.15">
      <c r="A84" s="261">
        <v>17</v>
      </c>
      <c r="B84" s="915"/>
      <c r="C84" s="916"/>
      <c r="D84" s="916"/>
      <c r="E84" s="916"/>
      <c r="F84" s="916"/>
      <c r="G84" s="916"/>
      <c r="H84" s="916"/>
      <c r="I84" s="916"/>
      <c r="J84" s="916"/>
      <c r="K84" s="916"/>
      <c r="L84" s="916"/>
      <c r="M84" s="916"/>
      <c r="N84" s="916"/>
      <c r="O84" s="916"/>
      <c r="P84" s="917"/>
      <c r="Q84" s="918"/>
      <c r="R84" s="873"/>
      <c r="S84" s="873"/>
      <c r="T84" s="873"/>
      <c r="U84" s="873"/>
      <c r="V84" s="873"/>
      <c r="W84" s="873"/>
      <c r="X84" s="873"/>
      <c r="Y84" s="873"/>
      <c r="Z84" s="873"/>
      <c r="AA84" s="873"/>
      <c r="AB84" s="873"/>
      <c r="AC84" s="873"/>
      <c r="AD84" s="873"/>
      <c r="AE84" s="873"/>
      <c r="AF84" s="873"/>
      <c r="AG84" s="873"/>
      <c r="AH84" s="873"/>
      <c r="AI84" s="873"/>
      <c r="AJ84" s="873"/>
      <c r="AK84" s="873"/>
      <c r="AL84" s="873"/>
      <c r="AM84" s="873"/>
      <c r="AN84" s="873"/>
      <c r="AO84" s="873"/>
      <c r="AP84" s="873"/>
      <c r="AQ84" s="873"/>
      <c r="AR84" s="873"/>
      <c r="AS84" s="873"/>
      <c r="AT84" s="873"/>
      <c r="AU84" s="873"/>
      <c r="AV84" s="873"/>
      <c r="AW84" s="873"/>
      <c r="AX84" s="873"/>
      <c r="AY84" s="873"/>
      <c r="AZ84" s="919"/>
      <c r="BA84" s="919"/>
      <c r="BB84" s="919"/>
      <c r="BC84" s="919"/>
      <c r="BD84" s="920"/>
      <c r="BE84" s="265"/>
      <c r="BF84" s="265"/>
      <c r="BG84" s="265"/>
      <c r="BH84" s="265"/>
      <c r="BI84" s="265"/>
      <c r="BJ84" s="265"/>
      <c r="BK84" s="265"/>
      <c r="BL84" s="265"/>
      <c r="BM84" s="265"/>
      <c r="BN84" s="265"/>
      <c r="BO84" s="265"/>
      <c r="BP84" s="265"/>
      <c r="BQ84" s="262">
        <v>78</v>
      </c>
      <c r="BR84" s="267"/>
      <c r="BS84" s="905"/>
      <c r="BT84" s="906"/>
      <c r="BU84" s="906"/>
      <c r="BV84" s="906"/>
      <c r="BW84" s="906"/>
      <c r="BX84" s="906"/>
      <c r="BY84" s="906"/>
      <c r="BZ84" s="906"/>
      <c r="CA84" s="906"/>
      <c r="CB84" s="906"/>
      <c r="CC84" s="906"/>
      <c r="CD84" s="906"/>
      <c r="CE84" s="906"/>
      <c r="CF84" s="906"/>
      <c r="CG84" s="907"/>
      <c r="CH84" s="902"/>
      <c r="CI84" s="903"/>
      <c r="CJ84" s="903"/>
      <c r="CK84" s="903"/>
      <c r="CL84" s="904"/>
      <c r="CM84" s="902"/>
      <c r="CN84" s="903"/>
      <c r="CO84" s="903"/>
      <c r="CP84" s="903"/>
      <c r="CQ84" s="904"/>
      <c r="CR84" s="902"/>
      <c r="CS84" s="903"/>
      <c r="CT84" s="903"/>
      <c r="CU84" s="903"/>
      <c r="CV84" s="904"/>
      <c r="CW84" s="902"/>
      <c r="CX84" s="903"/>
      <c r="CY84" s="903"/>
      <c r="CZ84" s="903"/>
      <c r="DA84" s="904"/>
      <c r="DB84" s="902"/>
      <c r="DC84" s="903"/>
      <c r="DD84" s="903"/>
      <c r="DE84" s="903"/>
      <c r="DF84" s="904"/>
      <c r="DG84" s="902"/>
      <c r="DH84" s="903"/>
      <c r="DI84" s="903"/>
      <c r="DJ84" s="903"/>
      <c r="DK84" s="904"/>
      <c r="DL84" s="902"/>
      <c r="DM84" s="903"/>
      <c r="DN84" s="903"/>
      <c r="DO84" s="903"/>
      <c r="DP84" s="904"/>
      <c r="DQ84" s="902"/>
      <c r="DR84" s="903"/>
      <c r="DS84" s="903"/>
      <c r="DT84" s="903"/>
      <c r="DU84" s="904"/>
      <c r="DV84" s="899"/>
      <c r="DW84" s="900"/>
      <c r="DX84" s="900"/>
      <c r="DY84" s="900"/>
      <c r="DZ84" s="901"/>
      <c r="EA84" s="246"/>
    </row>
    <row r="85" spans="1:131" s="247" customFormat="1" ht="26.25" customHeight="1" x14ac:dyDescent="0.15">
      <c r="A85" s="261">
        <v>18</v>
      </c>
      <c r="B85" s="915"/>
      <c r="C85" s="916"/>
      <c r="D85" s="916"/>
      <c r="E85" s="916"/>
      <c r="F85" s="916"/>
      <c r="G85" s="916"/>
      <c r="H85" s="916"/>
      <c r="I85" s="916"/>
      <c r="J85" s="916"/>
      <c r="K85" s="916"/>
      <c r="L85" s="916"/>
      <c r="M85" s="916"/>
      <c r="N85" s="916"/>
      <c r="O85" s="916"/>
      <c r="P85" s="917"/>
      <c r="Q85" s="918"/>
      <c r="R85" s="873"/>
      <c r="S85" s="873"/>
      <c r="T85" s="873"/>
      <c r="U85" s="873"/>
      <c r="V85" s="873"/>
      <c r="W85" s="873"/>
      <c r="X85" s="873"/>
      <c r="Y85" s="873"/>
      <c r="Z85" s="873"/>
      <c r="AA85" s="873"/>
      <c r="AB85" s="873"/>
      <c r="AC85" s="873"/>
      <c r="AD85" s="873"/>
      <c r="AE85" s="873"/>
      <c r="AF85" s="873"/>
      <c r="AG85" s="873"/>
      <c r="AH85" s="873"/>
      <c r="AI85" s="873"/>
      <c r="AJ85" s="873"/>
      <c r="AK85" s="873"/>
      <c r="AL85" s="873"/>
      <c r="AM85" s="873"/>
      <c r="AN85" s="873"/>
      <c r="AO85" s="873"/>
      <c r="AP85" s="873"/>
      <c r="AQ85" s="873"/>
      <c r="AR85" s="873"/>
      <c r="AS85" s="873"/>
      <c r="AT85" s="873"/>
      <c r="AU85" s="873"/>
      <c r="AV85" s="873"/>
      <c r="AW85" s="873"/>
      <c r="AX85" s="873"/>
      <c r="AY85" s="873"/>
      <c r="AZ85" s="919"/>
      <c r="BA85" s="919"/>
      <c r="BB85" s="919"/>
      <c r="BC85" s="919"/>
      <c r="BD85" s="920"/>
      <c r="BE85" s="265"/>
      <c r="BF85" s="265"/>
      <c r="BG85" s="265"/>
      <c r="BH85" s="265"/>
      <c r="BI85" s="265"/>
      <c r="BJ85" s="265"/>
      <c r="BK85" s="265"/>
      <c r="BL85" s="265"/>
      <c r="BM85" s="265"/>
      <c r="BN85" s="265"/>
      <c r="BO85" s="265"/>
      <c r="BP85" s="265"/>
      <c r="BQ85" s="262">
        <v>79</v>
      </c>
      <c r="BR85" s="267"/>
      <c r="BS85" s="905"/>
      <c r="BT85" s="906"/>
      <c r="BU85" s="906"/>
      <c r="BV85" s="906"/>
      <c r="BW85" s="906"/>
      <c r="BX85" s="906"/>
      <c r="BY85" s="906"/>
      <c r="BZ85" s="906"/>
      <c r="CA85" s="906"/>
      <c r="CB85" s="906"/>
      <c r="CC85" s="906"/>
      <c r="CD85" s="906"/>
      <c r="CE85" s="906"/>
      <c r="CF85" s="906"/>
      <c r="CG85" s="907"/>
      <c r="CH85" s="902"/>
      <c r="CI85" s="903"/>
      <c r="CJ85" s="903"/>
      <c r="CK85" s="903"/>
      <c r="CL85" s="904"/>
      <c r="CM85" s="902"/>
      <c r="CN85" s="903"/>
      <c r="CO85" s="903"/>
      <c r="CP85" s="903"/>
      <c r="CQ85" s="904"/>
      <c r="CR85" s="902"/>
      <c r="CS85" s="903"/>
      <c r="CT85" s="903"/>
      <c r="CU85" s="903"/>
      <c r="CV85" s="904"/>
      <c r="CW85" s="902"/>
      <c r="CX85" s="903"/>
      <c r="CY85" s="903"/>
      <c r="CZ85" s="903"/>
      <c r="DA85" s="904"/>
      <c r="DB85" s="902"/>
      <c r="DC85" s="903"/>
      <c r="DD85" s="903"/>
      <c r="DE85" s="903"/>
      <c r="DF85" s="904"/>
      <c r="DG85" s="902"/>
      <c r="DH85" s="903"/>
      <c r="DI85" s="903"/>
      <c r="DJ85" s="903"/>
      <c r="DK85" s="904"/>
      <c r="DL85" s="902"/>
      <c r="DM85" s="903"/>
      <c r="DN85" s="903"/>
      <c r="DO85" s="903"/>
      <c r="DP85" s="904"/>
      <c r="DQ85" s="902"/>
      <c r="DR85" s="903"/>
      <c r="DS85" s="903"/>
      <c r="DT85" s="903"/>
      <c r="DU85" s="904"/>
      <c r="DV85" s="899"/>
      <c r="DW85" s="900"/>
      <c r="DX85" s="900"/>
      <c r="DY85" s="900"/>
      <c r="DZ85" s="901"/>
      <c r="EA85" s="246"/>
    </row>
    <row r="86" spans="1:131" s="247" customFormat="1" ht="26.25" customHeight="1" x14ac:dyDescent="0.15">
      <c r="A86" s="261">
        <v>19</v>
      </c>
      <c r="B86" s="915"/>
      <c r="C86" s="916"/>
      <c r="D86" s="916"/>
      <c r="E86" s="916"/>
      <c r="F86" s="916"/>
      <c r="G86" s="916"/>
      <c r="H86" s="916"/>
      <c r="I86" s="916"/>
      <c r="J86" s="916"/>
      <c r="K86" s="916"/>
      <c r="L86" s="916"/>
      <c r="M86" s="916"/>
      <c r="N86" s="916"/>
      <c r="O86" s="916"/>
      <c r="P86" s="917"/>
      <c r="Q86" s="918"/>
      <c r="R86" s="873"/>
      <c r="S86" s="873"/>
      <c r="T86" s="873"/>
      <c r="U86" s="873"/>
      <c r="V86" s="873"/>
      <c r="W86" s="873"/>
      <c r="X86" s="873"/>
      <c r="Y86" s="873"/>
      <c r="Z86" s="873"/>
      <c r="AA86" s="873"/>
      <c r="AB86" s="873"/>
      <c r="AC86" s="873"/>
      <c r="AD86" s="873"/>
      <c r="AE86" s="873"/>
      <c r="AF86" s="873"/>
      <c r="AG86" s="873"/>
      <c r="AH86" s="873"/>
      <c r="AI86" s="873"/>
      <c r="AJ86" s="873"/>
      <c r="AK86" s="873"/>
      <c r="AL86" s="873"/>
      <c r="AM86" s="873"/>
      <c r="AN86" s="873"/>
      <c r="AO86" s="873"/>
      <c r="AP86" s="873"/>
      <c r="AQ86" s="873"/>
      <c r="AR86" s="873"/>
      <c r="AS86" s="873"/>
      <c r="AT86" s="873"/>
      <c r="AU86" s="873"/>
      <c r="AV86" s="873"/>
      <c r="AW86" s="873"/>
      <c r="AX86" s="873"/>
      <c r="AY86" s="873"/>
      <c r="AZ86" s="919"/>
      <c r="BA86" s="919"/>
      <c r="BB86" s="919"/>
      <c r="BC86" s="919"/>
      <c r="BD86" s="920"/>
      <c r="BE86" s="265"/>
      <c r="BF86" s="265"/>
      <c r="BG86" s="265"/>
      <c r="BH86" s="265"/>
      <c r="BI86" s="265"/>
      <c r="BJ86" s="265"/>
      <c r="BK86" s="265"/>
      <c r="BL86" s="265"/>
      <c r="BM86" s="265"/>
      <c r="BN86" s="265"/>
      <c r="BO86" s="265"/>
      <c r="BP86" s="265"/>
      <c r="BQ86" s="262">
        <v>80</v>
      </c>
      <c r="BR86" s="267"/>
      <c r="BS86" s="905"/>
      <c r="BT86" s="906"/>
      <c r="BU86" s="906"/>
      <c r="BV86" s="906"/>
      <c r="BW86" s="906"/>
      <c r="BX86" s="906"/>
      <c r="BY86" s="906"/>
      <c r="BZ86" s="906"/>
      <c r="CA86" s="906"/>
      <c r="CB86" s="906"/>
      <c r="CC86" s="906"/>
      <c r="CD86" s="906"/>
      <c r="CE86" s="906"/>
      <c r="CF86" s="906"/>
      <c r="CG86" s="907"/>
      <c r="CH86" s="902"/>
      <c r="CI86" s="903"/>
      <c r="CJ86" s="903"/>
      <c r="CK86" s="903"/>
      <c r="CL86" s="904"/>
      <c r="CM86" s="902"/>
      <c r="CN86" s="903"/>
      <c r="CO86" s="903"/>
      <c r="CP86" s="903"/>
      <c r="CQ86" s="904"/>
      <c r="CR86" s="902"/>
      <c r="CS86" s="903"/>
      <c r="CT86" s="903"/>
      <c r="CU86" s="903"/>
      <c r="CV86" s="904"/>
      <c r="CW86" s="902"/>
      <c r="CX86" s="903"/>
      <c r="CY86" s="903"/>
      <c r="CZ86" s="903"/>
      <c r="DA86" s="904"/>
      <c r="DB86" s="902"/>
      <c r="DC86" s="903"/>
      <c r="DD86" s="903"/>
      <c r="DE86" s="903"/>
      <c r="DF86" s="904"/>
      <c r="DG86" s="902"/>
      <c r="DH86" s="903"/>
      <c r="DI86" s="903"/>
      <c r="DJ86" s="903"/>
      <c r="DK86" s="904"/>
      <c r="DL86" s="902"/>
      <c r="DM86" s="903"/>
      <c r="DN86" s="903"/>
      <c r="DO86" s="903"/>
      <c r="DP86" s="904"/>
      <c r="DQ86" s="902"/>
      <c r="DR86" s="903"/>
      <c r="DS86" s="903"/>
      <c r="DT86" s="903"/>
      <c r="DU86" s="904"/>
      <c r="DV86" s="899"/>
      <c r="DW86" s="900"/>
      <c r="DX86" s="900"/>
      <c r="DY86" s="900"/>
      <c r="DZ86" s="901"/>
      <c r="EA86" s="246"/>
    </row>
    <row r="87" spans="1:131" s="247" customFormat="1" ht="26.25" customHeight="1" x14ac:dyDescent="0.15">
      <c r="A87" s="269">
        <v>20</v>
      </c>
      <c r="B87" s="924"/>
      <c r="C87" s="925"/>
      <c r="D87" s="925"/>
      <c r="E87" s="925"/>
      <c r="F87" s="925"/>
      <c r="G87" s="925"/>
      <c r="H87" s="925"/>
      <c r="I87" s="925"/>
      <c r="J87" s="925"/>
      <c r="K87" s="925"/>
      <c r="L87" s="925"/>
      <c r="M87" s="925"/>
      <c r="N87" s="925"/>
      <c r="O87" s="925"/>
      <c r="P87" s="926"/>
      <c r="Q87" s="927"/>
      <c r="R87" s="928"/>
      <c r="S87" s="928"/>
      <c r="T87" s="928"/>
      <c r="U87" s="928"/>
      <c r="V87" s="928"/>
      <c r="W87" s="928"/>
      <c r="X87" s="928"/>
      <c r="Y87" s="928"/>
      <c r="Z87" s="928"/>
      <c r="AA87" s="928"/>
      <c r="AB87" s="928"/>
      <c r="AC87" s="928"/>
      <c r="AD87" s="928"/>
      <c r="AE87" s="928"/>
      <c r="AF87" s="928"/>
      <c r="AG87" s="928"/>
      <c r="AH87" s="928"/>
      <c r="AI87" s="928"/>
      <c r="AJ87" s="928"/>
      <c r="AK87" s="928"/>
      <c r="AL87" s="928"/>
      <c r="AM87" s="928"/>
      <c r="AN87" s="928"/>
      <c r="AO87" s="928"/>
      <c r="AP87" s="928"/>
      <c r="AQ87" s="928"/>
      <c r="AR87" s="928"/>
      <c r="AS87" s="928"/>
      <c r="AT87" s="928"/>
      <c r="AU87" s="928"/>
      <c r="AV87" s="928"/>
      <c r="AW87" s="928"/>
      <c r="AX87" s="928"/>
      <c r="AY87" s="928"/>
      <c r="AZ87" s="929"/>
      <c r="BA87" s="929"/>
      <c r="BB87" s="929"/>
      <c r="BC87" s="929"/>
      <c r="BD87" s="930"/>
      <c r="BE87" s="265"/>
      <c r="BF87" s="265"/>
      <c r="BG87" s="265"/>
      <c r="BH87" s="265"/>
      <c r="BI87" s="265"/>
      <c r="BJ87" s="265"/>
      <c r="BK87" s="265"/>
      <c r="BL87" s="265"/>
      <c r="BM87" s="265"/>
      <c r="BN87" s="265"/>
      <c r="BO87" s="265"/>
      <c r="BP87" s="265"/>
      <c r="BQ87" s="262">
        <v>81</v>
      </c>
      <c r="BR87" s="267"/>
      <c r="BS87" s="905"/>
      <c r="BT87" s="906"/>
      <c r="BU87" s="906"/>
      <c r="BV87" s="906"/>
      <c r="BW87" s="906"/>
      <c r="BX87" s="906"/>
      <c r="BY87" s="906"/>
      <c r="BZ87" s="906"/>
      <c r="CA87" s="906"/>
      <c r="CB87" s="906"/>
      <c r="CC87" s="906"/>
      <c r="CD87" s="906"/>
      <c r="CE87" s="906"/>
      <c r="CF87" s="906"/>
      <c r="CG87" s="907"/>
      <c r="CH87" s="902"/>
      <c r="CI87" s="903"/>
      <c r="CJ87" s="903"/>
      <c r="CK87" s="903"/>
      <c r="CL87" s="904"/>
      <c r="CM87" s="902"/>
      <c r="CN87" s="903"/>
      <c r="CO87" s="903"/>
      <c r="CP87" s="903"/>
      <c r="CQ87" s="904"/>
      <c r="CR87" s="902"/>
      <c r="CS87" s="903"/>
      <c r="CT87" s="903"/>
      <c r="CU87" s="903"/>
      <c r="CV87" s="904"/>
      <c r="CW87" s="902"/>
      <c r="CX87" s="903"/>
      <c r="CY87" s="903"/>
      <c r="CZ87" s="903"/>
      <c r="DA87" s="904"/>
      <c r="DB87" s="902"/>
      <c r="DC87" s="903"/>
      <c r="DD87" s="903"/>
      <c r="DE87" s="903"/>
      <c r="DF87" s="904"/>
      <c r="DG87" s="902"/>
      <c r="DH87" s="903"/>
      <c r="DI87" s="903"/>
      <c r="DJ87" s="903"/>
      <c r="DK87" s="904"/>
      <c r="DL87" s="902"/>
      <c r="DM87" s="903"/>
      <c r="DN87" s="903"/>
      <c r="DO87" s="903"/>
      <c r="DP87" s="904"/>
      <c r="DQ87" s="902"/>
      <c r="DR87" s="903"/>
      <c r="DS87" s="903"/>
      <c r="DT87" s="903"/>
      <c r="DU87" s="904"/>
      <c r="DV87" s="899"/>
      <c r="DW87" s="900"/>
      <c r="DX87" s="900"/>
      <c r="DY87" s="900"/>
      <c r="DZ87" s="901"/>
      <c r="EA87" s="246"/>
    </row>
    <row r="88" spans="1:131" s="247" customFormat="1" ht="26.25" customHeight="1" thickBot="1" x14ac:dyDescent="0.2">
      <c r="A88" s="264" t="s">
        <v>390</v>
      </c>
      <c r="B88" s="832" t="s">
        <v>419</v>
      </c>
      <c r="C88" s="833"/>
      <c r="D88" s="833"/>
      <c r="E88" s="833"/>
      <c r="F88" s="833"/>
      <c r="G88" s="833"/>
      <c r="H88" s="833"/>
      <c r="I88" s="833"/>
      <c r="J88" s="833"/>
      <c r="K88" s="833"/>
      <c r="L88" s="833"/>
      <c r="M88" s="833"/>
      <c r="N88" s="833"/>
      <c r="O88" s="833"/>
      <c r="P88" s="834"/>
      <c r="Q88" s="880"/>
      <c r="R88" s="881"/>
      <c r="S88" s="881"/>
      <c r="T88" s="881"/>
      <c r="U88" s="881"/>
      <c r="V88" s="881"/>
      <c r="W88" s="881"/>
      <c r="X88" s="881"/>
      <c r="Y88" s="881"/>
      <c r="Z88" s="881"/>
      <c r="AA88" s="881"/>
      <c r="AB88" s="881"/>
      <c r="AC88" s="881"/>
      <c r="AD88" s="881"/>
      <c r="AE88" s="881"/>
      <c r="AF88" s="884">
        <v>16415</v>
      </c>
      <c r="AG88" s="884"/>
      <c r="AH88" s="884"/>
      <c r="AI88" s="884"/>
      <c r="AJ88" s="884"/>
      <c r="AK88" s="881"/>
      <c r="AL88" s="881"/>
      <c r="AM88" s="881"/>
      <c r="AN88" s="881"/>
      <c r="AO88" s="881"/>
      <c r="AP88" s="884">
        <v>5741</v>
      </c>
      <c r="AQ88" s="884"/>
      <c r="AR88" s="884"/>
      <c r="AS88" s="884"/>
      <c r="AT88" s="884"/>
      <c r="AU88" s="884"/>
      <c r="AV88" s="884"/>
      <c r="AW88" s="884"/>
      <c r="AX88" s="884"/>
      <c r="AY88" s="884"/>
      <c r="AZ88" s="889"/>
      <c r="BA88" s="889"/>
      <c r="BB88" s="889"/>
      <c r="BC88" s="889"/>
      <c r="BD88" s="890"/>
      <c r="BE88" s="265"/>
      <c r="BF88" s="265"/>
      <c r="BG88" s="265"/>
      <c r="BH88" s="265"/>
      <c r="BI88" s="265"/>
      <c r="BJ88" s="265"/>
      <c r="BK88" s="265"/>
      <c r="BL88" s="265"/>
      <c r="BM88" s="265"/>
      <c r="BN88" s="265"/>
      <c r="BO88" s="265"/>
      <c r="BP88" s="265"/>
      <c r="BQ88" s="262">
        <v>82</v>
      </c>
      <c r="BR88" s="267"/>
      <c r="BS88" s="905"/>
      <c r="BT88" s="906"/>
      <c r="BU88" s="906"/>
      <c r="BV88" s="906"/>
      <c r="BW88" s="906"/>
      <c r="BX88" s="906"/>
      <c r="BY88" s="906"/>
      <c r="BZ88" s="906"/>
      <c r="CA88" s="906"/>
      <c r="CB88" s="906"/>
      <c r="CC88" s="906"/>
      <c r="CD88" s="906"/>
      <c r="CE88" s="906"/>
      <c r="CF88" s="906"/>
      <c r="CG88" s="907"/>
      <c r="CH88" s="902"/>
      <c r="CI88" s="903"/>
      <c r="CJ88" s="903"/>
      <c r="CK88" s="903"/>
      <c r="CL88" s="904"/>
      <c r="CM88" s="902"/>
      <c r="CN88" s="903"/>
      <c r="CO88" s="903"/>
      <c r="CP88" s="903"/>
      <c r="CQ88" s="904"/>
      <c r="CR88" s="902"/>
      <c r="CS88" s="903"/>
      <c r="CT88" s="903"/>
      <c r="CU88" s="903"/>
      <c r="CV88" s="904"/>
      <c r="CW88" s="902"/>
      <c r="CX88" s="903"/>
      <c r="CY88" s="903"/>
      <c r="CZ88" s="903"/>
      <c r="DA88" s="904"/>
      <c r="DB88" s="902"/>
      <c r="DC88" s="903"/>
      <c r="DD88" s="903"/>
      <c r="DE88" s="903"/>
      <c r="DF88" s="904"/>
      <c r="DG88" s="902"/>
      <c r="DH88" s="903"/>
      <c r="DI88" s="903"/>
      <c r="DJ88" s="903"/>
      <c r="DK88" s="904"/>
      <c r="DL88" s="902"/>
      <c r="DM88" s="903"/>
      <c r="DN88" s="903"/>
      <c r="DO88" s="903"/>
      <c r="DP88" s="904"/>
      <c r="DQ88" s="902"/>
      <c r="DR88" s="903"/>
      <c r="DS88" s="903"/>
      <c r="DT88" s="903"/>
      <c r="DU88" s="904"/>
      <c r="DV88" s="899"/>
      <c r="DW88" s="900"/>
      <c r="DX88" s="900"/>
      <c r="DY88" s="900"/>
      <c r="DZ88" s="901"/>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05"/>
      <c r="BT89" s="906"/>
      <c r="BU89" s="906"/>
      <c r="BV89" s="906"/>
      <c r="BW89" s="906"/>
      <c r="BX89" s="906"/>
      <c r="BY89" s="906"/>
      <c r="BZ89" s="906"/>
      <c r="CA89" s="906"/>
      <c r="CB89" s="906"/>
      <c r="CC89" s="906"/>
      <c r="CD89" s="906"/>
      <c r="CE89" s="906"/>
      <c r="CF89" s="906"/>
      <c r="CG89" s="907"/>
      <c r="CH89" s="902"/>
      <c r="CI89" s="903"/>
      <c r="CJ89" s="903"/>
      <c r="CK89" s="903"/>
      <c r="CL89" s="904"/>
      <c r="CM89" s="902"/>
      <c r="CN89" s="903"/>
      <c r="CO89" s="903"/>
      <c r="CP89" s="903"/>
      <c r="CQ89" s="904"/>
      <c r="CR89" s="902"/>
      <c r="CS89" s="903"/>
      <c r="CT89" s="903"/>
      <c r="CU89" s="903"/>
      <c r="CV89" s="904"/>
      <c r="CW89" s="902"/>
      <c r="CX89" s="903"/>
      <c r="CY89" s="903"/>
      <c r="CZ89" s="903"/>
      <c r="DA89" s="904"/>
      <c r="DB89" s="902"/>
      <c r="DC89" s="903"/>
      <c r="DD89" s="903"/>
      <c r="DE89" s="903"/>
      <c r="DF89" s="904"/>
      <c r="DG89" s="902"/>
      <c r="DH89" s="903"/>
      <c r="DI89" s="903"/>
      <c r="DJ89" s="903"/>
      <c r="DK89" s="904"/>
      <c r="DL89" s="902"/>
      <c r="DM89" s="903"/>
      <c r="DN89" s="903"/>
      <c r="DO89" s="903"/>
      <c r="DP89" s="904"/>
      <c r="DQ89" s="902"/>
      <c r="DR89" s="903"/>
      <c r="DS89" s="903"/>
      <c r="DT89" s="903"/>
      <c r="DU89" s="904"/>
      <c r="DV89" s="899"/>
      <c r="DW89" s="900"/>
      <c r="DX89" s="900"/>
      <c r="DY89" s="900"/>
      <c r="DZ89" s="901"/>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05"/>
      <c r="BT90" s="906"/>
      <c r="BU90" s="906"/>
      <c r="BV90" s="906"/>
      <c r="BW90" s="906"/>
      <c r="BX90" s="906"/>
      <c r="BY90" s="906"/>
      <c r="BZ90" s="906"/>
      <c r="CA90" s="906"/>
      <c r="CB90" s="906"/>
      <c r="CC90" s="906"/>
      <c r="CD90" s="906"/>
      <c r="CE90" s="906"/>
      <c r="CF90" s="906"/>
      <c r="CG90" s="907"/>
      <c r="CH90" s="902"/>
      <c r="CI90" s="903"/>
      <c r="CJ90" s="903"/>
      <c r="CK90" s="903"/>
      <c r="CL90" s="904"/>
      <c r="CM90" s="902"/>
      <c r="CN90" s="903"/>
      <c r="CO90" s="903"/>
      <c r="CP90" s="903"/>
      <c r="CQ90" s="904"/>
      <c r="CR90" s="902"/>
      <c r="CS90" s="903"/>
      <c r="CT90" s="903"/>
      <c r="CU90" s="903"/>
      <c r="CV90" s="904"/>
      <c r="CW90" s="902"/>
      <c r="CX90" s="903"/>
      <c r="CY90" s="903"/>
      <c r="CZ90" s="903"/>
      <c r="DA90" s="904"/>
      <c r="DB90" s="902"/>
      <c r="DC90" s="903"/>
      <c r="DD90" s="903"/>
      <c r="DE90" s="903"/>
      <c r="DF90" s="904"/>
      <c r="DG90" s="902"/>
      <c r="DH90" s="903"/>
      <c r="DI90" s="903"/>
      <c r="DJ90" s="903"/>
      <c r="DK90" s="904"/>
      <c r="DL90" s="902"/>
      <c r="DM90" s="903"/>
      <c r="DN90" s="903"/>
      <c r="DO90" s="903"/>
      <c r="DP90" s="904"/>
      <c r="DQ90" s="902"/>
      <c r="DR90" s="903"/>
      <c r="DS90" s="903"/>
      <c r="DT90" s="903"/>
      <c r="DU90" s="904"/>
      <c r="DV90" s="899"/>
      <c r="DW90" s="900"/>
      <c r="DX90" s="900"/>
      <c r="DY90" s="900"/>
      <c r="DZ90" s="901"/>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05"/>
      <c r="BT91" s="906"/>
      <c r="BU91" s="906"/>
      <c r="BV91" s="906"/>
      <c r="BW91" s="906"/>
      <c r="BX91" s="906"/>
      <c r="BY91" s="906"/>
      <c r="BZ91" s="906"/>
      <c r="CA91" s="906"/>
      <c r="CB91" s="906"/>
      <c r="CC91" s="906"/>
      <c r="CD91" s="906"/>
      <c r="CE91" s="906"/>
      <c r="CF91" s="906"/>
      <c r="CG91" s="907"/>
      <c r="CH91" s="902"/>
      <c r="CI91" s="903"/>
      <c r="CJ91" s="903"/>
      <c r="CK91" s="903"/>
      <c r="CL91" s="904"/>
      <c r="CM91" s="902"/>
      <c r="CN91" s="903"/>
      <c r="CO91" s="903"/>
      <c r="CP91" s="903"/>
      <c r="CQ91" s="904"/>
      <c r="CR91" s="902"/>
      <c r="CS91" s="903"/>
      <c r="CT91" s="903"/>
      <c r="CU91" s="903"/>
      <c r="CV91" s="904"/>
      <c r="CW91" s="902"/>
      <c r="CX91" s="903"/>
      <c r="CY91" s="903"/>
      <c r="CZ91" s="903"/>
      <c r="DA91" s="904"/>
      <c r="DB91" s="902"/>
      <c r="DC91" s="903"/>
      <c r="DD91" s="903"/>
      <c r="DE91" s="903"/>
      <c r="DF91" s="904"/>
      <c r="DG91" s="902"/>
      <c r="DH91" s="903"/>
      <c r="DI91" s="903"/>
      <c r="DJ91" s="903"/>
      <c r="DK91" s="904"/>
      <c r="DL91" s="902"/>
      <c r="DM91" s="903"/>
      <c r="DN91" s="903"/>
      <c r="DO91" s="903"/>
      <c r="DP91" s="904"/>
      <c r="DQ91" s="902"/>
      <c r="DR91" s="903"/>
      <c r="DS91" s="903"/>
      <c r="DT91" s="903"/>
      <c r="DU91" s="904"/>
      <c r="DV91" s="899"/>
      <c r="DW91" s="900"/>
      <c r="DX91" s="900"/>
      <c r="DY91" s="900"/>
      <c r="DZ91" s="901"/>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05"/>
      <c r="BT92" s="906"/>
      <c r="BU92" s="906"/>
      <c r="BV92" s="906"/>
      <c r="BW92" s="906"/>
      <c r="BX92" s="906"/>
      <c r="BY92" s="906"/>
      <c r="BZ92" s="906"/>
      <c r="CA92" s="906"/>
      <c r="CB92" s="906"/>
      <c r="CC92" s="906"/>
      <c r="CD92" s="906"/>
      <c r="CE92" s="906"/>
      <c r="CF92" s="906"/>
      <c r="CG92" s="907"/>
      <c r="CH92" s="902"/>
      <c r="CI92" s="903"/>
      <c r="CJ92" s="903"/>
      <c r="CK92" s="903"/>
      <c r="CL92" s="904"/>
      <c r="CM92" s="902"/>
      <c r="CN92" s="903"/>
      <c r="CO92" s="903"/>
      <c r="CP92" s="903"/>
      <c r="CQ92" s="904"/>
      <c r="CR92" s="902"/>
      <c r="CS92" s="903"/>
      <c r="CT92" s="903"/>
      <c r="CU92" s="903"/>
      <c r="CV92" s="904"/>
      <c r="CW92" s="902"/>
      <c r="CX92" s="903"/>
      <c r="CY92" s="903"/>
      <c r="CZ92" s="903"/>
      <c r="DA92" s="904"/>
      <c r="DB92" s="902"/>
      <c r="DC92" s="903"/>
      <c r="DD92" s="903"/>
      <c r="DE92" s="903"/>
      <c r="DF92" s="904"/>
      <c r="DG92" s="902"/>
      <c r="DH92" s="903"/>
      <c r="DI92" s="903"/>
      <c r="DJ92" s="903"/>
      <c r="DK92" s="904"/>
      <c r="DL92" s="902"/>
      <c r="DM92" s="903"/>
      <c r="DN92" s="903"/>
      <c r="DO92" s="903"/>
      <c r="DP92" s="904"/>
      <c r="DQ92" s="902"/>
      <c r="DR92" s="903"/>
      <c r="DS92" s="903"/>
      <c r="DT92" s="903"/>
      <c r="DU92" s="904"/>
      <c r="DV92" s="899"/>
      <c r="DW92" s="900"/>
      <c r="DX92" s="900"/>
      <c r="DY92" s="900"/>
      <c r="DZ92" s="901"/>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05"/>
      <c r="BT93" s="906"/>
      <c r="BU93" s="906"/>
      <c r="BV93" s="906"/>
      <c r="BW93" s="906"/>
      <c r="BX93" s="906"/>
      <c r="BY93" s="906"/>
      <c r="BZ93" s="906"/>
      <c r="CA93" s="906"/>
      <c r="CB93" s="906"/>
      <c r="CC93" s="906"/>
      <c r="CD93" s="906"/>
      <c r="CE93" s="906"/>
      <c r="CF93" s="906"/>
      <c r="CG93" s="907"/>
      <c r="CH93" s="902"/>
      <c r="CI93" s="903"/>
      <c r="CJ93" s="903"/>
      <c r="CK93" s="903"/>
      <c r="CL93" s="904"/>
      <c r="CM93" s="902"/>
      <c r="CN93" s="903"/>
      <c r="CO93" s="903"/>
      <c r="CP93" s="903"/>
      <c r="CQ93" s="904"/>
      <c r="CR93" s="902"/>
      <c r="CS93" s="903"/>
      <c r="CT93" s="903"/>
      <c r="CU93" s="903"/>
      <c r="CV93" s="904"/>
      <c r="CW93" s="902"/>
      <c r="CX93" s="903"/>
      <c r="CY93" s="903"/>
      <c r="CZ93" s="903"/>
      <c r="DA93" s="904"/>
      <c r="DB93" s="902"/>
      <c r="DC93" s="903"/>
      <c r="DD93" s="903"/>
      <c r="DE93" s="903"/>
      <c r="DF93" s="904"/>
      <c r="DG93" s="902"/>
      <c r="DH93" s="903"/>
      <c r="DI93" s="903"/>
      <c r="DJ93" s="903"/>
      <c r="DK93" s="904"/>
      <c r="DL93" s="902"/>
      <c r="DM93" s="903"/>
      <c r="DN93" s="903"/>
      <c r="DO93" s="903"/>
      <c r="DP93" s="904"/>
      <c r="DQ93" s="902"/>
      <c r="DR93" s="903"/>
      <c r="DS93" s="903"/>
      <c r="DT93" s="903"/>
      <c r="DU93" s="904"/>
      <c r="DV93" s="899"/>
      <c r="DW93" s="900"/>
      <c r="DX93" s="900"/>
      <c r="DY93" s="900"/>
      <c r="DZ93" s="901"/>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05"/>
      <c r="BT94" s="906"/>
      <c r="BU94" s="906"/>
      <c r="BV94" s="906"/>
      <c r="BW94" s="906"/>
      <c r="BX94" s="906"/>
      <c r="BY94" s="906"/>
      <c r="BZ94" s="906"/>
      <c r="CA94" s="906"/>
      <c r="CB94" s="906"/>
      <c r="CC94" s="906"/>
      <c r="CD94" s="906"/>
      <c r="CE94" s="906"/>
      <c r="CF94" s="906"/>
      <c r="CG94" s="907"/>
      <c r="CH94" s="902"/>
      <c r="CI94" s="903"/>
      <c r="CJ94" s="903"/>
      <c r="CK94" s="903"/>
      <c r="CL94" s="904"/>
      <c r="CM94" s="902"/>
      <c r="CN94" s="903"/>
      <c r="CO94" s="903"/>
      <c r="CP94" s="903"/>
      <c r="CQ94" s="904"/>
      <c r="CR94" s="902"/>
      <c r="CS94" s="903"/>
      <c r="CT94" s="903"/>
      <c r="CU94" s="903"/>
      <c r="CV94" s="904"/>
      <c r="CW94" s="902"/>
      <c r="CX94" s="903"/>
      <c r="CY94" s="903"/>
      <c r="CZ94" s="903"/>
      <c r="DA94" s="904"/>
      <c r="DB94" s="902"/>
      <c r="DC94" s="903"/>
      <c r="DD94" s="903"/>
      <c r="DE94" s="903"/>
      <c r="DF94" s="904"/>
      <c r="DG94" s="902"/>
      <c r="DH94" s="903"/>
      <c r="DI94" s="903"/>
      <c r="DJ94" s="903"/>
      <c r="DK94" s="904"/>
      <c r="DL94" s="902"/>
      <c r="DM94" s="903"/>
      <c r="DN94" s="903"/>
      <c r="DO94" s="903"/>
      <c r="DP94" s="904"/>
      <c r="DQ94" s="902"/>
      <c r="DR94" s="903"/>
      <c r="DS94" s="903"/>
      <c r="DT94" s="903"/>
      <c r="DU94" s="904"/>
      <c r="DV94" s="899"/>
      <c r="DW94" s="900"/>
      <c r="DX94" s="900"/>
      <c r="DY94" s="900"/>
      <c r="DZ94" s="901"/>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05"/>
      <c r="BT95" s="906"/>
      <c r="BU95" s="906"/>
      <c r="BV95" s="906"/>
      <c r="BW95" s="906"/>
      <c r="BX95" s="906"/>
      <c r="BY95" s="906"/>
      <c r="BZ95" s="906"/>
      <c r="CA95" s="906"/>
      <c r="CB95" s="906"/>
      <c r="CC95" s="906"/>
      <c r="CD95" s="906"/>
      <c r="CE95" s="906"/>
      <c r="CF95" s="906"/>
      <c r="CG95" s="907"/>
      <c r="CH95" s="902"/>
      <c r="CI95" s="903"/>
      <c r="CJ95" s="903"/>
      <c r="CK95" s="903"/>
      <c r="CL95" s="904"/>
      <c r="CM95" s="902"/>
      <c r="CN95" s="903"/>
      <c r="CO95" s="903"/>
      <c r="CP95" s="903"/>
      <c r="CQ95" s="904"/>
      <c r="CR95" s="902"/>
      <c r="CS95" s="903"/>
      <c r="CT95" s="903"/>
      <c r="CU95" s="903"/>
      <c r="CV95" s="904"/>
      <c r="CW95" s="902"/>
      <c r="CX95" s="903"/>
      <c r="CY95" s="903"/>
      <c r="CZ95" s="903"/>
      <c r="DA95" s="904"/>
      <c r="DB95" s="902"/>
      <c r="DC95" s="903"/>
      <c r="DD95" s="903"/>
      <c r="DE95" s="903"/>
      <c r="DF95" s="904"/>
      <c r="DG95" s="902"/>
      <c r="DH95" s="903"/>
      <c r="DI95" s="903"/>
      <c r="DJ95" s="903"/>
      <c r="DK95" s="904"/>
      <c r="DL95" s="902"/>
      <c r="DM95" s="903"/>
      <c r="DN95" s="903"/>
      <c r="DO95" s="903"/>
      <c r="DP95" s="904"/>
      <c r="DQ95" s="902"/>
      <c r="DR95" s="903"/>
      <c r="DS95" s="903"/>
      <c r="DT95" s="903"/>
      <c r="DU95" s="904"/>
      <c r="DV95" s="899"/>
      <c r="DW95" s="900"/>
      <c r="DX95" s="900"/>
      <c r="DY95" s="900"/>
      <c r="DZ95" s="901"/>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05"/>
      <c r="BT96" s="906"/>
      <c r="BU96" s="906"/>
      <c r="BV96" s="906"/>
      <c r="BW96" s="906"/>
      <c r="BX96" s="906"/>
      <c r="BY96" s="906"/>
      <c r="BZ96" s="906"/>
      <c r="CA96" s="906"/>
      <c r="CB96" s="906"/>
      <c r="CC96" s="906"/>
      <c r="CD96" s="906"/>
      <c r="CE96" s="906"/>
      <c r="CF96" s="906"/>
      <c r="CG96" s="907"/>
      <c r="CH96" s="902"/>
      <c r="CI96" s="903"/>
      <c r="CJ96" s="903"/>
      <c r="CK96" s="903"/>
      <c r="CL96" s="904"/>
      <c r="CM96" s="902"/>
      <c r="CN96" s="903"/>
      <c r="CO96" s="903"/>
      <c r="CP96" s="903"/>
      <c r="CQ96" s="904"/>
      <c r="CR96" s="902"/>
      <c r="CS96" s="903"/>
      <c r="CT96" s="903"/>
      <c r="CU96" s="903"/>
      <c r="CV96" s="904"/>
      <c r="CW96" s="902"/>
      <c r="CX96" s="903"/>
      <c r="CY96" s="903"/>
      <c r="CZ96" s="903"/>
      <c r="DA96" s="904"/>
      <c r="DB96" s="902"/>
      <c r="DC96" s="903"/>
      <c r="DD96" s="903"/>
      <c r="DE96" s="903"/>
      <c r="DF96" s="904"/>
      <c r="DG96" s="902"/>
      <c r="DH96" s="903"/>
      <c r="DI96" s="903"/>
      <c r="DJ96" s="903"/>
      <c r="DK96" s="904"/>
      <c r="DL96" s="902"/>
      <c r="DM96" s="903"/>
      <c r="DN96" s="903"/>
      <c r="DO96" s="903"/>
      <c r="DP96" s="904"/>
      <c r="DQ96" s="902"/>
      <c r="DR96" s="903"/>
      <c r="DS96" s="903"/>
      <c r="DT96" s="903"/>
      <c r="DU96" s="904"/>
      <c r="DV96" s="899"/>
      <c r="DW96" s="900"/>
      <c r="DX96" s="900"/>
      <c r="DY96" s="900"/>
      <c r="DZ96" s="901"/>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05"/>
      <c r="BT97" s="906"/>
      <c r="BU97" s="906"/>
      <c r="BV97" s="906"/>
      <c r="BW97" s="906"/>
      <c r="BX97" s="906"/>
      <c r="BY97" s="906"/>
      <c r="BZ97" s="906"/>
      <c r="CA97" s="906"/>
      <c r="CB97" s="906"/>
      <c r="CC97" s="906"/>
      <c r="CD97" s="906"/>
      <c r="CE97" s="906"/>
      <c r="CF97" s="906"/>
      <c r="CG97" s="907"/>
      <c r="CH97" s="902"/>
      <c r="CI97" s="903"/>
      <c r="CJ97" s="903"/>
      <c r="CK97" s="903"/>
      <c r="CL97" s="904"/>
      <c r="CM97" s="902"/>
      <c r="CN97" s="903"/>
      <c r="CO97" s="903"/>
      <c r="CP97" s="903"/>
      <c r="CQ97" s="904"/>
      <c r="CR97" s="902"/>
      <c r="CS97" s="903"/>
      <c r="CT97" s="903"/>
      <c r="CU97" s="903"/>
      <c r="CV97" s="904"/>
      <c r="CW97" s="902"/>
      <c r="CX97" s="903"/>
      <c r="CY97" s="903"/>
      <c r="CZ97" s="903"/>
      <c r="DA97" s="904"/>
      <c r="DB97" s="902"/>
      <c r="DC97" s="903"/>
      <c r="DD97" s="903"/>
      <c r="DE97" s="903"/>
      <c r="DF97" s="904"/>
      <c r="DG97" s="902"/>
      <c r="DH97" s="903"/>
      <c r="DI97" s="903"/>
      <c r="DJ97" s="903"/>
      <c r="DK97" s="904"/>
      <c r="DL97" s="902"/>
      <c r="DM97" s="903"/>
      <c r="DN97" s="903"/>
      <c r="DO97" s="903"/>
      <c r="DP97" s="904"/>
      <c r="DQ97" s="902"/>
      <c r="DR97" s="903"/>
      <c r="DS97" s="903"/>
      <c r="DT97" s="903"/>
      <c r="DU97" s="904"/>
      <c r="DV97" s="899"/>
      <c r="DW97" s="900"/>
      <c r="DX97" s="900"/>
      <c r="DY97" s="900"/>
      <c r="DZ97" s="901"/>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05"/>
      <c r="BT98" s="906"/>
      <c r="BU98" s="906"/>
      <c r="BV98" s="906"/>
      <c r="BW98" s="906"/>
      <c r="BX98" s="906"/>
      <c r="BY98" s="906"/>
      <c r="BZ98" s="906"/>
      <c r="CA98" s="906"/>
      <c r="CB98" s="906"/>
      <c r="CC98" s="906"/>
      <c r="CD98" s="906"/>
      <c r="CE98" s="906"/>
      <c r="CF98" s="906"/>
      <c r="CG98" s="907"/>
      <c r="CH98" s="902"/>
      <c r="CI98" s="903"/>
      <c r="CJ98" s="903"/>
      <c r="CK98" s="903"/>
      <c r="CL98" s="904"/>
      <c r="CM98" s="902"/>
      <c r="CN98" s="903"/>
      <c r="CO98" s="903"/>
      <c r="CP98" s="903"/>
      <c r="CQ98" s="904"/>
      <c r="CR98" s="902"/>
      <c r="CS98" s="903"/>
      <c r="CT98" s="903"/>
      <c r="CU98" s="903"/>
      <c r="CV98" s="904"/>
      <c r="CW98" s="902"/>
      <c r="CX98" s="903"/>
      <c r="CY98" s="903"/>
      <c r="CZ98" s="903"/>
      <c r="DA98" s="904"/>
      <c r="DB98" s="902"/>
      <c r="DC98" s="903"/>
      <c r="DD98" s="903"/>
      <c r="DE98" s="903"/>
      <c r="DF98" s="904"/>
      <c r="DG98" s="902"/>
      <c r="DH98" s="903"/>
      <c r="DI98" s="903"/>
      <c r="DJ98" s="903"/>
      <c r="DK98" s="904"/>
      <c r="DL98" s="902"/>
      <c r="DM98" s="903"/>
      <c r="DN98" s="903"/>
      <c r="DO98" s="903"/>
      <c r="DP98" s="904"/>
      <c r="DQ98" s="902"/>
      <c r="DR98" s="903"/>
      <c r="DS98" s="903"/>
      <c r="DT98" s="903"/>
      <c r="DU98" s="904"/>
      <c r="DV98" s="899"/>
      <c r="DW98" s="900"/>
      <c r="DX98" s="900"/>
      <c r="DY98" s="900"/>
      <c r="DZ98" s="901"/>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05"/>
      <c r="BT99" s="906"/>
      <c r="BU99" s="906"/>
      <c r="BV99" s="906"/>
      <c r="BW99" s="906"/>
      <c r="BX99" s="906"/>
      <c r="BY99" s="906"/>
      <c r="BZ99" s="906"/>
      <c r="CA99" s="906"/>
      <c r="CB99" s="906"/>
      <c r="CC99" s="906"/>
      <c r="CD99" s="906"/>
      <c r="CE99" s="906"/>
      <c r="CF99" s="906"/>
      <c r="CG99" s="907"/>
      <c r="CH99" s="902"/>
      <c r="CI99" s="903"/>
      <c r="CJ99" s="903"/>
      <c r="CK99" s="903"/>
      <c r="CL99" s="904"/>
      <c r="CM99" s="902"/>
      <c r="CN99" s="903"/>
      <c r="CO99" s="903"/>
      <c r="CP99" s="903"/>
      <c r="CQ99" s="904"/>
      <c r="CR99" s="902"/>
      <c r="CS99" s="903"/>
      <c r="CT99" s="903"/>
      <c r="CU99" s="903"/>
      <c r="CV99" s="904"/>
      <c r="CW99" s="902"/>
      <c r="CX99" s="903"/>
      <c r="CY99" s="903"/>
      <c r="CZ99" s="903"/>
      <c r="DA99" s="904"/>
      <c r="DB99" s="902"/>
      <c r="DC99" s="903"/>
      <c r="DD99" s="903"/>
      <c r="DE99" s="903"/>
      <c r="DF99" s="904"/>
      <c r="DG99" s="902"/>
      <c r="DH99" s="903"/>
      <c r="DI99" s="903"/>
      <c r="DJ99" s="903"/>
      <c r="DK99" s="904"/>
      <c r="DL99" s="902"/>
      <c r="DM99" s="903"/>
      <c r="DN99" s="903"/>
      <c r="DO99" s="903"/>
      <c r="DP99" s="904"/>
      <c r="DQ99" s="902"/>
      <c r="DR99" s="903"/>
      <c r="DS99" s="903"/>
      <c r="DT99" s="903"/>
      <c r="DU99" s="904"/>
      <c r="DV99" s="899"/>
      <c r="DW99" s="900"/>
      <c r="DX99" s="900"/>
      <c r="DY99" s="900"/>
      <c r="DZ99" s="901"/>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05"/>
      <c r="BT100" s="906"/>
      <c r="BU100" s="906"/>
      <c r="BV100" s="906"/>
      <c r="BW100" s="906"/>
      <c r="BX100" s="906"/>
      <c r="BY100" s="906"/>
      <c r="BZ100" s="906"/>
      <c r="CA100" s="906"/>
      <c r="CB100" s="906"/>
      <c r="CC100" s="906"/>
      <c r="CD100" s="906"/>
      <c r="CE100" s="906"/>
      <c r="CF100" s="906"/>
      <c r="CG100" s="907"/>
      <c r="CH100" s="902"/>
      <c r="CI100" s="903"/>
      <c r="CJ100" s="903"/>
      <c r="CK100" s="903"/>
      <c r="CL100" s="904"/>
      <c r="CM100" s="902"/>
      <c r="CN100" s="903"/>
      <c r="CO100" s="903"/>
      <c r="CP100" s="903"/>
      <c r="CQ100" s="904"/>
      <c r="CR100" s="902"/>
      <c r="CS100" s="903"/>
      <c r="CT100" s="903"/>
      <c r="CU100" s="903"/>
      <c r="CV100" s="904"/>
      <c r="CW100" s="902"/>
      <c r="CX100" s="903"/>
      <c r="CY100" s="903"/>
      <c r="CZ100" s="903"/>
      <c r="DA100" s="904"/>
      <c r="DB100" s="902"/>
      <c r="DC100" s="903"/>
      <c r="DD100" s="903"/>
      <c r="DE100" s="903"/>
      <c r="DF100" s="904"/>
      <c r="DG100" s="902"/>
      <c r="DH100" s="903"/>
      <c r="DI100" s="903"/>
      <c r="DJ100" s="903"/>
      <c r="DK100" s="904"/>
      <c r="DL100" s="902"/>
      <c r="DM100" s="903"/>
      <c r="DN100" s="903"/>
      <c r="DO100" s="903"/>
      <c r="DP100" s="904"/>
      <c r="DQ100" s="902"/>
      <c r="DR100" s="903"/>
      <c r="DS100" s="903"/>
      <c r="DT100" s="903"/>
      <c r="DU100" s="904"/>
      <c r="DV100" s="899"/>
      <c r="DW100" s="900"/>
      <c r="DX100" s="900"/>
      <c r="DY100" s="900"/>
      <c r="DZ100" s="901"/>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05"/>
      <c r="BT101" s="906"/>
      <c r="BU101" s="906"/>
      <c r="BV101" s="906"/>
      <c r="BW101" s="906"/>
      <c r="BX101" s="906"/>
      <c r="BY101" s="906"/>
      <c r="BZ101" s="906"/>
      <c r="CA101" s="906"/>
      <c r="CB101" s="906"/>
      <c r="CC101" s="906"/>
      <c r="CD101" s="906"/>
      <c r="CE101" s="906"/>
      <c r="CF101" s="906"/>
      <c r="CG101" s="907"/>
      <c r="CH101" s="902"/>
      <c r="CI101" s="903"/>
      <c r="CJ101" s="903"/>
      <c r="CK101" s="903"/>
      <c r="CL101" s="904"/>
      <c r="CM101" s="902"/>
      <c r="CN101" s="903"/>
      <c r="CO101" s="903"/>
      <c r="CP101" s="903"/>
      <c r="CQ101" s="904"/>
      <c r="CR101" s="902"/>
      <c r="CS101" s="903"/>
      <c r="CT101" s="903"/>
      <c r="CU101" s="903"/>
      <c r="CV101" s="904"/>
      <c r="CW101" s="902"/>
      <c r="CX101" s="903"/>
      <c r="CY101" s="903"/>
      <c r="CZ101" s="903"/>
      <c r="DA101" s="904"/>
      <c r="DB101" s="902"/>
      <c r="DC101" s="903"/>
      <c r="DD101" s="903"/>
      <c r="DE101" s="903"/>
      <c r="DF101" s="904"/>
      <c r="DG101" s="902"/>
      <c r="DH101" s="903"/>
      <c r="DI101" s="903"/>
      <c r="DJ101" s="903"/>
      <c r="DK101" s="904"/>
      <c r="DL101" s="902"/>
      <c r="DM101" s="903"/>
      <c r="DN101" s="903"/>
      <c r="DO101" s="903"/>
      <c r="DP101" s="904"/>
      <c r="DQ101" s="902"/>
      <c r="DR101" s="903"/>
      <c r="DS101" s="903"/>
      <c r="DT101" s="903"/>
      <c r="DU101" s="904"/>
      <c r="DV101" s="899"/>
      <c r="DW101" s="900"/>
      <c r="DX101" s="900"/>
      <c r="DY101" s="900"/>
      <c r="DZ101" s="901"/>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390</v>
      </c>
      <c r="BR102" s="832" t="s">
        <v>420</v>
      </c>
      <c r="BS102" s="833"/>
      <c r="BT102" s="833"/>
      <c r="BU102" s="833"/>
      <c r="BV102" s="833"/>
      <c r="BW102" s="833"/>
      <c r="BX102" s="833"/>
      <c r="BY102" s="833"/>
      <c r="BZ102" s="833"/>
      <c r="CA102" s="833"/>
      <c r="CB102" s="833"/>
      <c r="CC102" s="833"/>
      <c r="CD102" s="833"/>
      <c r="CE102" s="833"/>
      <c r="CF102" s="833"/>
      <c r="CG102" s="834"/>
      <c r="CH102" s="931"/>
      <c r="CI102" s="932"/>
      <c r="CJ102" s="932"/>
      <c r="CK102" s="932"/>
      <c r="CL102" s="933"/>
      <c r="CM102" s="931"/>
      <c r="CN102" s="932"/>
      <c r="CO102" s="932"/>
      <c r="CP102" s="932"/>
      <c r="CQ102" s="933"/>
      <c r="CR102" s="934"/>
      <c r="CS102" s="892"/>
      <c r="CT102" s="892"/>
      <c r="CU102" s="892"/>
      <c r="CV102" s="935"/>
      <c r="CW102" s="934"/>
      <c r="CX102" s="892"/>
      <c r="CY102" s="892"/>
      <c r="CZ102" s="892"/>
      <c r="DA102" s="935"/>
      <c r="DB102" s="934"/>
      <c r="DC102" s="892"/>
      <c r="DD102" s="892"/>
      <c r="DE102" s="892"/>
      <c r="DF102" s="935"/>
      <c r="DG102" s="934"/>
      <c r="DH102" s="892"/>
      <c r="DI102" s="892"/>
      <c r="DJ102" s="892"/>
      <c r="DK102" s="935"/>
      <c r="DL102" s="934"/>
      <c r="DM102" s="892"/>
      <c r="DN102" s="892"/>
      <c r="DO102" s="892"/>
      <c r="DP102" s="935"/>
      <c r="DQ102" s="934"/>
      <c r="DR102" s="892"/>
      <c r="DS102" s="892"/>
      <c r="DT102" s="892"/>
      <c r="DU102" s="935"/>
      <c r="DV102" s="958"/>
      <c r="DW102" s="959"/>
      <c r="DX102" s="959"/>
      <c r="DY102" s="959"/>
      <c r="DZ102" s="960"/>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61" t="s">
        <v>421</v>
      </c>
      <c r="BR103" s="961"/>
      <c r="BS103" s="961"/>
      <c r="BT103" s="961"/>
      <c r="BU103" s="961"/>
      <c r="BV103" s="961"/>
      <c r="BW103" s="961"/>
      <c r="BX103" s="961"/>
      <c r="BY103" s="961"/>
      <c r="BZ103" s="961"/>
      <c r="CA103" s="961"/>
      <c r="CB103" s="961"/>
      <c r="CC103" s="961"/>
      <c r="CD103" s="961"/>
      <c r="CE103" s="961"/>
      <c r="CF103" s="961"/>
      <c r="CG103" s="961"/>
      <c r="CH103" s="961"/>
      <c r="CI103" s="961"/>
      <c r="CJ103" s="961"/>
      <c r="CK103" s="961"/>
      <c r="CL103" s="961"/>
      <c r="CM103" s="961"/>
      <c r="CN103" s="961"/>
      <c r="CO103" s="961"/>
      <c r="CP103" s="961"/>
      <c r="CQ103" s="961"/>
      <c r="CR103" s="961"/>
      <c r="CS103" s="961"/>
      <c r="CT103" s="961"/>
      <c r="CU103" s="961"/>
      <c r="CV103" s="961"/>
      <c r="CW103" s="961"/>
      <c r="CX103" s="961"/>
      <c r="CY103" s="961"/>
      <c r="CZ103" s="961"/>
      <c r="DA103" s="961"/>
      <c r="DB103" s="961"/>
      <c r="DC103" s="961"/>
      <c r="DD103" s="961"/>
      <c r="DE103" s="961"/>
      <c r="DF103" s="961"/>
      <c r="DG103" s="961"/>
      <c r="DH103" s="961"/>
      <c r="DI103" s="961"/>
      <c r="DJ103" s="961"/>
      <c r="DK103" s="961"/>
      <c r="DL103" s="961"/>
      <c r="DM103" s="961"/>
      <c r="DN103" s="961"/>
      <c r="DO103" s="961"/>
      <c r="DP103" s="961"/>
      <c r="DQ103" s="961"/>
      <c r="DR103" s="961"/>
      <c r="DS103" s="961"/>
      <c r="DT103" s="961"/>
      <c r="DU103" s="961"/>
      <c r="DV103" s="961"/>
      <c r="DW103" s="961"/>
      <c r="DX103" s="961"/>
      <c r="DY103" s="961"/>
      <c r="DZ103" s="961"/>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62" t="s">
        <v>422</v>
      </c>
      <c r="BR104" s="962"/>
      <c r="BS104" s="962"/>
      <c r="BT104" s="962"/>
      <c r="BU104" s="962"/>
      <c r="BV104" s="962"/>
      <c r="BW104" s="962"/>
      <c r="BX104" s="962"/>
      <c r="BY104" s="962"/>
      <c r="BZ104" s="962"/>
      <c r="CA104" s="962"/>
      <c r="CB104" s="962"/>
      <c r="CC104" s="962"/>
      <c r="CD104" s="962"/>
      <c r="CE104" s="962"/>
      <c r="CF104" s="962"/>
      <c r="CG104" s="962"/>
      <c r="CH104" s="962"/>
      <c r="CI104" s="962"/>
      <c r="CJ104" s="962"/>
      <c r="CK104" s="962"/>
      <c r="CL104" s="962"/>
      <c r="CM104" s="962"/>
      <c r="CN104" s="962"/>
      <c r="CO104" s="962"/>
      <c r="CP104" s="962"/>
      <c r="CQ104" s="962"/>
      <c r="CR104" s="962"/>
      <c r="CS104" s="962"/>
      <c r="CT104" s="962"/>
      <c r="CU104" s="962"/>
      <c r="CV104" s="962"/>
      <c r="CW104" s="962"/>
      <c r="CX104" s="962"/>
      <c r="CY104" s="962"/>
      <c r="CZ104" s="962"/>
      <c r="DA104" s="962"/>
      <c r="DB104" s="962"/>
      <c r="DC104" s="962"/>
      <c r="DD104" s="962"/>
      <c r="DE104" s="962"/>
      <c r="DF104" s="962"/>
      <c r="DG104" s="962"/>
      <c r="DH104" s="962"/>
      <c r="DI104" s="962"/>
      <c r="DJ104" s="962"/>
      <c r="DK104" s="962"/>
      <c r="DL104" s="962"/>
      <c r="DM104" s="962"/>
      <c r="DN104" s="962"/>
      <c r="DO104" s="962"/>
      <c r="DP104" s="962"/>
      <c r="DQ104" s="962"/>
      <c r="DR104" s="962"/>
      <c r="DS104" s="962"/>
      <c r="DT104" s="962"/>
      <c r="DU104" s="962"/>
      <c r="DV104" s="962"/>
      <c r="DW104" s="962"/>
      <c r="DX104" s="962"/>
      <c r="DY104" s="962"/>
      <c r="DZ104" s="962"/>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423</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424</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63" t="s">
        <v>425</v>
      </c>
      <c r="B108" s="964"/>
      <c r="C108" s="964"/>
      <c r="D108" s="964"/>
      <c r="E108" s="964"/>
      <c r="F108" s="964"/>
      <c r="G108" s="964"/>
      <c r="H108" s="964"/>
      <c r="I108" s="964"/>
      <c r="J108" s="964"/>
      <c r="K108" s="964"/>
      <c r="L108" s="964"/>
      <c r="M108" s="964"/>
      <c r="N108" s="964"/>
      <c r="O108" s="964"/>
      <c r="P108" s="964"/>
      <c r="Q108" s="964"/>
      <c r="R108" s="964"/>
      <c r="S108" s="964"/>
      <c r="T108" s="964"/>
      <c r="U108" s="964"/>
      <c r="V108" s="964"/>
      <c r="W108" s="964"/>
      <c r="X108" s="964"/>
      <c r="Y108" s="964"/>
      <c r="Z108" s="964"/>
      <c r="AA108" s="964"/>
      <c r="AB108" s="964"/>
      <c r="AC108" s="964"/>
      <c r="AD108" s="964"/>
      <c r="AE108" s="964"/>
      <c r="AF108" s="964"/>
      <c r="AG108" s="964"/>
      <c r="AH108" s="964"/>
      <c r="AI108" s="964"/>
      <c r="AJ108" s="964"/>
      <c r="AK108" s="964"/>
      <c r="AL108" s="964"/>
      <c r="AM108" s="964"/>
      <c r="AN108" s="964"/>
      <c r="AO108" s="964"/>
      <c r="AP108" s="964"/>
      <c r="AQ108" s="964"/>
      <c r="AR108" s="964"/>
      <c r="AS108" s="964"/>
      <c r="AT108" s="965"/>
      <c r="AU108" s="963" t="s">
        <v>426</v>
      </c>
      <c r="AV108" s="964"/>
      <c r="AW108" s="964"/>
      <c r="AX108" s="964"/>
      <c r="AY108" s="964"/>
      <c r="AZ108" s="964"/>
      <c r="BA108" s="964"/>
      <c r="BB108" s="964"/>
      <c r="BC108" s="964"/>
      <c r="BD108" s="964"/>
      <c r="BE108" s="964"/>
      <c r="BF108" s="964"/>
      <c r="BG108" s="964"/>
      <c r="BH108" s="964"/>
      <c r="BI108" s="964"/>
      <c r="BJ108" s="964"/>
      <c r="BK108" s="964"/>
      <c r="BL108" s="964"/>
      <c r="BM108" s="964"/>
      <c r="BN108" s="964"/>
      <c r="BO108" s="964"/>
      <c r="BP108" s="964"/>
      <c r="BQ108" s="964"/>
      <c r="BR108" s="964"/>
      <c r="BS108" s="964"/>
      <c r="BT108" s="964"/>
      <c r="BU108" s="964"/>
      <c r="BV108" s="964"/>
      <c r="BW108" s="964"/>
      <c r="BX108" s="964"/>
      <c r="BY108" s="964"/>
      <c r="BZ108" s="964"/>
      <c r="CA108" s="964"/>
      <c r="CB108" s="964"/>
      <c r="CC108" s="964"/>
      <c r="CD108" s="964"/>
      <c r="CE108" s="964"/>
      <c r="CF108" s="964"/>
      <c r="CG108" s="964"/>
      <c r="CH108" s="964"/>
      <c r="CI108" s="964"/>
      <c r="CJ108" s="964"/>
      <c r="CK108" s="964"/>
      <c r="CL108" s="964"/>
      <c r="CM108" s="964"/>
      <c r="CN108" s="964"/>
      <c r="CO108" s="964"/>
      <c r="CP108" s="964"/>
      <c r="CQ108" s="964"/>
      <c r="CR108" s="964"/>
      <c r="CS108" s="964"/>
      <c r="CT108" s="964"/>
      <c r="CU108" s="964"/>
      <c r="CV108" s="964"/>
      <c r="CW108" s="964"/>
      <c r="CX108" s="964"/>
      <c r="CY108" s="964"/>
      <c r="CZ108" s="964"/>
      <c r="DA108" s="964"/>
      <c r="DB108" s="964"/>
      <c r="DC108" s="964"/>
      <c r="DD108" s="964"/>
      <c r="DE108" s="964"/>
      <c r="DF108" s="964"/>
      <c r="DG108" s="964"/>
      <c r="DH108" s="964"/>
      <c r="DI108" s="964"/>
      <c r="DJ108" s="964"/>
      <c r="DK108" s="964"/>
      <c r="DL108" s="964"/>
      <c r="DM108" s="964"/>
      <c r="DN108" s="964"/>
      <c r="DO108" s="964"/>
      <c r="DP108" s="964"/>
      <c r="DQ108" s="964"/>
      <c r="DR108" s="964"/>
      <c r="DS108" s="964"/>
      <c r="DT108" s="964"/>
      <c r="DU108" s="964"/>
      <c r="DV108" s="964"/>
      <c r="DW108" s="964"/>
      <c r="DX108" s="964"/>
      <c r="DY108" s="964"/>
      <c r="DZ108" s="965"/>
    </row>
    <row r="109" spans="1:131" s="246" customFormat="1" ht="26.25" customHeight="1" x14ac:dyDescent="0.15">
      <c r="A109" s="956" t="s">
        <v>427</v>
      </c>
      <c r="B109" s="937"/>
      <c r="C109" s="937"/>
      <c r="D109" s="937"/>
      <c r="E109" s="937"/>
      <c r="F109" s="937"/>
      <c r="G109" s="937"/>
      <c r="H109" s="937"/>
      <c r="I109" s="937"/>
      <c r="J109" s="937"/>
      <c r="K109" s="937"/>
      <c r="L109" s="937"/>
      <c r="M109" s="937"/>
      <c r="N109" s="937"/>
      <c r="O109" s="937"/>
      <c r="P109" s="937"/>
      <c r="Q109" s="937"/>
      <c r="R109" s="937"/>
      <c r="S109" s="937"/>
      <c r="T109" s="937"/>
      <c r="U109" s="937"/>
      <c r="V109" s="937"/>
      <c r="W109" s="937"/>
      <c r="X109" s="937"/>
      <c r="Y109" s="937"/>
      <c r="Z109" s="938"/>
      <c r="AA109" s="936" t="s">
        <v>428</v>
      </c>
      <c r="AB109" s="937"/>
      <c r="AC109" s="937"/>
      <c r="AD109" s="937"/>
      <c r="AE109" s="938"/>
      <c r="AF109" s="936" t="s">
        <v>307</v>
      </c>
      <c r="AG109" s="937"/>
      <c r="AH109" s="937"/>
      <c r="AI109" s="937"/>
      <c r="AJ109" s="938"/>
      <c r="AK109" s="936" t="s">
        <v>306</v>
      </c>
      <c r="AL109" s="937"/>
      <c r="AM109" s="937"/>
      <c r="AN109" s="937"/>
      <c r="AO109" s="938"/>
      <c r="AP109" s="936" t="s">
        <v>429</v>
      </c>
      <c r="AQ109" s="937"/>
      <c r="AR109" s="937"/>
      <c r="AS109" s="937"/>
      <c r="AT109" s="939"/>
      <c r="AU109" s="956" t="s">
        <v>427</v>
      </c>
      <c r="AV109" s="937"/>
      <c r="AW109" s="937"/>
      <c r="AX109" s="937"/>
      <c r="AY109" s="937"/>
      <c r="AZ109" s="937"/>
      <c r="BA109" s="937"/>
      <c r="BB109" s="937"/>
      <c r="BC109" s="937"/>
      <c r="BD109" s="937"/>
      <c r="BE109" s="937"/>
      <c r="BF109" s="937"/>
      <c r="BG109" s="937"/>
      <c r="BH109" s="937"/>
      <c r="BI109" s="937"/>
      <c r="BJ109" s="937"/>
      <c r="BK109" s="937"/>
      <c r="BL109" s="937"/>
      <c r="BM109" s="937"/>
      <c r="BN109" s="937"/>
      <c r="BO109" s="937"/>
      <c r="BP109" s="938"/>
      <c r="BQ109" s="936" t="s">
        <v>428</v>
      </c>
      <c r="BR109" s="937"/>
      <c r="BS109" s="937"/>
      <c r="BT109" s="937"/>
      <c r="BU109" s="938"/>
      <c r="BV109" s="936" t="s">
        <v>307</v>
      </c>
      <c r="BW109" s="937"/>
      <c r="BX109" s="937"/>
      <c r="BY109" s="937"/>
      <c r="BZ109" s="938"/>
      <c r="CA109" s="936" t="s">
        <v>306</v>
      </c>
      <c r="CB109" s="937"/>
      <c r="CC109" s="937"/>
      <c r="CD109" s="937"/>
      <c r="CE109" s="938"/>
      <c r="CF109" s="957" t="s">
        <v>429</v>
      </c>
      <c r="CG109" s="957"/>
      <c r="CH109" s="957"/>
      <c r="CI109" s="957"/>
      <c r="CJ109" s="957"/>
      <c r="CK109" s="936" t="s">
        <v>430</v>
      </c>
      <c r="CL109" s="937"/>
      <c r="CM109" s="937"/>
      <c r="CN109" s="937"/>
      <c r="CO109" s="937"/>
      <c r="CP109" s="937"/>
      <c r="CQ109" s="937"/>
      <c r="CR109" s="937"/>
      <c r="CS109" s="937"/>
      <c r="CT109" s="937"/>
      <c r="CU109" s="937"/>
      <c r="CV109" s="937"/>
      <c r="CW109" s="937"/>
      <c r="CX109" s="937"/>
      <c r="CY109" s="937"/>
      <c r="CZ109" s="937"/>
      <c r="DA109" s="937"/>
      <c r="DB109" s="937"/>
      <c r="DC109" s="937"/>
      <c r="DD109" s="937"/>
      <c r="DE109" s="937"/>
      <c r="DF109" s="938"/>
      <c r="DG109" s="936" t="s">
        <v>428</v>
      </c>
      <c r="DH109" s="937"/>
      <c r="DI109" s="937"/>
      <c r="DJ109" s="937"/>
      <c r="DK109" s="938"/>
      <c r="DL109" s="936" t="s">
        <v>307</v>
      </c>
      <c r="DM109" s="937"/>
      <c r="DN109" s="937"/>
      <c r="DO109" s="937"/>
      <c r="DP109" s="938"/>
      <c r="DQ109" s="936" t="s">
        <v>306</v>
      </c>
      <c r="DR109" s="937"/>
      <c r="DS109" s="937"/>
      <c r="DT109" s="937"/>
      <c r="DU109" s="938"/>
      <c r="DV109" s="936" t="s">
        <v>429</v>
      </c>
      <c r="DW109" s="937"/>
      <c r="DX109" s="937"/>
      <c r="DY109" s="937"/>
      <c r="DZ109" s="939"/>
    </row>
    <row r="110" spans="1:131" s="246" customFormat="1" ht="26.25" customHeight="1" x14ac:dyDescent="0.15">
      <c r="A110" s="940" t="s">
        <v>431</v>
      </c>
      <c r="B110" s="941"/>
      <c r="C110" s="941"/>
      <c r="D110" s="941"/>
      <c r="E110" s="941"/>
      <c r="F110" s="941"/>
      <c r="G110" s="941"/>
      <c r="H110" s="941"/>
      <c r="I110" s="941"/>
      <c r="J110" s="941"/>
      <c r="K110" s="941"/>
      <c r="L110" s="941"/>
      <c r="M110" s="941"/>
      <c r="N110" s="941"/>
      <c r="O110" s="941"/>
      <c r="P110" s="941"/>
      <c r="Q110" s="941"/>
      <c r="R110" s="941"/>
      <c r="S110" s="941"/>
      <c r="T110" s="941"/>
      <c r="U110" s="941"/>
      <c r="V110" s="941"/>
      <c r="W110" s="941"/>
      <c r="X110" s="941"/>
      <c r="Y110" s="941"/>
      <c r="Z110" s="942"/>
      <c r="AA110" s="943">
        <v>231360</v>
      </c>
      <c r="AB110" s="944"/>
      <c r="AC110" s="944"/>
      <c r="AD110" s="944"/>
      <c r="AE110" s="945"/>
      <c r="AF110" s="946">
        <v>234286</v>
      </c>
      <c r="AG110" s="944"/>
      <c r="AH110" s="944"/>
      <c r="AI110" s="944"/>
      <c r="AJ110" s="945"/>
      <c r="AK110" s="946">
        <v>234412</v>
      </c>
      <c r="AL110" s="944"/>
      <c r="AM110" s="944"/>
      <c r="AN110" s="944"/>
      <c r="AO110" s="945"/>
      <c r="AP110" s="947">
        <v>11.1</v>
      </c>
      <c r="AQ110" s="948"/>
      <c r="AR110" s="948"/>
      <c r="AS110" s="948"/>
      <c r="AT110" s="949"/>
      <c r="AU110" s="950" t="s">
        <v>72</v>
      </c>
      <c r="AV110" s="951"/>
      <c r="AW110" s="951"/>
      <c r="AX110" s="951"/>
      <c r="AY110" s="951"/>
      <c r="AZ110" s="992" t="s">
        <v>432</v>
      </c>
      <c r="BA110" s="941"/>
      <c r="BB110" s="941"/>
      <c r="BC110" s="941"/>
      <c r="BD110" s="941"/>
      <c r="BE110" s="941"/>
      <c r="BF110" s="941"/>
      <c r="BG110" s="941"/>
      <c r="BH110" s="941"/>
      <c r="BI110" s="941"/>
      <c r="BJ110" s="941"/>
      <c r="BK110" s="941"/>
      <c r="BL110" s="941"/>
      <c r="BM110" s="941"/>
      <c r="BN110" s="941"/>
      <c r="BO110" s="941"/>
      <c r="BP110" s="942"/>
      <c r="BQ110" s="978">
        <v>2450694</v>
      </c>
      <c r="BR110" s="979"/>
      <c r="BS110" s="979"/>
      <c r="BT110" s="979"/>
      <c r="BU110" s="979"/>
      <c r="BV110" s="979">
        <v>2239455</v>
      </c>
      <c r="BW110" s="979"/>
      <c r="BX110" s="979"/>
      <c r="BY110" s="979"/>
      <c r="BZ110" s="979"/>
      <c r="CA110" s="979">
        <v>2024726</v>
      </c>
      <c r="CB110" s="979"/>
      <c r="CC110" s="979"/>
      <c r="CD110" s="979"/>
      <c r="CE110" s="979"/>
      <c r="CF110" s="993">
        <v>95.7</v>
      </c>
      <c r="CG110" s="994"/>
      <c r="CH110" s="994"/>
      <c r="CI110" s="994"/>
      <c r="CJ110" s="994"/>
      <c r="CK110" s="995" t="s">
        <v>433</v>
      </c>
      <c r="CL110" s="996"/>
      <c r="CM110" s="975" t="s">
        <v>434</v>
      </c>
      <c r="CN110" s="976"/>
      <c r="CO110" s="976"/>
      <c r="CP110" s="976"/>
      <c r="CQ110" s="976"/>
      <c r="CR110" s="976"/>
      <c r="CS110" s="976"/>
      <c r="CT110" s="976"/>
      <c r="CU110" s="976"/>
      <c r="CV110" s="976"/>
      <c r="CW110" s="976"/>
      <c r="CX110" s="976"/>
      <c r="CY110" s="976"/>
      <c r="CZ110" s="976"/>
      <c r="DA110" s="976"/>
      <c r="DB110" s="976"/>
      <c r="DC110" s="976"/>
      <c r="DD110" s="976"/>
      <c r="DE110" s="976"/>
      <c r="DF110" s="977"/>
      <c r="DG110" s="978" t="s">
        <v>128</v>
      </c>
      <c r="DH110" s="979"/>
      <c r="DI110" s="979"/>
      <c r="DJ110" s="979"/>
      <c r="DK110" s="979"/>
      <c r="DL110" s="979" t="s">
        <v>388</v>
      </c>
      <c r="DM110" s="979"/>
      <c r="DN110" s="979"/>
      <c r="DO110" s="979"/>
      <c r="DP110" s="979"/>
      <c r="DQ110" s="979" t="s">
        <v>128</v>
      </c>
      <c r="DR110" s="979"/>
      <c r="DS110" s="979"/>
      <c r="DT110" s="979"/>
      <c r="DU110" s="979"/>
      <c r="DV110" s="980" t="s">
        <v>388</v>
      </c>
      <c r="DW110" s="980"/>
      <c r="DX110" s="980"/>
      <c r="DY110" s="980"/>
      <c r="DZ110" s="981"/>
    </row>
    <row r="111" spans="1:131" s="246" customFormat="1" ht="26.25" customHeight="1" x14ac:dyDescent="0.15">
      <c r="A111" s="982" t="s">
        <v>435</v>
      </c>
      <c r="B111" s="983"/>
      <c r="C111" s="983"/>
      <c r="D111" s="983"/>
      <c r="E111" s="983"/>
      <c r="F111" s="983"/>
      <c r="G111" s="983"/>
      <c r="H111" s="983"/>
      <c r="I111" s="983"/>
      <c r="J111" s="983"/>
      <c r="K111" s="983"/>
      <c r="L111" s="983"/>
      <c r="M111" s="983"/>
      <c r="N111" s="983"/>
      <c r="O111" s="983"/>
      <c r="P111" s="983"/>
      <c r="Q111" s="983"/>
      <c r="R111" s="983"/>
      <c r="S111" s="983"/>
      <c r="T111" s="983"/>
      <c r="U111" s="983"/>
      <c r="V111" s="983"/>
      <c r="W111" s="983"/>
      <c r="X111" s="983"/>
      <c r="Y111" s="983"/>
      <c r="Z111" s="984"/>
      <c r="AA111" s="985" t="s">
        <v>128</v>
      </c>
      <c r="AB111" s="986"/>
      <c r="AC111" s="986"/>
      <c r="AD111" s="986"/>
      <c r="AE111" s="987"/>
      <c r="AF111" s="988" t="s">
        <v>128</v>
      </c>
      <c r="AG111" s="986"/>
      <c r="AH111" s="986"/>
      <c r="AI111" s="986"/>
      <c r="AJ111" s="987"/>
      <c r="AK111" s="988" t="s">
        <v>128</v>
      </c>
      <c r="AL111" s="986"/>
      <c r="AM111" s="986"/>
      <c r="AN111" s="986"/>
      <c r="AO111" s="987"/>
      <c r="AP111" s="989" t="s">
        <v>388</v>
      </c>
      <c r="AQ111" s="990"/>
      <c r="AR111" s="990"/>
      <c r="AS111" s="990"/>
      <c r="AT111" s="991"/>
      <c r="AU111" s="952"/>
      <c r="AV111" s="953"/>
      <c r="AW111" s="953"/>
      <c r="AX111" s="953"/>
      <c r="AY111" s="953"/>
      <c r="AZ111" s="1001" t="s">
        <v>436</v>
      </c>
      <c r="BA111" s="1002"/>
      <c r="BB111" s="1002"/>
      <c r="BC111" s="1002"/>
      <c r="BD111" s="1002"/>
      <c r="BE111" s="1002"/>
      <c r="BF111" s="1002"/>
      <c r="BG111" s="1002"/>
      <c r="BH111" s="1002"/>
      <c r="BI111" s="1002"/>
      <c r="BJ111" s="1002"/>
      <c r="BK111" s="1002"/>
      <c r="BL111" s="1002"/>
      <c r="BM111" s="1002"/>
      <c r="BN111" s="1002"/>
      <c r="BO111" s="1002"/>
      <c r="BP111" s="1003"/>
      <c r="BQ111" s="971">
        <v>72416</v>
      </c>
      <c r="BR111" s="972"/>
      <c r="BS111" s="972"/>
      <c r="BT111" s="972"/>
      <c r="BU111" s="972"/>
      <c r="BV111" s="972">
        <v>60265</v>
      </c>
      <c r="BW111" s="972"/>
      <c r="BX111" s="972"/>
      <c r="BY111" s="972"/>
      <c r="BZ111" s="972"/>
      <c r="CA111" s="972">
        <v>47962</v>
      </c>
      <c r="CB111" s="972"/>
      <c r="CC111" s="972"/>
      <c r="CD111" s="972"/>
      <c r="CE111" s="972"/>
      <c r="CF111" s="966">
        <v>2.2999999999999998</v>
      </c>
      <c r="CG111" s="967"/>
      <c r="CH111" s="967"/>
      <c r="CI111" s="967"/>
      <c r="CJ111" s="967"/>
      <c r="CK111" s="997"/>
      <c r="CL111" s="998"/>
      <c r="CM111" s="968" t="s">
        <v>437</v>
      </c>
      <c r="CN111" s="969"/>
      <c r="CO111" s="969"/>
      <c r="CP111" s="969"/>
      <c r="CQ111" s="969"/>
      <c r="CR111" s="969"/>
      <c r="CS111" s="969"/>
      <c r="CT111" s="969"/>
      <c r="CU111" s="969"/>
      <c r="CV111" s="969"/>
      <c r="CW111" s="969"/>
      <c r="CX111" s="969"/>
      <c r="CY111" s="969"/>
      <c r="CZ111" s="969"/>
      <c r="DA111" s="969"/>
      <c r="DB111" s="969"/>
      <c r="DC111" s="969"/>
      <c r="DD111" s="969"/>
      <c r="DE111" s="969"/>
      <c r="DF111" s="970"/>
      <c r="DG111" s="971" t="s">
        <v>128</v>
      </c>
      <c r="DH111" s="972"/>
      <c r="DI111" s="972"/>
      <c r="DJ111" s="972"/>
      <c r="DK111" s="972"/>
      <c r="DL111" s="972" t="s">
        <v>128</v>
      </c>
      <c r="DM111" s="972"/>
      <c r="DN111" s="972"/>
      <c r="DO111" s="972"/>
      <c r="DP111" s="972"/>
      <c r="DQ111" s="972" t="s">
        <v>388</v>
      </c>
      <c r="DR111" s="972"/>
      <c r="DS111" s="972"/>
      <c r="DT111" s="972"/>
      <c r="DU111" s="972"/>
      <c r="DV111" s="973" t="s">
        <v>128</v>
      </c>
      <c r="DW111" s="973"/>
      <c r="DX111" s="973"/>
      <c r="DY111" s="973"/>
      <c r="DZ111" s="974"/>
    </row>
    <row r="112" spans="1:131" s="246" customFormat="1" ht="26.25" customHeight="1" x14ac:dyDescent="0.15">
      <c r="A112" s="1004" t="s">
        <v>438</v>
      </c>
      <c r="B112" s="1005"/>
      <c r="C112" s="1002" t="s">
        <v>439</v>
      </c>
      <c r="D112" s="1002"/>
      <c r="E112" s="1002"/>
      <c r="F112" s="1002"/>
      <c r="G112" s="1002"/>
      <c r="H112" s="1002"/>
      <c r="I112" s="1002"/>
      <c r="J112" s="1002"/>
      <c r="K112" s="1002"/>
      <c r="L112" s="1002"/>
      <c r="M112" s="1002"/>
      <c r="N112" s="1002"/>
      <c r="O112" s="1002"/>
      <c r="P112" s="1002"/>
      <c r="Q112" s="1002"/>
      <c r="R112" s="1002"/>
      <c r="S112" s="1002"/>
      <c r="T112" s="1002"/>
      <c r="U112" s="1002"/>
      <c r="V112" s="1002"/>
      <c r="W112" s="1002"/>
      <c r="X112" s="1002"/>
      <c r="Y112" s="1002"/>
      <c r="Z112" s="1003"/>
      <c r="AA112" s="1010" t="s">
        <v>388</v>
      </c>
      <c r="AB112" s="1011"/>
      <c r="AC112" s="1011"/>
      <c r="AD112" s="1011"/>
      <c r="AE112" s="1012"/>
      <c r="AF112" s="1013" t="s">
        <v>128</v>
      </c>
      <c r="AG112" s="1011"/>
      <c r="AH112" s="1011"/>
      <c r="AI112" s="1011"/>
      <c r="AJ112" s="1012"/>
      <c r="AK112" s="1013" t="s">
        <v>388</v>
      </c>
      <c r="AL112" s="1011"/>
      <c r="AM112" s="1011"/>
      <c r="AN112" s="1011"/>
      <c r="AO112" s="1012"/>
      <c r="AP112" s="1014" t="s">
        <v>388</v>
      </c>
      <c r="AQ112" s="1015"/>
      <c r="AR112" s="1015"/>
      <c r="AS112" s="1015"/>
      <c r="AT112" s="1016"/>
      <c r="AU112" s="952"/>
      <c r="AV112" s="953"/>
      <c r="AW112" s="953"/>
      <c r="AX112" s="953"/>
      <c r="AY112" s="953"/>
      <c r="AZ112" s="1001" t="s">
        <v>440</v>
      </c>
      <c r="BA112" s="1002"/>
      <c r="BB112" s="1002"/>
      <c r="BC112" s="1002"/>
      <c r="BD112" s="1002"/>
      <c r="BE112" s="1002"/>
      <c r="BF112" s="1002"/>
      <c r="BG112" s="1002"/>
      <c r="BH112" s="1002"/>
      <c r="BI112" s="1002"/>
      <c r="BJ112" s="1002"/>
      <c r="BK112" s="1002"/>
      <c r="BL112" s="1002"/>
      <c r="BM112" s="1002"/>
      <c r="BN112" s="1002"/>
      <c r="BO112" s="1002"/>
      <c r="BP112" s="1003"/>
      <c r="BQ112" s="971">
        <v>1208037</v>
      </c>
      <c r="BR112" s="972"/>
      <c r="BS112" s="972"/>
      <c r="BT112" s="972"/>
      <c r="BU112" s="972"/>
      <c r="BV112" s="972">
        <v>1030066</v>
      </c>
      <c r="BW112" s="972"/>
      <c r="BX112" s="972"/>
      <c r="BY112" s="972"/>
      <c r="BZ112" s="972"/>
      <c r="CA112" s="972">
        <v>896419</v>
      </c>
      <c r="CB112" s="972"/>
      <c r="CC112" s="972"/>
      <c r="CD112" s="972"/>
      <c r="CE112" s="972"/>
      <c r="CF112" s="966">
        <v>42.3</v>
      </c>
      <c r="CG112" s="967"/>
      <c r="CH112" s="967"/>
      <c r="CI112" s="967"/>
      <c r="CJ112" s="967"/>
      <c r="CK112" s="997"/>
      <c r="CL112" s="998"/>
      <c r="CM112" s="968" t="s">
        <v>441</v>
      </c>
      <c r="CN112" s="969"/>
      <c r="CO112" s="969"/>
      <c r="CP112" s="969"/>
      <c r="CQ112" s="969"/>
      <c r="CR112" s="969"/>
      <c r="CS112" s="969"/>
      <c r="CT112" s="969"/>
      <c r="CU112" s="969"/>
      <c r="CV112" s="969"/>
      <c r="CW112" s="969"/>
      <c r="CX112" s="969"/>
      <c r="CY112" s="969"/>
      <c r="CZ112" s="969"/>
      <c r="DA112" s="969"/>
      <c r="DB112" s="969"/>
      <c r="DC112" s="969"/>
      <c r="DD112" s="969"/>
      <c r="DE112" s="969"/>
      <c r="DF112" s="970"/>
      <c r="DG112" s="971">
        <v>72416</v>
      </c>
      <c r="DH112" s="972"/>
      <c r="DI112" s="972"/>
      <c r="DJ112" s="972"/>
      <c r="DK112" s="972"/>
      <c r="DL112" s="972">
        <v>60265</v>
      </c>
      <c r="DM112" s="972"/>
      <c r="DN112" s="972"/>
      <c r="DO112" s="972"/>
      <c r="DP112" s="972"/>
      <c r="DQ112" s="972">
        <v>47962</v>
      </c>
      <c r="DR112" s="972"/>
      <c r="DS112" s="972"/>
      <c r="DT112" s="972"/>
      <c r="DU112" s="972"/>
      <c r="DV112" s="973">
        <v>2.2999999999999998</v>
      </c>
      <c r="DW112" s="973"/>
      <c r="DX112" s="973"/>
      <c r="DY112" s="973"/>
      <c r="DZ112" s="974"/>
    </row>
    <row r="113" spans="1:130" s="246" customFormat="1" ht="26.25" customHeight="1" x14ac:dyDescent="0.15">
      <c r="A113" s="1006"/>
      <c r="B113" s="1007"/>
      <c r="C113" s="1002" t="s">
        <v>442</v>
      </c>
      <c r="D113" s="1002"/>
      <c r="E113" s="1002"/>
      <c r="F113" s="1002"/>
      <c r="G113" s="1002"/>
      <c r="H113" s="1002"/>
      <c r="I113" s="1002"/>
      <c r="J113" s="1002"/>
      <c r="K113" s="1002"/>
      <c r="L113" s="1002"/>
      <c r="M113" s="1002"/>
      <c r="N113" s="1002"/>
      <c r="O113" s="1002"/>
      <c r="P113" s="1002"/>
      <c r="Q113" s="1002"/>
      <c r="R113" s="1002"/>
      <c r="S113" s="1002"/>
      <c r="T113" s="1002"/>
      <c r="U113" s="1002"/>
      <c r="V113" s="1002"/>
      <c r="W113" s="1002"/>
      <c r="X113" s="1002"/>
      <c r="Y113" s="1002"/>
      <c r="Z113" s="1003"/>
      <c r="AA113" s="985">
        <v>202041</v>
      </c>
      <c r="AB113" s="986"/>
      <c r="AC113" s="986"/>
      <c r="AD113" s="986"/>
      <c r="AE113" s="987"/>
      <c r="AF113" s="988">
        <v>206309</v>
      </c>
      <c r="AG113" s="986"/>
      <c r="AH113" s="986"/>
      <c r="AI113" s="986"/>
      <c r="AJ113" s="987"/>
      <c r="AK113" s="988">
        <v>173461</v>
      </c>
      <c r="AL113" s="986"/>
      <c r="AM113" s="986"/>
      <c r="AN113" s="986"/>
      <c r="AO113" s="987"/>
      <c r="AP113" s="989">
        <v>8.1999999999999993</v>
      </c>
      <c r="AQ113" s="990"/>
      <c r="AR113" s="990"/>
      <c r="AS113" s="990"/>
      <c r="AT113" s="991"/>
      <c r="AU113" s="952"/>
      <c r="AV113" s="953"/>
      <c r="AW113" s="953"/>
      <c r="AX113" s="953"/>
      <c r="AY113" s="953"/>
      <c r="AZ113" s="1001" t="s">
        <v>443</v>
      </c>
      <c r="BA113" s="1002"/>
      <c r="BB113" s="1002"/>
      <c r="BC113" s="1002"/>
      <c r="BD113" s="1002"/>
      <c r="BE113" s="1002"/>
      <c r="BF113" s="1002"/>
      <c r="BG113" s="1002"/>
      <c r="BH113" s="1002"/>
      <c r="BI113" s="1002"/>
      <c r="BJ113" s="1002"/>
      <c r="BK113" s="1002"/>
      <c r="BL113" s="1002"/>
      <c r="BM113" s="1002"/>
      <c r="BN113" s="1002"/>
      <c r="BO113" s="1002"/>
      <c r="BP113" s="1003"/>
      <c r="BQ113" s="971">
        <v>66159</v>
      </c>
      <c r="BR113" s="972"/>
      <c r="BS113" s="972"/>
      <c r="BT113" s="972"/>
      <c r="BU113" s="972"/>
      <c r="BV113" s="972">
        <v>57774</v>
      </c>
      <c r="BW113" s="972"/>
      <c r="BX113" s="972"/>
      <c r="BY113" s="972"/>
      <c r="BZ113" s="972"/>
      <c r="CA113" s="972">
        <v>49846</v>
      </c>
      <c r="CB113" s="972"/>
      <c r="CC113" s="972"/>
      <c r="CD113" s="972"/>
      <c r="CE113" s="972"/>
      <c r="CF113" s="966">
        <v>2.4</v>
      </c>
      <c r="CG113" s="967"/>
      <c r="CH113" s="967"/>
      <c r="CI113" s="967"/>
      <c r="CJ113" s="967"/>
      <c r="CK113" s="997"/>
      <c r="CL113" s="998"/>
      <c r="CM113" s="968" t="s">
        <v>444</v>
      </c>
      <c r="CN113" s="969"/>
      <c r="CO113" s="969"/>
      <c r="CP113" s="969"/>
      <c r="CQ113" s="969"/>
      <c r="CR113" s="969"/>
      <c r="CS113" s="969"/>
      <c r="CT113" s="969"/>
      <c r="CU113" s="969"/>
      <c r="CV113" s="969"/>
      <c r="CW113" s="969"/>
      <c r="CX113" s="969"/>
      <c r="CY113" s="969"/>
      <c r="CZ113" s="969"/>
      <c r="DA113" s="969"/>
      <c r="DB113" s="969"/>
      <c r="DC113" s="969"/>
      <c r="DD113" s="969"/>
      <c r="DE113" s="969"/>
      <c r="DF113" s="970"/>
      <c r="DG113" s="1010" t="s">
        <v>128</v>
      </c>
      <c r="DH113" s="1011"/>
      <c r="DI113" s="1011"/>
      <c r="DJ113" s="1011"/>
      <c r="DK113" s="1012"/>
      <c r="DL113" s="1013" t="s">
        <v>128</v>
      </c>
      <c r="DM113" s="1011"/>
      <c r="DN113" s="1011"/>
      <c r="DO113" s="1011"/>
      <c r="DP113" s="1012"/>
      <c r="DQ113" s="1013" t="s">
        <v>388</v>
      </c>
      <c r="DR113" s="1011"/>
      <c r="DS113" s="1011"/>
      <c r="DT113" s="1011"/>
      <c r="DU113" s="1012"/>
      <c r="DV113" s="1014" t="s">
        <v>445</v>
      </c>
      <c r="DW113" s="1015"/>
      <c r="DX113" s="1015"/>
      <c r="DY113" s="1015"/>
      <c r="DZ113" s="1016"/>
    </row>
    <row r="114" spans="1:130" s="246" customFormat="1" ht="26.25" customHeight="1" x14ac:dyDescent="0.15">
      <c r="A114" s="1006"/>
      <c r="B114" s="1007"/>
      <c r="C114" s="1002" t="s">
        <v>446</v>
      </c>
      <c r="D114" s="1002"/>
      <c r="E114" s="1002"/>
      <c r="F114" s="1002"/>
      <c r="G114" s="1002"/>
      <c r="H114" s="1002"/>
      <c r="I114" s="1002"/>
      <c r="J114" s="1002"/>
      <c r="K114" s="1002"/>
      <c r="L114" s="1002"/>
      <c r="M114" s="1002"/>
      <c r="N114" s="1002"/>
      <c r="O114" s="1002"/>
      <c r="P114" s="1002"/>
      <c r="Q114" s="1002"/>
      <c r="R114" s="1002"/>
      <c r="S114" s="1002"/>
      <c r="T114" s="1002"/>
      <c r="U114" s="1002"/>
      <c r="V114" s="1002"/>
      <c r="W114" s="1002"/>
      <c r="X114" s="1002"/>
      <c r="Y114" s="1002"/>
      <c r="Z114" s="1003"/>
      <c r="AA114" s="1010">
        <v>35696</v>
      </c>
      <c r="AB114" s="1011"/>
      <c r="AC114" s="1011"/>
      <c r="AD114" s="1011"/>
      <c r="AE114" s="1012"/>
      <c r="AF114" s="1013">
        <v>34043</v>
      </c>
      <c r="AG114" s="1011"/>
      <c r="AH114" s="1011"/>
      <c r="AI114" s="1011"/>
      <c r="AJ114" s="1012"/>
      <c r="AK114" s="1013">
        <v>28277</v>
      </c>
      <c r="AL114" s="1011"/>
      <c r="AM114" s="1011"/>
      <c r="AN114" s="1011"/>
      <c r="AO114" s="1012"/>
      <c r="AP114" s="1014">
        <v>1.3</v>
      </c>
      <c r="AQ114" s="1015"/>
      <c r="AR114" s="1015"/>
      <c r="AS114" s="1015"/>
      <c r="AT114" s="1016"/>
      <c r="AU114" s="952"/>
      <c r="AV114" s="953"/>
      <c r="AW114" s="953"/>
      <c r="AX114" s="953"/>
      <c r="AY114" s="953"/>
      <c r="AZ114" s="1001" t="s">
        <v>447</v>
      </c>
      <c r="BA114" s="1002"/>
      <c r="BB114" s="1002"/>
      <c r="BC114" s="1002"/>
      <c r="BD114" s="1002"/>
      <c r="BE114" s="1002"/>
      <c r="BF114" s="1002"/>
      <c r="BG114" s="1002"/>
      <c r="BH114" s="1002"/>
      <c r="BI114" s="1002"/>
      <c r="BJ114" s="1002"/>
      <c r="BK114" s="1002"/>
      <c r="BL114" s="1002"/>
      <c r="BM114" s="1002"/>
      <c r="BN114" s="1002"/>
      <c r="BO114" s="1002"/>
      <c r="BP114" s="1003"/>
      <c r="BQ114" s="971" t="s">
        <v>388</v>
      </c>
      <c r="BR114" s="972"/>
      <c r="BS114" s="972"/>
      <c r="BT114" s="972"/>
      <c r="BU114" s="972"/>
      <c r="BV114" s="972" t="s">
        <v>128</v>
      </c>
      <c r="BW114" s="972"/>
      <c r="BX114" s="972"/>
      <c r="BY114" s="972"/>
      <c r="BZ114" s="972"/>
      <c r="CA114" s="972" t="s">
        <v>128</v>
      </c>
      <c r="CB114" s="972"/>
      <c r="CC114" s="972"/>
      <c r="CD114" s="972"/>
      <c r="CE114" s="972"/>
      <c r="CF114" s="966" t="s">
        <v>388</v>
      </c>
      <c r="CG114" s="967"/>
      <c r="CH114" s="967"/>
      <c r="CI114" s="967"/>
      <c r="CJ114" s="967"/>
      <c r="CK114" s="997"/>
      <c r="CL114" s="998"/>
      <c r="CM114" s="968" t="s">
        <v>448</v>
      </c>
      <c r="CN114" s="969"/>
      <c r="CO114" s="969"/>
      <c r="CP114" s="969"/>
      <c r="CQ114" s="969"/>
      <c r="CR114" s="969"/>
      <c r="CS114" s="969"/>
      <c r="CT114" s="969"/>
      <c r="CU114" s="969"/>
      <c r="CV114" s="969"/>
      <c r="CW114" s="969"/>
      <c r="CX114" s="969"/>
      <c r="CY114" s="969"/>
      <c r="CZ114" s="969"/>
      <c r="DA114" s="969"/>
      <c r="DB114" s="969"/>
      <c r="DC114" s="969"/>
      <c r="DD114" s="969"/>
      <c r="DE114" s="969"/>
      <c r="DF114" s="970"/>
      <c r="DG114" s="1010" t="s">
        <v>128</v>
      </c>
      <c r="DH114" s="1011"/>
      <c r="DI114" s="1011"/>
      <c r="DJ114" s="1011"/>
      <c r="DK114" s="1012"/>
      <c r="DL114" s="1013" t="s">
        <v>128</v>
      </c>
      <c r="DM114" s="1011"/>
      <c r="DN114" s="1011"/>
      <c r="DO114" s="1011"/>
      <c r="DP114" s="1012"/>
      <c r="DQ114" s="1013" t="s">
        <v>388</v>
      </c>
      <c r="DR114" s="1011"/>
      <c r="DS114" s="1011"/>
      <c r="DT114" s="1011"/>
      <c r="DU114" s="1012"/>
      <c r="DV114" s="1014" t="s">
        <v>388</v>
      </c>
      <c r="DW114" s="1015"/>
      <c r="DX114" s="1015"/>
      <c r="DY114" s="1015"/>
      <c r="DZ114" s="1016"/>
    </row>
    <row r="115" spans="1:130" s="246" customFormat="1" ht="26.25" customHeight="1" x14ac:dyDescent="0.15">
      <c r="A115" s="1006"/>
      <c r="B115" s="1007"/>
      <c r="C115" s="1002" t="s">
        <v>449</v>
      </c>
      <c r="D115" s="1002"/>
      <c r="E115" s="1002"/>
      <c r="F115" s="1002"/>
      <c r="G115" s="1002"/>
      <c r="H115" s="1002"/>
      <c r="I115" s="1002"/>
      <c r="J115" s="1002"/>
      <c r="K115" s="1002"/>
      <c r="L115" s="1002"/>
      <c r="M115" s="1002"/>
      <c r="N115" s="1002"/>
      <c r="O115" s="1002"/>
      <c r="P115" s="1002"/>
      <c r="Q115" s="1002"/>
      <c r="R115" s="1002"/>
      <c r="S115" s="1002"/>
      <c r="T115" s="1002"/>
      <c r="U115" s="1002"/>
      <c r="V115" s="1002"/>
      <c r="W115" s="1002"/>
      <c r="X115" s="1002"/>
      <c r="Y115" s="1002"/>
      <c r="Z115" s="1003"/>
      <c r="AA115" s="985">
        <v>13204</v>
      </c>
      <c r="AB115" s="986"/>
      <c r="AC115" s="986"/>
      <c r="AD115" s="986"/>
      <c r="AE115" s="987"/>
      <c r="AF115" s="988">
        <v>12982</v>
      </c>
      <c r="AG115" s="986"/>
      <c r="AH115" s="986"/>
      <c r="AI115" s="986"/>
      <c r="AJ115" s="987"/>
      <c r="AK115" s="988">
        <v>12965</v>
      </c>
      <c r="AL115" s="986"/>
      <c r="AM115" s="986"/>
      <c r="AN115" s="986"/>
      <c r="AO115" s="987"/>
      <c r="AP115" s="989">
        <v>0.6</v>
      </c>
      <c r="AQ115" s="990"/>
      <c r="AR115" s="990"/>
      <c r="AS115" s="990"/>
      <c r="AT115" s="991"/>
      <c r="AU115" s="952"/>
      <c r="AV115" s="953"/>
      <c r="AW115" s="953"/>
      <c r="AX115" s="953"/>
      <c r="AY115" s="953"/>
      <c r="AZ115" s="1001" t="s">
        <v>450</v>
      </c>
      <c r="BA115" s="1002"/>
      <c r="BB115" s="1002"/>
      <c r="BC115" s="1002"/>
      <c r="BD115" s="1002"/>
      <c r="BE115" s="1002"/>
      <c r="BF115" s="1002"/>
      <c r="BG115" s="1002"/>
      <c r="BH115" s="1002"/>
      <c r="BI115" s="1002"/>
      <c r="BJ115" s="1002"/>
      <c r="BK115" s="1002"/>
      <c r="BL115" s="1002"/>
      <c r="BM115" s="1002"/>
      <c r="BN115" s="1002"/>
      <c r="BO115" s="1002"/>
      <c r="BP115" s="1003"/>
      <c r="BQ115" s="971" t="s">
        <v>128</v>
      </c>
      <c r="BR115" s="972"/>
      <c r="BS115" s="972"/>
      <c r="BT115" s="972"/>
      <c r="BU115" s="972"/>
      <c r="BV115" s="972" t="s">
        <v>128</v>
      </c>
      <c r="BW115" s="972"/>
      <c r="BX115" s="972"/>
      <c r="BY115" s="972"/>
      <c r="BZ115" s="972"/>
      <c r="CA115" s="972" t="s">
        <v>388</v>
      </c>
      <c r="CB115" s="972"/>
      <c r="CC115" s="972"/>
      <c r="CD115" s="972"/>
      <c r="CE115" s="972"/>
      <c r="CF115" s="966" t="s">
        <v>128</v>
      </c>
      <c r="CG115" s="967"/>
      <c r="CH115" s="967"/>
      <c r="CI115" s="967"/>
      <c r="CJ115" s="967"/>
      <c r="CK115" s="997"/>
      <c r="CL115" s="998"/>
      <c r="CM115" s="1001" t="s">
        <v>451</v>
      </c>
      <c r="CN115" s="1022"/>
      <c r="CO115" s="1022"/>
      <c r="CP115" s="1022"/>
      <c r="CQ115" s="1022"/>
      <c r="CR115" s="1022"/>
      <c r="CS115" s="1022"/>
      <c r="CT115" s="1022"/>
      <c r="CU115" s="1022"/>
      <c r="CV115" s="1022"/>
      <c r="CW115" s="1022"/>
      <c r="CX115" s="1022"/>
      <c r="CY115" s="1022"/>
      <c r="CZ115" s="1022"/>
      <c r="DA115" s="1022"/>
      <c r="DB115" s="1022"/>
      <c r="DC115" s="1022"/>
      <c r="DD115" s="1022"/>
      <c r="DE115" s="1022"/>
      <c r="DF115" s="1003"/>
      <c r="DG115" s="1010" t="s">
        <v>388</v>
      </c>
      <c r="DH115" s="1011"/>
      <c r="DI115" s="1011"/>
      <c r="DJ115" s="1011"/>
      <c r="DK115" s="1012"/>
      <c r="DL115" s="1013" t="s">
        <v>388</v>
      </c>
      <c r="DM115" s="1011"/>
      <c r="DN115" s="1011"/>
      <c r="DO115" s="1011"/>
      <c r="DP115" s="1012"/>
      <c r="DQ115" s="1013" t="s">
        <v>128</v>
      </c>
      <c r="DR115" s="1011"/>
      <c r="DS115" s="1011"/>
      <c r="DT115" s="1011"/>
      <c r="DU115" s="1012"/>
      <c r="DV115" s="1014" t="s">
        <v>128</v>
      </c>
      <c r="DW115" s="1015"/>
      <c r="DX115" s="1015"/>
      <c r="DY115" s="1015"/>
      <c r="DZ115" s="1016"/>
    </row>
    <row r="116" spans="1:130" s="246" customFormat="1" ht="26.25" customHeight="1" x14ac:dyDescent="0.15">
      <c r="A116" s="1008"/>
      <c r="B116" s="1009"/>
      <c r="C116" s="1017" t="s">
        <v>452</v>
      </c>
      <c r="D116" s="1017"/>
      <c r="E116" s="1017"/>
      <c r="F116" s="1017"/>
      <c r="G116" s="1017"/>
      <c r="H116" s="1017"/>
      <c r="I116" s="1017"/>
      <c r="J116" s="1017"/>
      <c r="K116" s="1017"/>
      <c r="L116" s="1017"/>
      <c r="M116" s="1017"/>
      <c r="N116" s="1017"/>
      <c r="O116" s="1017"/>
      <c r="P116" s="1017"/>
      <c r="Q116" s="1017"/>
      <c r="R116" s="1017"/>
      <c r="S116" s="1017"/>
      <c r="T116" s="1017"/>
      <c r="U116" s="1017"/>
      <c r="V116" s="1017"/>
      <c r="W116" s="1017"/>
      <c r="X116" s="1017"/>
      <c r="Y116" s="1017"/>
      <c r="Z116" s="1018"/>
      <c r="AA116" s="1010" t="s">
        <v>128</v>
      </c>
      <c r="AB116" s="1011"/>
      <c r="AC116" s="1011"/>
      <c r="AD116" s="1011"/>
      <c r="AE116" s="1012"/>
      <c r="AF116" s="1013" t="s">
        <v>388</v>
      </c>
      <c r="AG116" s="1011"/>
      <c r="AH116" s="1011"/>
      <c r="AI116" s="1011"/>
      <c r="AJ116" s="1012"/>
      <c r="AK116" s="1013" t="s">
        <v>128</v>
      </c>
      <c r="AL116" s="1011"/>
      <c r="AM116" s="1011"/>
      <c r="AN116" s="1011"/>
      <c r="AO116" s="1012"/>
      <c r="AP116" s="1014" t="s">
        <v>128</v>
      </c>
      <c r="AQ116" s="1015"/>
      <c r="AR116" s="1015"/>
      <c r="AS116" s="1015"/>
      <c r="AT116" s="1016"/>
      <c r="AU116" s="952"/>
      <c r="AV116" s="953"/>
      <c r="AW116" s="953"/>
      <c r="AX116" s="953"/>
      <c r="AY116" s="953"/>
      <c r="AZ116" s="1019" t="s">
        <v>453</v>
      </c>
      <c r="BA116" s="1020"/>
      <c r="BB116" s="1020"/>
      <c r="BC116" s="1020"/>
      <c r="BD116" s="1020"/>
      <c r="BE116" s="1020"/>
      <c r="BF116" s="1020"/>
      <c r="BG116" s="1020"/>
      <c r="BH116" s="1020"/>
      <c r="BI116" s="1020"/>
      <c r="BJ116" s="1020"/>
      <c r="BK116" s="1020"/>
      <c r="BL116" s="1020"/>
      <c r="BM116" s="1020"/>
      <c r="BN116" s="1020"/>
      <c r="BO116" s="1020"/>
      <c r="BP116" s="1021"/>
      <c r="BQ116" s="971" t="s">
        <v>128</v>
      </c>
      <c r="BR116" s="972"/>
      <c r="BS116" s="972"/>
      <c r="BT116" s="972"/>
      <c r="BU116" s="972"/>
      <c r="BV116" s="972" t="s">
        <v>128</v>
      </c>
      <c r="BW116" s="972"/>
      <c r="BX116" s="972"/>
      <c r="BY116" s="972"/>
      <c r="BZ116" s="972"/>
      <c r="CA116" s="972" t="s">
        <v>388</v>
      </c>
      <c r="CB116" s="972"/>
      <c r="CC116" s="972"/>
      <c r="CD116" s="972"/>
      <c r="CE116" s="972"/>
      <c r="CF116" s="966" t="s">
        <v>388</v>
      </c>
      <c r="CG116" s="967"/>
      <c r="CH116" s="967"/>
      <c r="CI116" s="967"/>
      <c r="CJ116" s="967"/>
      <c r="CK116" s="997"/>
      <c r="CL116" s="998"/>
      <c r="CM116" s="968" t="s">
        <v>454</v>
      </c>
      <c r="CN116" s="969"/>
      <c r="CO116" s="969"/>
      <c r="CP116" s="969"/>
      <c r="CQ116" s="969"/>
      <c r="CR116" s="969"/>
      <c r="CS116" s="969"/>
      <c r="CT116" s="969"/>
      <c r="CU116" s="969"/>
      <c r="CV116" s="969"/>
      <c r="CW116" s="969"/>
      <c r="CX116" s="969"/>
      <c r="CY116" s="969"/>
      <c r="CZ116" s="969"/>
      <c r="DA116" s="969"/>
      <c r="DB116" s="969"/>
      <c r="DC116" s="969"/>
      <c r="DD116" s="969"/>
      <c r="DE116" s="969"/>
      <c r="DF116" s="970"/>
      <c r="DG116" s="1010" t="s">
        <v>388</v>
      </c>
      <c r="DH116" s="1011"/>
      <c r="DI116" s="1011"/>
      <c r="DJ116" s="1011"/>
      <c r="DK116" s="1012"/>
      <c r="DL116" s="1013" t="s">
        <v>128</v>
      </c>
      <c r="DM116" s="1011"/>
      <c r="DN116" s="1011"/>
      <c r="DO116" s="1011"/>
      <c r="DP116" s="1012"/>
      <c r="DQ116" s="1013" t="s">
        <v>128</v>
      </c>
      <c r="DR116" s="1011"/>
      <c r="DS116" s="1011"/>
      <c r="DT116" s="1011"/>
      <c r="DU116" s="1012"/>
      <c r="DV116" s="1014" t="s">
        <v>128</v>
      </c>
      <c r="DW116" s="1015"/>
      <c r="DX116" s="1015"/>
      <c r="DY116" s="1015"/>
      <c r="DZ116" s="1016"/>
    </row>
    <row r="117" spans="1:130" s="246" customFormat="1" ht="26.25" customHeight="1" x14ac:dyDescent="0.15">
      <c r="A117" s="956" t="s">
        <v>188</v>
      </c>
      <c r="B117" s="937"/>
      <c r="C117" s="937"/>
      <c r="D117" s="937"/>
      <c r="E117" s="937"/>
      <c r="F117" s="937"/>
      <c r="G117" s="937"/>
      <c r="H117" s="937"/>
      <c r="I117" s="937"/>
      <c r="J117" s="937"/>
      <c r="K117" s="937"/>
      <c r="L117" s="937"/>
      <c r="M117" s="937"/>
      <c r="N117" s="937"/>
      <c r="O117" s="937"/>
      <c r="P117" s="937"/>
      <c r="Q117" s="937"/>
      <c r="R117" s="937"/>
      <c r="S117" s="937"/>
      <c r="T117" s="937"/>
      <c r="U117" s="937"/>
      <c r="V117" s="937"/>
      <c r="W117" s="937"/>
      <c r="X117" s="937"/>
      <c r="Y117" s="1027" t="s">
        <v>455</v>
      </c>
      <c r="Z117" s="938"/>
      <c r="AA117" s="1028">
        <v>482301</v>
      </c>
      <c r="AB117" s="1029"/>
      <c r="AC117" s="1029"/>
      <c r="AD117" s="1029"/>
      <c r="AE117" s="1030"/>
      <c r="AF117" s="1031">
        <v>487620</v>
      </c>
      <c r="AG117" s="1029"/>
      <c r="AH117" s="1029"/>
      <c r="AI117" s="1029"/>
      <c r="AJ117" s="1030"/>
      <c r="AK117" s="1031">
        <v>449115</v>
      </c>
      <c r="AL117" s="1029"/>
      <c r="AM117" s="1029"/>
      <c r="AN117" s="1029"/>
      <c r="AO117" s="1030"/>
      <c r="AP117" s="1032"/>
      <c r="AQ117" s="1033"/>
      <c r="AR117" s="1033"/>
      <c r="AS117" s="1033"/>
      <c r="AT117" s="1034"/>
      <c r="AU117" s="952"/>
      <c r="AV117" s="953"/>
      <c r="AW117" s="953"/>
      <c r="AX117" s="953"/>
      <c r="AY117" s="953"/>
      <c r="AZ117" s="1019" t="s">
        <v>456</v>
      </c>
      <c r="BA117" s="1020"/>
      <c r="BB117" s="1020"/>
      <c r="BC117" s="1020"/>
      <c r="BD117" s="1020"/>
      <c r="BE117" s="1020"/>
      <c r="BF117" s="1020"/>
      <c r="BG117" s="1020"/>
      <c r="BH117" s="1020"/>
      <c r="BI117" s="1020"/>
      <c r="BJ117" s="1020"/>
      <c r="BK117" s="1020"/>
      <c r="BL117" s="1020"/>
      <c r="BM117" s="1020"/>
      <c r="BN117" s="1020"/>
      <c r="BO117" s="1020"/>
      <c r="BP117" s="1021"/>
      <c r="BQ117" s="971" t="s">
        <v>128</v>
      </c>
      <c r="BR117" s="972"/>
      <c r="BS117" s="972"/>
      <c r="BT117" s="972"/>
      <c r="BU117" s="972"/>
      <c r="BV117" s="972" t="s">
        <v>128</v>
      </c>
      <c r="BW117" s="972"/>
      <c r="BX117" s="972"/>
      <c r="BY117" s="972"/>
      <c r="BZ117" s="972"/>
      <c r="CA117" s="972" t="s">
        <v>128</v>
      </c>
      <c r="CB117" s="972"/>
      <c r="CC117" s="972"/>
      <c r="CD117" s="972"/>
      <c r="CE117" s="972"/>
      <c r="CF117" s="966" t="s">
        <v>128</v>
      </c>
      <c r="CG117" s="967"/>
      <c r="CH117" s="967"/>
      <c r="CI117" s="967"/>
      <c r="CJ117" s="967"/>
      <c r="CK117" s="997"/>
      <c r="CL117" s="998"/>
      <c r="CM117" s="968" t="s">
        <v>457</v>
      </c>
      <c r="CN117" s="969"/>
      <c r="CO117" s="969"/>
      <c r="CP117" s="969"/>
      <c r="CQ117" s="969"/>
      <c r="CR117" s="969"/>
      <c r="CS117" s="969"/>
      <c r="CT117" s="969"/>
      <c r="CU117" s="969"/>
      <c r="CV117" s="969"/>
      <c r="CW117" s="969"/>
      <c r="CX117" s="969"/>
      <c r="CY117" s="969"/>
      <c r="CZ117" s="969"/>
      <c r="DA117" s="969"/>
      <c r="DB117" s="969"/>
      <c r="DC117" s="969"/>
      <c r="DD117" s="969"/>
      <c r="DE117" s="969"/>
      <c r="DF117" s="970"/>
      <c r="DG117" s="1010" t="s">
        <v>388</v>
      </c>
      <c r="DH117" s="1011"/>
      <c r="DI117" s="1011"/>
      <c r="DJ117" s="1011"/>
      <c r="DK117" s="1012"/>
      <c r="DL117" s="1013" t="s">
        <v>388</v>
      </c>
      <c r="DM117" s="1011"/>
      <c r="DN117" s="1011"/>
      <c r="DO117" s="1011"/>
      <c r="DP117" s="1012"/>
      <c r="DQ117" s="1013" t="s">
        <v>388</v>
      </c>
      <c r="DR117" s="1011"/>
      <c r="DS117" s="1011"/>
      <c r="DT117" s="1011"/>
      <c r="DU117" s="1012"/>
      <c r="DV117" s="1014" t="s">
        <v>388</v>
      </c>
      <c r="DW117" s="1015"/>
      <c r="DX117" s="1015"/>
      <c r="DY117" s="1015"/>
      <c r="DZ117" s="1016"/>
    </row>
    <row r="118" spans="1:130" s="246" customFormat="1" ht="26.25" customHeight="1" x14ac:dyDescent="0.15">
      <c r="A118" s="956" t="s">
        <v>430</v>
      </c>
      <c r="B118" s="937"/>
      <c r="C118" s="937"/>
      <c r="D118" s="937"/>
      <c r="E118" s="937"/>
      <c r="F118" s="937"/>
      <c r="G118" s="937"/>
      <c r="H118" s="937"/>
      <c r="I118" s="937"/>
      <c r="J118" s="937"/>
      <c r="K118" s="937"/>
      <c r="L118" s="937"/>
      <c r="M118" s="937"/>
      <c r="N118" s="937"/>
      <c r="O118" s="937"/>
      <c r="P118" s="937"/>
      <c r="Q118" s="937"/>
      <c r="R118" s="937"/>
      <c r="S118" s="937"/>
      <c r="T118" s="937"/>
      <c r="U118" s="937"/>
      <c r="V118" s="937"/>
      <c r="W118" s="937"/>
      <c r="X118" s="937"/>
      <c r="Y118" s="937"/>
      <c r="Z118" s="938"/>
      <c r="AA118" s="936" t="s">
        <v>428</v>
      </c>
      <c r="AB118" s="937"/>
      <c r="AC118" s="937"/>
      <c r="AD118" s="937"/>
      <c r="AE118" s="938"/>
      <c r="AF118" s="936" t="s">
        <v>307</v>
      </c>
      <c r="AG118" s="937"/>
      <c r="AH118" s="937"/>
      <c r="AI118" s="937"/>
      <c r="AJ118" s="938"/>
      <c r="AK118" s="936" t="s">
        <v>306</v>
      </c>
      <c r="AL118" s="937"/>
      <c r="AM118" s="937"/>
      <c r="AN118" s="937"/>
      <c r="AO118" s="938"/>
      <c r="AP118" s="1023" t="s">
        <v>429</v>
      </c>
      <c r="AQ118" s="1024"/>
      <c r="AR118" s="1024"/>
      <c r="AS118" s="1024"/>
      <c r="AT118" s="1025"/>
      <c r="AU118" s="952"/>
      <c r="AV118" s="953"/>
      <c r="AW118" s="953"/>
      <c r="AX118" s="953"/>
      <c r="AY118" s="953"/>
      <c r="AZ118" s="1026" t="s">
        <v>458</v>
      </c>
      <c r="BA118" s="1017"/>
      <c r="BB118" s="1017"/>
      <c r="BC118" s="1017"/>
      <c r="BD118" s="1017"/>
      <c r="BE118" s="1017"/>
      <c r="BF118" s="1017"/>
      <c r="BG118" s="1017"/>
      <c r="BH118" s="1017"/>
      <c r="BI118" s="1017"/>
      <c r="BJ118" s="1017"/>
      <c r="BK118" s="1017"/>
      <c r="BL118" s="1017"/>
      <c r="BM118" s="1017"/>
      <c r="BN118" s="1017"/>
      <c r="BO118" s="1017"/>
      <c r="BP118" s="1018"/>
      <c r="BQ118" s="1049" t="s">
        <v>128</v>
      </c>
      <c r="BR118" s="1050"/>
      <c r="BS118" s="1050"/>
      <c r="BT118" s="1050"/>
      <c r="BU118" s="1050"/>
      <c r="BV118" s="1050" t="s">
        <v>128</v>
      </c>
      <c r="BW118" s="1050"/>
      <c r="BX118" s="1050"/>
      <c r="BY118" s="1050"/>
      <c r="BZ118" s="1050"/>
      <c r="CA118" s="1050" t="s">
        <v>388</v>
      </c>
      <c r="CB118" s="1050"/>
      <c r="CC118" s="1050"/>
      <c r="CD118" s="1050"/>
      <c r="CE118" s="1050"/>
      <c r="CF118" s="966" t="s">
        <v>128</v>
      </c>
      <c r="CG118" s="967"/>
      <c r="CH118" s="967"/>
      <c r="CI118" s="967"/>
      <c r="CJ118" s="967"/>
      <c r="CK118" s="997"/>
      <c r="CL118" s="998"/>
      <c r="CM118" s="968" t="s">
        <v>459</v>
      </c>
      <c r="CN118" s="969"/>
      <c r="CO118" s="969"/>
      <c r="CP118" s="969"/>
      <c r="CQ118" s="969"/>
      <c r="CR118" s="969"/>
      <c r="CS118" s="969"/>
      <c r="CT118" s="969"/>
      <c r="CU118" s="969"/>
      <c r="CV118" s="969"/>
      <c r="CW118" s="969"/>
      <c r="CX118" s="969"/>
      <c r="CY118" s="969"/>
      <c r="CZ118" s="969"/>
      <c r="DA118" s="969"/>
      <c r="DB118" s="969"/>
      <c r="DC118" s="969"/>
      <c r="DD118" s="969"/>
      <c r="DE118" s="969"/>
      <c r="DF118" s="970"/>
      <c r="DG118" s="1010" t="s">
        <v>128</v>
      </c>
      <c r="DH118" s="1011"/>
      <c r="DI118" s="1011"/>
      <c r="DJ118" s="1011"/>
      <c r="DK118" s="1012"/>
      <c r="DL118" s="1013" t="s">
        <v>128</v>
      </c>
      <c r="DM118" s="1011"/>
      <c r="DN118" s="1011"/>
      <c r="DO118" s="1011"/>
      <c r="DP118" s="1012"/>
      <c r="DQ118" s="1013" t="s">
        <v>128</v>
      </c>
      <c r="DR118" s="1011"/>
      <c r="DS118" s="1011"/>
      <c r="DT118" s="1011"/>
      <c r="DU118" s="1012"/>
      <c r="DV118" s="1014" t="s">
        <v>128</v>
      </c>
      <c r="DW118" s="1015"/>
      <c r="DX118" s="1015"/>
      <c r="DY118" s="1015"/>
      <c r="DZ118" s="1016"/>
    </row>
    <row r="119" spans="1:130" s="246" customFormat="1" ht="26.25" customHeight="1" x14ac:dyDescent="0.15">
      <c r="A119" s="1110" t="s">
        <v>433</v>
      </c>
      <c r="B119" s="996"/>
      <c r="C119" s="975" t="s">
        <v>434</v>
      </c>
      <c r="D119" s="976"/>
      <c r="E119" s="976"/>
      <c r="F119" s="976"/>
      <c r="G119" s="976"/>
      <c r="H119" s="976"/>
      <c r="I119" s="976"/>
      <c r="J119" s="976"/>
      <c r="K119" s="976"/>
      <c r="L119" s="976"/>
      <c r="M119" s="976"/>
      <c r="N119" s="976"/>
      <c r="O119" s="976"/>
      <c r="P119" s="976"/>
      <c r="Q119" s="976"/>
      <c r="R119" s="976"/>
      <c r="S119" s="976"/>
      <c r="T119" s="976"/>
      <c r="U119" s="976"/>
      <c r="V119" s="976"/>
      <c r="W119" s="976"/>
      <c r="X119" s="976"/>
      <c r="Y119" s="976"/>
      <c r="Z119" s="977"/>
      <c r="AA119" s="943" t="s">
        <v>128</v>
      </c>
      <c r="AB119" s="944"/>
      <c r="AC119" s="944"/>
      <c r="AD119" s="944"/>
      <c r="AE119" s="945"/>
      <c r="AF119" s="946" t="s">
        <v>388</v>
      </c>
      <c r="AG119" s="944"/>
      <c r="AH119" s="944"/>
      <c r="AI119" s="944"/>
      <c r="AJ119" s="945"/>
      <c r="AK119" s="946" t="s">
        <v>128</v>
      </c>
      <c r="AL119" s="944"/>
      <c r="AM119" s="944"/>
      <c r="AN119" s="944"/>
      <c r="AO119" s="945"/>
      <c r="AP119" s="947" t="s">
        <v>128</v>
      </c>
      <c r="AQ119" s="948"/>
      <c r="AR119" s="948"/>
      <c r="AS119" s="948"/>
      <c r="AT119" s="949"/>
      <c r="AU119" s="954"/>
      <c r="AV119" s="955"/>
      <c r="AW119" s="955"/>
      <c r="AX119" s="955"/>
      <c r="AY119" s="955"/>
      <c r="AZ119" s="277" t="s">
        <v>188</v>
      </c>
      <c r="BA119" s="277"/>
      <c r="BB119" s="277"/>
      <c r="BC119" s="277"/>
      <c r="BD119" s="277"/>
      <c r="BE119" s="277"/>
      <c r="BF119" s="277"/>
      <c r="BG119" s="277"/>
      <c r="BH119" s="277"/>
      <c r="BI119" s="277"/>
      <c r="BJ119" s="277"/>
      <c r="BK119" s="277"/>
      <c r="BL119" s="277"/>
      <c r="BM119" s="277"/>
      <c r="BN119" s="277"/>
      <c r="BO119" s="1027" t="s">
        <v>460</v>
      </c>
      <c r="BP119" s="1058"/>
      <c r="BQ119" s="1049">
        <v>3797306</v>
      </c>
      <c r="BR119" s="1050"/>
      <c r="BS119" s="1050"/>
      <c r="BT119" s="1050"/>
      <c r="BU119" s="1050"/>
      <c r="BV119" s="1050">
        <v>3387560</v>
      </c>
      <c r="BW119" s="1050"/>
      <c r="BX119" s="1050"/>
      <c r="BY119" s="1050"/>
      <c r="BZ119" s="1050"/>
      <c r="CA119" s="1050">
        <v>3018953</v>
      </c>
      <c r="CB119" s="1050"/>
      <c r="CC119" s="1050"/>
      <c r="CD119" s="1050"/>
      <c r="CE119" s="1050"/>
      <c r="CF119" s="1051"/>
      <c r="CG119" s="1052"/>
      <c r="CH119" s="1052"/>
      <c r="CI119" s="1052"/>
      <c r="CJ119" s="1053"/>
      <c r="CK119" s="999"/>
      <c r="CL119" s="1000"/>
      <c r="CM119" s="1054" t="s">
        <v>461</v>
      </c>
      <c r="CN119" s="1055"/>
      <c r="CO119" s="1055"/>
      <c r="CP119" s="1055"/>
      <c r="CQ119" s="1055"/>
      <c r="CR119" s="1055"/>
      <c r="CS119" s="1055"/>
      <c r="CT119" s="1055"/>
      <c r="CU119" s="1055"/>
      <c r="CV119" s="1055"/>
      <c r="CW119" s="1055"/>
      <c r="CX119" s="1055"/>
      <c r="CY119" s="1055"/>
      <c r="CZ119" s="1055"/>
      <c r="DA119" s="1055"/>
      <c r="DB119" s="1055"/>
      <c r="DC119" s="1055"/>
      <c r="DD119" s="1055"/>
      <c r="DE119" s="1055"/>
      <c r="DF119" s="1056"/>
      <c r="DG119" s="1057" t="s">
        <v>388</v>
      </c>
      <c r="DH119" s="1036"/>
      <c r="DI119" s="1036"/>
      <c r="DJ119" s="1036"/>
      <c r="DK119" s="1037"/>
      <c r="DL119" s="1035" t="s">
        <v>388</v>
      </c>
      <c r="DM119" s="1036"/>
      <c r="DN119" s="1036"/>
      <c r="DO119" s="1036"/>
      <c r="DP119" s="1037"/>
      <c r="DQ119" s="1035" t="s">
        <v>128</v>
      </c>
      <c r="DR119" s="1036"/>
      <c r="DS119" s="1036"/>
      <c r="DT119" s="1036"/>
      <c r="DU119" s="1037"/>
      <c r="DV119" s="1038" t="s">
        <v>128</v>
      </c>
      <c r="DW119" s="1039"/>
      <c r="DX119" s="1039"/>
      <c r="DY119" s="1039"/>
      <c r="DZ119" s="1040"/>
    </row>
    <row r="120" spans="1:130" s="246" customFormat="1" ht="26.25" customHeight="1" x14ac:dyDescent="0.15">
      <c r="A120" s="1111"/>
      <c r="B120" s="998"/>
      <c r="C120" s="968" t="s">
        <v>437</v>
      </c>
      <c r="D120" s="969"/>
      <c r="E120" s="969"/>
      <c r="F120" s="969"/>
      <c r="G120" s="969"/>
      <c r="H120" s="969"/>
      <c r="I120" s="969"/>
      <c r="J120" s="969"/>
      <c r="K120" s="969"/>
      <c r="L120" s="969"/>
      <c r="M120" s="969"/>
      <c r="N120" s="969"/>
      <c r="O120" s="969"/>
      <c r="P120" s="969"/>
      <c r="Q120" s="969"/>
      <c r="R120" s="969"/>
      <c r="S120" s="969"/>
      <c r="T120" s="969"/>
      <c r="U120" s="969"/>
      <c r="V120" s="969"/>
      <c r="W120" s="969"/>
      <c r="X120" s="969"/>
      <c r="Y120" s="969"/>
      <c r="Z120" s="970"/>
      <c r="AA120" s="1010" t="s">
        <v>388</v>
      </c>
      <c r="AB120" s="1011"/>
      <c r="AC120" s="1011"/>
      <c r="AD120" s="1011"/>
      <c r="AE120" s="1012"/>
      <c r="AF120" s="1013" t="s">
        <v>128</v>
      </c>
      <c r="AG120" s="1011"/>
      <c r="AH120" s="1011"/>
      <c r="AI120" s="1011"/>
      <c r="AJ120" s="1012"/>
      <c r="AK120" s="1013" t="s">
        <v>128</v>
      </c>
      <c r="AL120" s="1011"/>
      <c r="AM120" s="1011"/>
      <c r="AN120" s="1011"/>
      <c r="AO120" s="1012"/>
      <c r="AP120" s="1014" t="s">
        <v>128</v>
      </c>
      <c r="AQ120" s="1015"/>
      <c r="AR120" s="1015"/>
      <c r="AS120" s="1015"/>
      <c r="AT120" s="1016"/>
      <c r="AU120" s="1041" t="s">
        <v>462</v>
      </c>
      <c r="AV120" s="1042"/>
      <c r="AW120" s="1042"/>
      <c r="AX120" s="1042"/>
      <c r="AY120" s="1043"/>
      <c r="AZ120" s="992" t="s">
        <v>463</v>
      </c>
      <c r="BA120" s="941"/>
      <c r="BB120" s="941"/>
      <c r="BC120" s="941"/>
      <c r="BD120" s="941"/>
      <c r="BE120" s="941"/>
      <c r="BF120" s="941"/>
      <c r="BG120" s="941"/>
      <c r="BH120" s="941"/>
      <c r="BI120" s="941"/>
      <c r="BJ120" s="941"/>
      <c r="BK120" s="941"/>
      <c r="BL120" s="941"/>
      <c r="BM120" s="941"/>
      <c r="BN120" s="941"/>
      <c r="BO120" s="941"/>
      <c r="BP120" s="942"/>
      <c r="BQ120" s="978">
        <v>7410927</v>
      </c>
      <c r="BR120" s="979"/>
      <c r="BS120" s="979"/>
      <c r="BT120" s="979"/>
      <c r="BU120" s="979"/>
      <c r="BV120" s="979">
        <v>8009969</v>
      </c>
      <c r="BW120" s="979"/>
      <c r="BX120" s="979"/>
      <c r="BY120" s="979"/>
      <c r="BZ120" s="979"/>
      <c r="CA120" s="979">
        <v>8208391</v>
      </c>
      <c r="CB120" s="979"/>
      <c r="CC120" s="979"/>
      <c r="CD120" s="979"/>
      <c r="CE120" s="979"/>
      <c r="CF120" s="993">
        <v>387.8</v>
      </c>
      <c r="CG120" s="994"/>
      <c r="CH120" s="994"/>
      <c r="CI120" s="994"/>
      <c r="CJ120" s="994"/>
      <c r="CK120" s="1059" t="s">
        <v>464</v>
      </c>
      <c r="CL120" s="1060"/>
      <c r="CM120" s="1060"/>
      <c r="CN120" s="1060"/>
      <c r="CO120" s="1061"/>
      <c r="CP120" s="1067" t="s">
        <v>465</v>
      </c>
      <c r="CQ120" s="1068"/>
      <c r="CR120" s="1068"/>
      <c r="CS120" s="1068"/>
      <c r="CT120" s="1068"/>
      <c r="CU120" s="1068"/>
      <c r="CV120" s="1068"/>
      <c r="CW120" s="1068"/>
      <c r="CX120" s="1068"/>
      <c r="CY120" s="1068"/>
      <c r="CZ120" s="1068"/>
      <c r="DA120" s="1068"/>
      <c r="DB120" s="1068"/>
      <c r="DC120" s="1068"/>
      <c r="DD120" s="1068"/>
      <c r="DE120" s="1068"/>
      <c r="DF120" s="1069"/>
      <c r="DG120" s="978">
        <v>1208037</v>
      </c>
      <c r="DH120" s="979"/>
      <c r="DI120" s="979"/>
      <c r="DJ120" s="979"/>
      <c r="DK120" s="979"/>
      <c r="DL120" s="979">
        <v>1030066</v>
      </c>
      <c r="DM120" s="979"/>
      <c r="DN120" s="979"/>
      <c r="DO120" s="979"/>
      <c r="DP120" s="979"/>
      <c r="DQ120" s="979">
        <v>896419</v>
      </c>
      <c r="DR120" s="979"/>
      <c r="DS120" s="979"/>
      <c r="DT120" s="979"/>
      <c r="DU120" s="979"/>
      <c r="DV120" s="980">
        <v>42.3</v>
      </c>
      <c r="DW120" s="980"/>
      <c r="DX120" s="980"/>
      <c r="DY120" s="980"/>
      <c r="DZ120" s="981"/>
    </row>
    <row r="121" spans="1:130" s="246" customFormat="1" ht="26.25" customHeight="1" x14ac:dyDescent="0.15">
      <c r="A121" s="1111"/>
      <c r="B121" s="998"/>
      <c r="C121" s="1019" t="s">
        <v>466</v>
      </c>
      <c r="D121" s="1020"/>
      <c r="E121" s="1020"/>
      <c r="F121" s="1020"/>
      <c r="G121" s="1020"/>
      <c r="H121" s="1020"/>
      <c r="I121" s="1020"/>
      <c r="J121" s="1020"/>
      <c r="K121" s="1020"/>
      <c r="L121" s="1020"/>
      <c r="M121" s="1020"/>
      <c r="N121" s="1020"/>
      <c r="O121" s="1020"/>
      <c r="P121" s="1020"/>
      <c r="Q121" s="1020"/>
      <c r="R121" s="1020"/>
      <c r="S121" s="1020"/>
      <c r="T121" s="1020"/>
      <c r="U121" s="1020"/>
      <c r="V121" s="1020"/>
      <c r="W121" s="1020"/>
      <c r="X121" s="1020"/>
      <c r="Y121" s="1020"/>
      <c r="Z121" s="1021"/>
      <c r="AA121" s="1010">
        <v>13204</v>
      </c>
      <c r="AB121" s="1011"/>
      <c r="AC121" s="1011"/>
      <c r="AD121" s="1011"/>
      <c r="AE121" s="1012"/>
      <c r="AF121" s="1013">
        <v>12982</v>
      </c>
      <c r="AG121" s="1011"/>
      <c r="AH121" s="1011"/>
      <c r="AI121" s="1011"/>
      <c r="AJ121" s="1012"/>
      <c r="AK121" s="1013">
        <v>12965</v>
      </c>
      <c r="AL121" s="1011"/>
      <c r="AM121" s="1011"/>
      <c r="AN121" s="1011"/>
      <c r="AO121" s="1012"/>
      <c r="AP121" s="1014">
        <v>0.6</v>
      </c>
      <c r="AQ121" s="1015"/>
      <c r="AR121" s="1015"/>
      <c r="AS121" s="1015"/>
      <c r="AT121" s="1016"/>
      <c r="AU121" s="1044"/>
      <c r="AV121" s="1045"/>
      <c r="AW121" s="1045"/>
      <c r="AX121" s="1045"/>
      <c r="AY121" s="1046"/>
      <c r="AZ121" s="1001" t="s">
        <v>467</v>
      </c>
      <c r="BA121" s="1002"/>
      <c r="BB121" s="1002"/>
      <c r="BC121" s="1002"/>
      <c r="BD121" s="1002"/>
      <c r="BE121" s="1002"/>
      <c r="BF121" s="1002"/>
      <c r="BG121" s="1002"/>
      <c r="BH121" s="1002"/>
      <c r="BI121" s="1002"/>
      <c r="BJ121" s="1002"/>
      <c r="BK121" s="1002"/>
      <c r="BL121" s="1002"/>
      <c r="BM121" s="1002"/>
      <c r="BN121" s="1002"/>
      <c r="BO121" s="1002"/>
      <c r="BP121" s="1003"/>
      <c r="BQ121" s="971" t="s">
        <v>128</v>
      </c>
      <c r="BR121" s="972"/>
      <c r="BS121" s="972"/>
      <c r="BT121" s="972"/>
      <c r="BU121" s="972"/>
      <c r="BV121" s="972" t="s">
        <v>388</v>
      </c>
      <c r="BW121" s="972"/>
      <c r="BX121" s="972"/>
      <c r="BY121" s="972"/>
      <c r="BZ121" s="972"/>
      <c r="CA121" s="972" t="s">
        <v>128</v>
      </c>
      <c r="CB121" s="972"/>
      <c r="CC121" s="972"/>
      <c r="CD121" s="972"/>
      <c r="CE121" s="972"/>
      <c r="CF121" s="966" t="s">
        <v>128</v>
      </c>
      <c r="CG121" s="967"/>
      <c r="CH121" s="967"/>
      <c r="CI121" s="967"/>
      <c r="CJ121" s="967"/>
      <c r="CK121" s="1062"/>
      <c r="CL121" s="1063"/>
      <c r="CM121" s="1063"/>
      <c r="CN121" s="1063"/>
      <c r="CO121" s="1064"/>
      <c r="CP121" s="1072" t="s">
        <v>403</v>
      </c>
      <c r="CQ121" s="1073"/>
      <c r="CR121" s="1073"/>
      <c r="CS121" s="1073"/>
      <c r="CT121" s="1073"/>
      <c r="CU121" s="1073"/>
      <c r="CV121" s="1073"/>
      <c r="CW121" s="1073"/>
      <c r="CX121" s="1073"/>
      <c r="CY121" s="1073"/>
      <c r="CZ121" s="1073"/>
      <c r="DA121" s="1073"/>
      <c r="DB121" s="1073"/>
      <c r="DC121" s="1073"/>
      <c r="DD121" s="1073"/>
      <c r="DE121" s="1073"/>
      <c r="DF121" s="1074"/>
      <c r="DG121" s="971" t="s">
        <v>388</v>
      </c>
      <c r="DH121" s="972"/>
      <c r="DI121" s="972"/>
      <c r="DJ121" s="972"/>
      <c r="DK121" s="972"/>
      <c r="DL121" s="972" t="s">
        <v>128</v>
      </c>
      <c r="DM121" s="972"/>
      <c r="DN121" s="972"/>
      <c r="DO121" s="972"/>
      <c r="DP121" s="972"/>
      <c r="DQ121" s="972" t="s">
        <v>388</v>
      </c>
      <c r="DR121" s="972"/>
      <c r="DS121" s="972"/>
      <c r="DT121" s="972"/>
      <c r="DU121" s="972"/>
      <c r="DV121" s="973" t="s">
        <v>128</v>
      </c>
      <c r="DW121" s="973"/>
      <c r="DX121" s="973"/>
      <c r="DY121" s="973"/>
      <c r="DZ121" s="974"/>
    </row>
    <row r="122" spans="1:130" s="246" customFormat="1" ht="26.25" customHeight="1" x14ac:dyDescent="0.15">
      <c r="A122" s="1111"/>
      <c r="B122" s="998"/>
      <c r="C122" s="968" t="s">
        <v>448</v>
      </c>
      <c r="D122" s="969"/>
      <c r="E122" s="969"/>
      <c r="F122" s="969"/>
      <c r="G122" s="969"/>
      <c r="H122" s="969"/>
      <c r="I122" s="969"/>
      <c r="J122" s="969"/>
      <c r="K122" s="969"/>
      <c r="L122" s="969"/>
      <c r="M122" s="969"/>
      <c r="N122" s="969"/>
      <c r="O122" s="969"/>
      <c r="P122" s="969"/>
      <c r="Q122" s="969"/>
      <c r="R122" s="969"/>
      <c r="S122" s="969"/>
      <c r="T122" s="969"/>
      <c r="U122" s="969"/>
      <c r="V122" s="969"/>
      <c r="W122" s="969"/>
      <c r="X122" s="969"/>
      <c r="Y122" s="969"/>
      <c r="Z122" s="970"/>
      <c r="AA122" s="1010" t="s">
        <v>128</v>
      </c>
      <c r="AB122" s="1011"/>
      <c r="AC122" s="1011"/>
      <c r="AD122" s="1011"/>
      <c r="AE122" s="1012"/>
      <c r="AF122" s="1013" t="s">
        <v>128</v>
      </c>
      <c r="AG122" s="1011"/>
      <c r="AH122" s="1011"/>
      <c r="AI122" s="1011"/>
      <c r="AJ122" s="1012"/>
      <c r="AK122" s="1013" t="s">
        <v>388</v>
      </c>
      <c r="AL122" s="1011"/>
      <c r="AM122" s="1011"/>
      <c r="AN122" s="1011"/>
      <c r="AO122" s="1012"/>
      <c r="AP122" s="1014" t="s">
        <v>128</v>
      </c>
      <c r="AQ122" s="1015"/>
      <c r="AR122" s="1015"/>
      <c r="AS122" s="1015"/>
      <c r="AT122" s="1016"/>
      <c r="AU122" s="1044"/>
      <c r="AV122" s="1045"/>
      <c r="AW122" s="1045"/>
      <c r="AX122" s="1045"/>
      <c r="AY122" s="1046"/>
      <c r="AZ122" s="1026" t="s">
        <v>468</v>
      </c>
      <c r="BA122" s="1017"/>
      <c r="BB122" s="1017"/>
      <c r="BC122" s="1017"/>
      <c r="BD122" s="1017"/>
      <c r="BE122" s="1017"/>
      <c r="BF122" s="1017"/>
      <c r="BG122" s="1017"/>
      <c r="BH122" s="1017"/>
      <c r="BI122" s="1017"/>
      <c r="BJ122" s="1017"/>
      <c r="BK122" s="1017"/>
      <c r="BL122" s="1017"/>
      <c r="BM122" s="1017"/>
      <c r="BN122" s="1017"/>
      <c r="BO122" s="1017"/>
      <c r="BP122" s="1018"/>
      <c r="BQ122" s="1049">
        <v>3363897</v>
      </c>
      <c r="BR122" s="1050"/>
      <c r="BS122" s="1050"/>
      <c r="BT122" s="1050"/>
      <c r="BU122" s="1050"/>
      <c r="BV122" s="1050">
        <v>3292609</v>
      </c>
      <c r="BW122" s="1050"/>
      <c r="BX122" s="1050"/>
      <c r="BY122" s="1050"/>
      <c r="BZ122" s="1050"/>
      <c r="CA122" s="1050">
        <v>3197025</v>
      </c>
      <c r="CB122" s="1050"/>
      <c r="CC122" s="1050"/>
      <c r="CD122" s="1050"/>
      <c r="CE122" s="1050"/>
      <c r="CF122" s="1070">
        <v>151</v>
      </c>
      <c r="CG122" s="1071"/>
      <c r="CH122" s="1071"/>
      <c r="CI122" s="1071"/>
      <c r="CJ122" s="1071"/>
      <c r="CK122" s="1062"/>
      <c r="CL122" s="1063"/>
      <c r="CM122" s="1063"/>
      <c r="CN122" s="1063"/>
      <c r="CO122" s="1064"/>
      <c r="CP122" s="1072" t="s">
        <v>469</v>
      </c>
      <c r="CQ122" s="1073"/>
      <c r="CR122" s="1073"/>
      <c r="CS122" s="1073"/>
      <c r="CT122" s="1073"/>
      <c r="CU122" s="1073"/>
      <c r="CV122" s="1073"/>
      <c r="CW122" s="1073"/>
      <c r="CX122" s="1073"/>
      <c r="CY122" s="1073"/>
      <c r="CZ122" s="1073"/>
      <c r="DA122" s="1073"/>
      <c r="DB122" s="1073"/>
      <c r="DC122" s="1073"/>
      <c r="DD122" s="1073"/>
      <c r="DE122" s="1073"/>
      <c r="DF122" s="1074"/>
      <c r="DG122" s="971" t="s">
        <v>128</v>
      </c>
      <c r="DH122" s="972"/>
      <c r="DI122" s="972"/>
      <c r="DJ122" s="972"/>
      <c r="DK122" s="972"/>
      <c r="DL122" s="972" t="s">
        <v>388</v>
      </c>
      <c r="DM122" s="972"/>
      <c r="DN122" s="972"/>
      <c r="DO122" s="972"/>
      <c r="DP122" s="972"/>
      <c r="DQ122" s="972" t="s">
        <v>128</v>
      </c>
      <c r="DR122" s="972"/>
      <c r="DS122" s="972"/>
      <c r="DT122" s="972"/>
      <c r="DU122" s="972"/>
      <c r="DV122" s="973" t="s">
        <v>388</v>
      </c>
      <c r="DW122" s="973"/>
      <c r="DX122" s="973"/>
      <c r="DY122" s="973"/>
      <c r="DZ122" s="974"/>
    </row>
    <row r="123" spans="1:130" s="246" customFormat="1" ht="26.25" customHeight="1" x14ac:dyDescent="0.15">
      <c r="A123" s="1111"/>
      <c r="B123" s="998"/>
      <c r="C123" s="968" t="s">
        <v>454</v>
      </c>
      <c r="D123" s="969"/>
      <c r="E123" s="969"/>
      <c r="F123" s="969"/>
      <c r="G123" s="969"/>
      <c r="H123" s="969"/>
      <c r="I123" s="969"/>
      <c r="J123" s="969"/>
      <c r="K123" s="969"/>
      <c r="L123" s="969"/>
      <c r="M123" s="969"/>
      <c r="N123" s="969"/>
      <c r="O123" s="969"/>
      <c r="P123" s="969"/>
      <c r="Q123" s="969"/>
      <c r="R123" s="969"/>
      <c r="S123" s="969"/>
      <c r="T123" s="969"/>
      <c r="U123" s="969"/>
      <c r="V123" s="969"/>
      <c r="W123" s="969"/>
      <c r="X123" s="969"/>
      <c r="Y123" s="969"/>
      <c r="Z123" s="970"/>
      <c r="AA123" s="1010" t="s">
        <v>388</v>
      </c>
      <c r="AB123" s="1011"/>
      <c r="AC123" s="1011"/>
      <c r="AD123" s="1011"/>
      <c r="AE123" s="1012"/>
      <c r="AF123" s="1013" t="s">
        <v>128</v>
      </c>
      <c r="AG123" s="1011"/>
      <c r="AH123" s="1011"/>
      <c r="AI123" s="1011"/>
      <c r="AJ123" s="1012"/>
      <c r="AK123" s="1013" t="s">
        <v>128</v>
      </c>
      <c r="AL123" s="1011"/>
      <c r="AM123" s="1011"/>
      <c r="AN123" s="1011"/>
      <c r="AO123" s="1012"/>
      <c r="AP123" s="1014" t="s">
        <v>388</v>
      </c>
      <c r="AQ123" s="1015"/>
      <c r="AR123" s="1015"/>
      <c r="AS123" s="1015"/>
      <c r="AT123" s="1016"/>
      <c r="AU123" s="1047"/>
      <c r="AV123" s="1048"/>
      <c r="AW123" s="1048"/>
      <c r="AX123" s="1048"/>
      <c r="AY123" s="1048"/>
      <c r="AZ123" s="277" t="s">
        <v>188</v>
      </c>
      <c r="BA123" s="277"/>
      <c r="BB123" s="277"/>
      <c r="BC123" s="277"/>
      <c r="BD123" s="277"/>
      <c r="BE123" s="277"/>
      <c r="BF123" s="277"/>
      <c r="BG123" s="277"/>
      <c r="BH123" s="277"/>
      <c r="BI123" s="277"/>
      <c r="BJ123" s="277"/>
      <c r="BK123" s="277"/>
      <c r="BL123" s="277"/>
      <c r="BM123" s="277"/>
      <c r="BN123" s="277"/>
      <c r="BO123" s="1027" t="s">
        <v>470</v>
      </c>
      <c r="BP123" s="1058"/>
      <c r="BQ123" s="1117">
        <v>10774824</v>
      </c>
      <c r="BR123" s="1118"/>
      <c r="BS123" s="1118"/>
      <c r="BT123" s="1118"/>
      <c r="BU123" s="1118"/>
      <c r="BV123" s="1118">
        <v>11302578</v>
      </c>
      <c r="BW123" s="1118"/>
      <c r="BX123" s="1118"/>
      <c r="BY123" s="1118"/>
      <c r="BZ123" s="1118"/>
      <c r="CA123" s="1118">
        <v>11405416</v>
      </c>
      <c r="CB123" s="1118"/>
      <c r="CC123" s="1118"/>
      <c r="CD123" s="1118"/>
      <c r="CE123" s="1118"/>
      <c r="CF123" s="1051"/>
      <c r="CG123" s="1052"/>
      <c r="CH123" s="1052"/>
      <c r="CI123" s="1052"/>
      <c r="CJ123" s="1053"/>
      <c r="CK123" s="1062"/>
      <c r="CL123" s="1063"/>
      <c r="CM123" s="1063"/>
      <c r="CN123" s="1063"/>
      <c r="CO123" s="1064"/>
      <c r="CP123" s="1072" t="s">
        <v>471</v>
      </c>
      <c r="CQ123" s="1073"/>
      <c r="CR123" s="1073"/>
      <c r="CS123" s="1073"/>
      <c r="CT123" s="1073"/>
      <c r="CU123" s="1073"/>
      <c r="CV123" s="1073"/>
      <c r="CW123" s="1073"/>
      <c r="CX123" s="1073"/>
      <c r="CY123" s="1073"/>
      <c r="CZ123" s="1073"/>
      <c r="DA123" s="1073"/>
      <c r="DB123" s="1073"/>
      <c r="DC123" s="1073"/>
      <c r="DD123" s="1073"/>
      <c r="DE123" s="1073"/>
      <c r="DF123" s="1074"/>
      <c r="DG123" s="1010" t="s">
        <v>388</v>
      </c>
      <c r="DH123" s="1011"/>
      <c r="DI123" s="1011"/>
      <c r="DJ123" s="1011"/>
      <c r="DK123" s="1012"/>
      <c r="DL123" s="1013" t="s">
        <v>388</v>
      </c>
      <c r="DM123" s="1011"/>
      <c r="DN123" s="1011"/>
      <c r="DO123" s="1011"/>
      <c r="DP123" s="1012"/>
      <c r="DQ123" s="1013" t="s">
        <v>388</v>
      </c>
      <c r="DR123" s="1011"/>
      <c r="DS123" s="1011"/>
      <c r="DT123" s="1011"/>
      <c r="DU123" s="1012"/>
      <c r="DV123" s="1014" t="s">
        <v>128</v>
      </c>
      <c r="DW123" s="1015"/>
      <c r="DX123" s="1015"/>
      <c r="DY123" s="1015"/>
      <c r="DZ123" s="1016"/>
    </row>
    <row r="124" spans="1:130" s="246" customFormat="1" ht="26.25" customHeight="1" thickBot="1" x14ac:dyDescent="0.2">
      <c r="A124" s="1111"/>
      <c r="B124" s="998"/>
      <c r="C124" s="968" t="s">
        <v>457</v>
      </c>
      <c r="D124" s="969"/>
      <c r="E124" s="969"/>
      <c r="F124" s="969"/>
      <c r="G124" s="969"/>
      <c r="H124" s="969"/>
      <c r="I124" s="969"/>
      <c r="J124" s="969"/>
      <c r="K124" s="969"/>
      <c r="L124" s="969"/>
      <c r="M124" s="969"/>
      <c r="N124" s="969"/>
      <c r="O124" s="969"/>
      <c r="P124" s="969"/>
      <c r="Q124" s="969"/>
      <c r="R124" s="969"/>
      <c r="S124" s="969"/>
      <c r="T124" s="969"/>
      <c r="U124" s="969"/>
      <c r="V124" s="969"/>
      <c r="W124" s="969"/>
      <c r="X124" s="969"/>
      <c r="Y124" s="969"/>
      <c r="Z124" s="970"/>
      <c r="AA124" s="1010" t="s">
        <v>128</v>
      </c>
      <c r="AB124" s="1011"/>
      <c r="AC124" s="1011"/>
      <c r="AD124" s="1011"/>
      <c r="AE124" s="1012"/>
      <c r="AF124" s="1013" t="s">
        <v>388</v>
      </c>
      <c r="AG124" s="1011"/>
      <c r="AH124" s="1011"/>
      <c r="AI124" s="1011"/>
      <c r="AJ124" s="1012"/>
      <c r="AK124" s="1013" t="s">
        <v>388</v>
      </c>
      <c r="AL124" s="1011"/>
      <c r="AM124" s="1011"/>
      <c r="AN124" s="1011"/>
      <c r="AO124" s="1012"/>
      <c r="AP124" s="1014" t="s">
        <v>128</v>
      </c>
      <c r="AQ124" s="1015"/>
      <c r="AR124" s="1015"/>
      <c r="AS124" s="1015"/>
      <c r="AT124" s="1016"/>
      <c r="AU124" s="1113" t="s">
        <v>472</v>
      </c>
      <c r="AV124" s="1114"/>
      <c r="AW124" s="1114"/>
      <c r="AX124" s="1114"/>
      <c r="AY124" s="1114"/>
      <c r="AZ124" s="1114"/>
      <c r="BA124" s="1114"/>
      <c r="BB124" s="1114"/>
      <c r="BC124" s="1114"/>
      <c r="BD124" s="1114"/>
      <c r="BE124" s="1114"/>
      <c r="BF124" s="1114"/>
      <c r="BG124" s="1114"/>
      <c r="BH124" s="1114"/>
      <c r="BI124" s="1114"/>
      <c r="BJ124" s="1114"/>
      <c r="BK124" s="1114"/>
      <c r="BL124" s="1114"/>
      <c r="BM124" s="1114"/>
      <c r="BN124" s="1114"/>
      <c r="BO124" s="1114"/>
      <c r="BP124" s="1115"/>
      <c r="BQ124" s="1116" t="s">
        <v>388</v>
      </c>
      <c r="BR124" s="1080"/>
      <c r="BS124" s="1080"/>
      <c r="BT124" s="1080"/>
      <c r="BU124" s="1080"/>
      <c r="BV124" s="1080" t="s">
        <v>128</v>
      </c>
      <c r="BW124" s="1080"/>
      <c r="BX124" s="1080"/>
      <c r="BY124" s="1080"/>
      <c r="BZ124" s="1080"/>
      <c r="CA124" s="1080" t="s">
        <v>388</v>
      </c>
      <c r="CB124" s="1080"/>
      <c r="CC124" s="1080"/>
      <c r="CD124" s="1080"/>
      <c r="CE124" s="1080"/>
      <c r="CF124" s="1081"/>
      <c r="CG124" s="1082"/>
      <c r="CH124" s="1082"/>
      <c r="CI124" s="1082"/>
      <c r="CJ124" s="1083"/>
      <c r="CK124" s="1065"/>
      <c r="CL124" s="1065"/>
      <c r="CM124" s="1065"/>
      <c r="CN124" s="1065"/>
      <c r="CO124" s="1066"/>
      <c r="CP124" s="1072" t="s">
        <v>473</v>
      </c>
      <c r="CQ124" s="1073"/>
      <c r="CR124" s="1073"/>
      <c r="CS124" s="1073"/>
      <c r="CT124" s="1073"/>
      <c r="CU124" s="1073"/>
      <c r="CV124" s="1073"/>
      <c r="CW124" s="1073"/>
      <c r="CX124" s="1073"/>
      <c r="CY124" s="1073"/>
      <c r="CZ124" s="1073"/>
      <c r="DA124" s="1073"/>
      <c r="DB124" s="1073"/>
      <c r="DC124" s="1073"/>
      <c r="DD124" s="1073"/>
      <c r="DE124" s="1073"/>
      <c r="DF124" s="1074"/>
      <c r="DG124" s="1057" t="s">
        <v>388</v>
      </c>
      <c r="DH124" s="1036"/>
      <c r="DI124" s="1036"/>
      <c r="DJ124" s="1036"/>
      <c r="DK124" s="1037"/>
      <c r="DL124" s="1035" t="s">
        <v>128</v>
      </c>
      <c r="DM124" s="1036"/>
      <c r="DN124" s="1036"/>
      <c r="DO124" s="1036"/>
      <c r="DP124" s="1037"/>
      <c r="DQ124" s="1035" t="s">
        <v>388</v>
      </c>
      <c r="DR124" s="1036"/>
      <c r="DS124" s="1036"/>
      <c r="DT124" s="1036"/>
      <c r="DU124" s="1037"/>
      <c r="DV124" s="1038" t="s">
        <v>128</v>
      </c>
      <c r="DW124" s="1039"/>
      <c r="DX124" s="1039"/>
      <c r="DY124" s="1039"/>
      <c r="DZ124" s="1040"/>
    </row>
    <row r="125" spans="1:130" s="246" customFormat="1" ht="26.25" customHeight="1" x14ac:dyDescent="0.15">
      <c r="A125" s="1111"/>
      <c r="B125" s="998"/>
      <c r="C125" s="968" t="s">
        <v>459</v>
      </c>
      <c r="D125" s="969"/>
      <c r="E125" s="969"/>
      <c r="F125" s="969"/>
      <c r="G125" s="969"/>
      <c r="H125" s="969"/>
      <c r="I125" s="969"/>
      <c r="J125" s="969"/>
      <c r="K125" s="969"/>
      <c r="L125" s="969"/>
      <c r="M125" s="969"/>
      <c r="N125" s="969"/>
      <c r="O125" s="969"/>
      <c r="P125" s="969"/>
      <c r="Q125" s="969"/>
      <c r="R125" s="969"/>
      <c r="S125" s="969"/>
      <c r="T125" s="969"/>
      <c r="U125" s="969"/>
      <c r="V125" s="969"/>
      <c r="W125" s="969"/>
      <c r="X125" s="969"/>
      <c r="Y125" s="969"/>
      <c r="Z125" s="970"/>
      <c r="AA125" s="1010" t="s">
        <v>128</v>
      </c>
      <c r="AB125" s="1011"/>
      <c r="AC125" s="1011"/>
      <c r="AD125" s="1011"/>
      <c r="AE125" s="1012"/>
      <c r="AF125" s="1013" t="s">
        <v>388</v>
      </c>
      <c r="AG125" s="1011"/>
      <c r="AH125" s="1011"/>
      <c r="AI125" s="1011"/>
      <c r="AJ125" s="1012"/>
      <c r="AK125" s="1013" t="s">
        <v>128</v>
      </c>
      <c r="AL125" s="1011"/>
      <c r="AM125" s="1011"/>
      <c r="AN125" s="1011"/>
      <c r="AO125" s="1012"/>
      <c r="AP125" s="1014" t="s">
        <v>128</v>
      </c>
      <c r="AQ125" s="1015"/>
      <c r="AR125" s="1015"/>
      <c r="AS125" s="1015"/>
      <c r="AT125" s="1016"/>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075" t="s">
        <v>474</v>
      </c>
      <c r="CL125" s="1060"/>
      <c r="CM125" s="1060"/>
      <c r="CN125" s="1060"/>
      <c r="CO125" s="1061"/>
      <c r="CP125" s="992" t="s">
        <v>475</v>
      </c>
      <c r="CQ125" s="941"/>
      <c r="CR125" s="941"/>
      <c r="CS125" s="941"/>
      <c r="CT125" s="941"/>
      <c r="CU125" s="941"/>
      <c r="CV125" s="941"/>
      <c r="CW125" s="941"/>
      <c r="CX125" s="941"/>
      <c r="CY125" s="941"/>
      <c r="CZ125" s="941"/>
      <c r="DA125" s="941"/>
      <c r="DB125" s="941"/>
      <c r="DC125" s="941"/>
      <c r="DD125" s="941"/>
      <c r="DE125" s="941"/>
      <c r="DF125" s="942"/>
      <c r="DG125" s="978" t="s">
        <v>128</v>
      </c>
      <c r="DH125" s="979"/>
      <c r="DI125" s="979"/>
      <c r="DJ125" s="979"/>
      <c r="DK125" s="979"/>
      <c r="DL125" s="979" t="s">
        <v>128</v>
      </c>
      <c r="DM125" s="979"/>
      <c r="DN125" s="979"/>
      <c r="DO125" s="979"/>
      <c r="DP125" s="979"/>
      <c r="DQ125" s="979" t="s">
        <v>128</v>
      </c>
      <c r="DR125" s="979"/>
      <c r="DS125" s="979"/>
      <c r="DT125" s="979"/>
      <c r="DU125" s="979"/>
      <c r="DV125" s="980" t="s">
        <v>445</v>
      </c>
      <c r="DW125" s="980"/>
      <c r="DX125" s="980"/>
      <c r="DY125" s="980"/>
      <c r="DZ125" s="981"/>
    </row>
    <row r="126" spans="1:130" s="246" customFormat="1" ht="26.25" customHeight="1" thickBot="1" x14ac:dyDescent="0.2">
      <c r="A126" s="1111"/>
      <c r="B126" s="998"/>
      <c r="C126" s="968" t="s">
        <v>461</v>
      </c>
      <c r="D126" s="969"/>
      <c r="E126" s="969"/>
      <c r="F126" s="969"/>
      <c r="G126" s="969"/>
      <c r="H126" s="969"/>
      <c r="I126" s="969"/>
      <c r="J126" s="969"/>
      <c r="K126" s="969"/>
      <c r="L126" s="969"/>
      <c r="M126" s="969"/>
      <c r="N126" s="969"/>
      <c r="O126" s="969"/>
      <c r="P126" s="969"/>
      <c r="Q126" s="969"/>
      <c r="R126" s="969"/>
      <c r="S126" s="969"/>
      <c r="T126" s="969"/>
      <c r="U126" s="969"/>
      <c r="V126" s="969"/>
      <c r="W126" s="969"/>
      <c r="X126" s="969"/>
      <c r="Y126" s="969"/>
      <c r="Z126" s="970"/>
      <c r="AA126" s="1010" t="s">
        <v>388</v>
      </c>
      <c r="AB126" s="1011"/>
      <c r="AC126" s="1011"/>
      <c r="AD126" s="1011"/>
      <c r="AE126" s="1012"/>
      <c r="AF126" s="1013" t="s">
        <v>128</v>
      </c>
      <c r="AG126" s="1011"/>
      <c r="AH126" s="1011"/>
      <c r="AI126" s="1011"/>
      <c r="AJ126" s="1012"/>
      <c r="AK126" s="1013" t="s">
        <v>445</v>
      </c>
      <c r="AL126" s="1011"/>
      <c r="AM126" s="1011"/>
      <c r="AN126" s="1011"/>
      <c r="AO126" s="1012"/>
      <c r="AP126" s="1014" t="s">
        <v>388</v>
      </c>
      <c r="AQ126" s="1015"/>
      <c r="AR126" s="1015"/>
      <c r="AS126" s="1015"/>
      <c r="AT126" s="1016"/>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076"/>
      <c r="CL126" s="1063"/>
      <c r="CM126" s="1063"/>
      <c r="CN126" s="1063"/>
      <c r="CO126" s="1064"/>
      <c r="CP126" s="1001" t="s">
        <v>476</v>
      </c>
      <c r="CQ126" s="1002"/>
      <c r="CR126" s="1002"/>
      <c r="CS126" s="1002"/>
      <c r="CT126" s="1002"/>
      <c r="CU126" s="1002"/>
      <c r="CV126" s="1002"/>
      <c r="CW126" s="1002"/>
      <c r="CX126" s="1002"/>
      <c r="CY126" s="1002"/>
      <c r="CZ126" s="1002"/>
      <c r="DA126" s="1002"/>
      <c r="DB126" s="1002"/>
      <c r="DC126" s="1002"/>
      <c r="DD126" s="1002"/>
      <c r="DE126" s="1002"/>
      <c r="DF126" s="1003"/>
      <c r="DG126" s="971" t="s">
        <v>445</v>
      </c>
      <c r="DH126" s="972"/>
      <c r="DI126" s="972"/>
      <c r="DJ126" s="972"/>
      <c r="DK126" s="972"/>
      <c r="DL126" s="972" t="s">
        <v>128</v>
      </c>
      <c r="DM126" s="972"/>
      <c r="DN126" s="972"/>
      <c r="DO126" s="972"/>
      <c r="DP126" s="972"/>
      <c r="DQ126" s="972" t="s">
        <v>128</v>
      </c>
      <c r="DR126" s="972"/>
      <c r="DS126" s="972"/>
      <c r="DT126" s="972"/>
      <c r="DU126" s="972"/>
      <c r="DV126" s="973" t="s">
        <v>388</v>
      </c>
      <c r="DW126" s="973"/>
      <c r="DX126" s="973"/>
      <c r="DY126" s="973"/>
      <c r="DZ126" s="974"/>
    </row>
    <row r="127" spans="1:130" s="246" customFormat="1" ht="26.25" customHeight="1" x14ac:dyDescent="0.15">
      <c r="A127" s="1112"/>
      <c r="B127" s="1000"/>
      <c r="C127" s="1054" t="s">
        <v>477</v>
      </c>
      <c r="D127" s="1055"/>
      <c r="E127" s="1055"/>
      <c r="F127" s="1055"/>
      <c r="G127" s="1055"/>
      <c r="H127" s="1055"/>
      <c r="I127" s="1055"/>
      <c r="J127" s="1055"/>
      <c r="K127" s="1055"/>
      <c r="L127" s="1055"/>
      <c r="M127" s="1055"/>
      <c r="N127" s="1055"/>
      <c r="O127" s="1055"/>
      <c r="P127" s="1055"/>
      <c r="Q127" s="1055"/>
      <c r="R127" s="1055"/>
      <c r="S127" s="1055"/>
      <c r="T127" s="1055"/>
      <c r="U127" s="1055"/>
      <c r="V127" s="1055"/>
      <c r="W127" s="1055"/>
      <c r="X127" s="1055"/>
      <c r="Y127" s="1055"/>
      <c r="Z127" s="1056"/>
      <c r="AA127" s="1010" t="s">
        <v>128</v>
      </c>
      <c r="AB127" s="1011"/>
      <c r="AC127" s="1011"/>
      <c r="AD127" s="1011"/>
      <c r="AE127" s="1012"/>
      <c r="AF127" s="1013" t="s">
        <v>128</v>
      </c>
      <c r="AG127" s="1011"/>
      <c r="AH127" s="1011"/>
      <c r="AI127" s="1011"/>
      <c r="AJ127" s="1012"/>
      <c r="AK127" s="1013" t="s">
        <v>388</v>
      </c>
      <c r="AL127" s="1011"/>
      <c r="AM127" s="1011"/>
      <c r="AN127" s="1011"/>
      <c r="AO127" s="1012"/>
      <c r="AP127" s="1014" t="s">
        <v>128</v>
      </c>
      <c r="AQ127" s="1015"/>
      <c r="AR127" s="1015"/>
      <c r="AS127" s="1015"/>
      <c r="AT127" s="1016"/>
      <c r="AU127" s="282"/>
      <c r="AV127" s="282"/>
      <c r="AW127" s="282"/>
      <c r="AX127" s="1084" t="s">
        <v>478</v>
      </c>
      <c r="AY127" s="1085"/>
      <c r="AZ127" s="1085"/>
      <c r="BA127" s="1085"/>
      <c r="BB127" s="1085"/>
      <c r="BC127" s="1085"/>
      <c r="BD127" s="1085"/>
      <c r="BE127" s="1086"/>
      <c r="BF127" s="1087" t="s">
        <v>479</v>
      </c>
      <c r="BG127" s="1085"/>
      <c r="BH127" s="1085"/>
      <c r="BI127" s="1085"/>
      <c r="BJ127" s="1085"/>
      <c r="BK127" s="1085"/>
      <c r="BL127" s="1086"/>
      <c r="BM127" s="1087" t="s">
        <v>480</v>
      </c>
      <c r="BN127" s="1085"/>
      <c r="BO127" s="1085"/>
      <c r="BP127" s="1085"/>
      <c r="BQ127" s="1085"/>
      <c r="BR127" s="1085"/>
      <c r="BS127" s="1086"/>
      <c r="BT127" s="1087" t="s">
        <v>481</v>
      </c>
      <c r="BU127" s="1085"/>
      <c r="BV127" s="1085"/>
      <c r="BW127" s="1085"/>
      <c r="BX127" s="1085"/>
      <c r="BY127" s="1085"/>
      <c r="BZ127" s="1109"/>
      <c r="CA127" s="282"/>
      <c r="CB127" s="282"/>
      <c r="CC127" s="282"/>
      <c r="CD127" s="283"/>
      <c r="CE127" s="283"/>
      <c r="CF127" s="283"/>
      <c r="CG127" s="280"/>
      <c r="CH127" s="280"/>
      <c r="CI127" s="280"/>
      <c r="CJ127" s="281"/>
      <c r="CK127" s="1076"/>
      <c r="CL127" s="1063"/>
      <c r="CM127" s="1063"/>
      <c r="CN127" s="1063"/>
      <c r="CO127" s="1064"/>
      <c r="CP127" s="1001" t="s">
        <v>482</v>
      </c>
      <c r="CQ127" s="1002"/>
      <c r="CR127" s="1002"/>
      <c r="CS127" s="1002"/>
      <c r="CT127" s="1002"/>
      <c r="CU127" s="1002"/>
      <c r="CV127" s="1002"/>
      <c r="CW127" s="1002"/>
      <c r="CX127" s="1002"/>
      <c r="CY127" s="1002"/>
      <c r="CZ127" s="1002"/>
      <c r="DA127" s="1002"/>
      <c r="DB127" s="1002"/>
      <c r="DC127" s="1002"/>
      <c r="DD127" s="1002"/>
      <c r="DE127" s="1002"/>
      <c r="DF127" s="1003"/>
      <c r="DG127" s="971" t="s">
        <v>388</v>
      </c>
      <c r="DH127" s="972"/>
      <c r="DI127" s="972"/>
      <c r="DJ127" s="972"/>
      <c r="DK127" s="972"/>
      <c r="DL127" s="972" t="s">
        <v>388</v>
      </c>
      <c r="DM127" s="972"/>
      <c r="DN127" s="972"/>
      <c r="DO127" s="972"/>
      <c r="DP127" s="972"/>
      <c r="DQ127" s="972" t="s">
        <v>388</v>
      </c>
      <c r="DR127" s="972"/>
      <c r="DS127" s="972"/>
      <c r="DT127" s="972"/>
      <c r="DU127" s="972"/>
      <c r="DV127" s="973" t="s">
        <v>128</v>
      </c>
      <c r="DW127" s="973"/>
      <c r="DX127" s="973"/>
      <c r="DY127" s="973"/>
      <c r="DZ127" s="974"/>
    </row>
    <row r="128" spans="1:130" s="246" customFormat="1" ht="26.25" customHeight="1" thickBot="1" x14ac:dyDescent="0.2">
      <c r="A128" s="1095" t="s">
        <v>483</v>
      </c>
      <c r="B128" s="1096"/>
      <c r="C128" s="1096"/>
      <c r="D128" s="1096"/>
      <c r="E128" s="1096"/>
      <c r="F128" s="1096"/>
      <c r="G128" s="1096"/>
      <c r="H128" s="1096"/>
      <c r="I128" s="1096"/>
      <c r="J128" s="1096"/>
      <c r="K128" s="1096"/>
      <c r="L128" s="1096"/>
      <c r="M128" s="1096"/>
      <c r="N128" s="1096"/>
      <c r="O128" s="1096"/>
      <c r="P128" s="1096"/>
      <c r="Q128" s="1096"/>
      <c r="R128" s="1096"/>
      <c r="S128" s="1096"/>
      <c r="T128" s="1096"/>
      <c r="U128" s="1096"/>
      <c r="V128" s="1096"/>
      <c r="W128" s="1097" t="s">
        <v>484</v>
      </c>
      <c r="X128" s="1097"/>
      <c r="Y128" s="1097"/>
      <c r="Z128" s="1098"/>
      <c r="AA128" s="1099">
        <v>2546</v>
      </c>
      <c r="AB128" s="1100"/>
      <c r="AC128" s="1100"/>
      <c r="AD128" s="1100"/>
      <c r="AE128" s="1101"/>
      <c r="AF128" s="1102" t="s">
        <v>388</v>
      </c>
      <c r="AG128" s="1100"/>
      <c r="AH128" s="1100"/>
      <c r="AI128" s="1100"/>
      <c r="AJ128" s="1101"/>
      <c r="AK128" s="1102" t="s">
        <v>128</v>
      </c>
      <c r="AL128" s="1100"/>
      <c r="AM128" s="1100"/>
      <c r="AN128" s="1100"/>
      <c r="AO128" s="1101"/>
      <c r="AP128" s="1103"/>
      <c r="AQ128" s="1104"/>
      <c r="AR128" s="1104"/>
      <c r="AS128" s="1104"/>
      <c r="AT128" s="1105"/>
      <c r="AU128" s="282"/>
      <c r="AV128" s="282"/>
      <c r="AW128" s="282"/>
      <c r="AX128" s="940" t="s">
        <v>485</v>
      </c>
      <c r="AY128" s="941"/>
      <c r="AZ128" s="941"/>
      <c r="BA128" s="941"/>
      <c r="BB128" s="941"/>
      <c r="BC128" s="941"/>
      <c r="BD128" s="941"/>
      <c r="BE128" s="942"/>
      <c r="BF128" s="1106" t="s">
        <v>388</v>
      </c>
      <c r="BG128" s="1107"/>
      <c r="BH128" s="1107"/>
      <c r="BI128" s="1107"/>
      <c r="BJ128" s="1107"/>
      <c r="BK128" s="1107"/>
      <c r="BL128" s="1108"/>
      <c r="BM128" s="1106">
        <v>15</v>
      </c>
      <c r="BN128" s="1107"/>
      <c r="BO128" s="1107"/>
      <c r="BP128" s="1107"/>
      <c r="BQ128" s="1107"/>
      <c r="BR128" s="1107"/>
      <c r="BS128" s="1108"/>
      <c r="BT128" s="1106">
        <v>20</v>
      </c>
      <c r="BU128" s="1107"/>
      <c r="BV128" s="1107"/>
      <c r="BW128" s="1107"/>
      <c r="BX128" s="1107"/>
      <c r="BY128" s="1107"/>
      <c r="BZ128" s="1131"/>
      <c r="CA128" s="283"/>
      <c r="CB128" s="283"/>
      <c r="CC128" s="283"/>
      <c r="CD128" s="283"/>
      <c r="CE128" s="283"/>
      <c r="CF128" s="283"/>
      <c r="CG128" s="280"/>
      <c r="CH128" s="280"/>
      <c r="CI128" s="280"/>
      <c r="CJ128" s="281"/>
      <c r="CK128" s="1077"/>
      <c r="CL128" s="1078"/>
      <c r="CM128" s="1078"/>
      <c r="CN128" s="1078"/>
      <c r="CO128" s="1079"/>
      <c r="CP128" s="1088" t="s">
        <v>486</v>
      </c>
      <c r="CQ128" s="1089"/>
      <c r="CR128" s="1089"/>
      <c r="CS128" s="1089"/>
      <c r="CT128" s="1089"/>
      <c r="CU128" s="1089"/>
      <c r="CV128" s="1089"/>
      <c r="CW128" s="1089"/>
      <c r="CX128" s="1089"/>
      <c r="CY128" s="1089"/>
      <c r="CZ128" s="1089"/>
      <c r="DA128" s="1089"/>
      <c r="DB128" s="1089"/>
      <c r="DC128" s="1089"/>
      <c r="DD128" s="1089"/>
      <c r="DE128" s="1089"/>
      <c r="DF128" s="1090"/>
      <c r="DG128" s="1091" t="s">
        <v>388</v>
      </c>
      <c r="DH128" s="1092"/>
      <c r="DI128" s="1092"/>
      <c r="DJ128" s="1092"/>
      <c r="DK128" s="1092"/>
      <c r="DL128" s="1092" t="s">
        <v>445</v>
      </c>
      <c r="DM128" s="1092"/>
      <c r="DN128" s="1092"/>
      <c r="DO128" s="1092"/>
      <c r="DP128" s="1092"/>
      <c r="DQ128" s="1092" t="s">
        <v>445</v>
      </c>
      <c r="DR128" s="1092"/>
      <c r="DS128" s="1092"/>
      <c r="DT128" s="1092"/>
      <c r="DU128" s="1092"/>
      <c r="DV128" s="1093" t="s">
        <v>128</v>
      </c>
      <c r="DW128" s="1093"/>
      <c r="DX128" s="1093"/>
      <c r="DY128" s="1093"/>
      <c r="DZ128" s="1094"/>
    </row>
    <row r="129" spans="1:131" s="246" customFormat="1" ht="26.25" customHeight="1" x14ac:dyDescent="0.15">
      <c r="A129" s="982" t="s">
        <v>106</v>
      </c>
      <c r="B129" s="983"/>
      <c r="C129" s="983"/>
      <c r="D129" s="983"/>
      <c r="E129" s="983"/>
      <c r="F129" s="983"/>
      <c r="G129" s="983"/>
      <c r="H129" s="983"/>
      <c r="I129" s="983"/>
      <c r="J129" s="983"/>
      <c r="K129" s="983"/>
      <c r="L129" s="983"/>
      <c r="M129" s="983"/>
      <c r="N129" s="983"/>
      <c r="O129" s="983"/>
      <c r="P129" s="983"/>
      <c r="Q129" s="983"/>
      <c r="R129" s="983"/>
      <c r="S129" s="983"/>
      <c r="T129" s="983"/>
      <c r="U129" s="983"/>
      <c r="V129" s="983"/>
      <c r="W129" s="1125" t="s">
        <v>487</v>
      </c>
      <c r="X129" s="1126"/>
      <c r="Y129" s="1126"/>
      <c r="Z129" s="1127"/>
      <c r="AA129" s="1010">
        <v>2505767</v>
      </c>
      <c r="AB129" s="1011"/>
      <c r="AC129" s="1011"/>
      <c r="AD129" s="1011"/>
      <c r="AE129" s="1012"/>
      <c r="AF129" s="1013">
        <v>2460422</v>
      </c>
      <c r="AG129" s="1011"/>
      <c r="AH129" s="1011"/>
      <c r="AI129" s="1011"/>
      <c r="AJ129" s="1012"/>
      <c r="AK129" s="1013">
        <v>2408708</v>
      </c>
      <c r="AL129" s="1011"/>
      <c r="AM129" s="1011"/>
      <c r="AN129" s="1011"/>
      <c r="AO129" s="1012"/>
      <c r="AP129" s="1128"/>
      <c r="AQ129" s="1129"/>
      <c r="AR129" s="1129"/>
      <c r="AS129" s="1129"/>
      <c r="AT129" s="1130"/>
      <c r="AU129" s="284"/>
      <c r="AV129" s="284"/>
      <c r="AW129" s="284"/>
      <c r="AX129" s="1119" t="s">
        <v>488</v>
      </c>
      <c r="AY129" s="1002"/>
      <c r="AZ129" s="1002"/>
      <c r="BA129" s="1002"/>
      <c r="BB129" s="1002"/>
      <c r="BC129" s="1002"/>
      <c r="BD129" s="1002"/>
      <c r="BE129" s="1003"/>
      <c r="BF129" s="1120" t="s">
        <v>445</v>
      </c>
      <c r="BG129" s="1121"/>
      <c r="BH129" s="1121"/>
      <c r="BI129" s="1121"/>
      <c r="BJ129" s="1121"/>
      <c r="BK129" s="1121"/>
      <c r="BL129" s="1122"/>
      <c r="BM129" s="1120">
        <v>20</v>
      </c>
      <c r="BN129" s="1121"/>
      <c r="BO129" s="1121"/>
      <c r="BP129" s="1121"/>
      <c r="BQ129" s="1121"/>
      <c r="BR129" s="1121"/>
      <c r="BS129" s="1122"/>
      <c r="BT129" s="1120">
        <v>30</v>
      </c>
      <c r="BU129" s="1123"/>
      <c r="BV129" s="1123"/>
      <c r="BW129" s="1123"/>
      <c r="BX129" s="1123"/>
      <c r="BY129" s="1123"/>
      <c r="BZ129" s="1124"/>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982" t="s">
        <v>489</v>
      </c>
      <c r="B130" s="983"/>
      <c r="C130" s="983"/>
      <c r="D130" s="983"/>
      <c r="E130" s="983"/>
      <c r="F130" s="983"/>
      <c r="G130" s="983"/>
      <c r="H130" s="983"/>
      <c r="I130" s="983"/>
      <c r="J130" s="983"/>
      <c r="K130" s="983"/>
      <c r="L130" s="983"/>
      <c r="M130" s="983"/>
      <c r="N130" s="983"/>
      <c r="O130" s="983"/>
      <c r="P130" s="983"/>
      <c r="Q130" s="983"/>
      <c r="R130" s="983"/>
      <c r="S130" s="983"/>
      <c r="T130" s="983"/>
      <c r="U130" s="983"/>
      <c r="V130" s="983"/>
      <c r="W130" s="1125" t="s">
        <v>490</v>
      </c>
      <c r="X130" s="1126"/>
      <c r="Y130" s="1126"/>
      <c r="Z130" s="1127"/>
      <c r="AA130" s="1010">
        <v>320309</v>
      </c>
      <c r="AB130" s="1011"/>
      <c r="AC130" s="1011"/>
      <c r="AD130" s="1011"/>
      <c r="AE130" s="1012"/>
      <c r="AF130" s="1013">
        <v>303002</v>
      </c>
      <c r="AG130" s="1011"/>
      <c r="AH130" s="1011"/>
      <c r="AI130" s="1011"/>
      <c r="AJ130" s="1012"/>
      <c r="AK130" s="1013">
        <v>291929</v>
      </c>
      <c r="AL130" s="1011"/>
      <c r="AM130" s="1011"/>
      <c r="AN130" s="1011"/>
      <c r="AO130" s="1012"/>
      <c r="AP130" s="1128"/>
      <c r="AQ130" s="1129"/>
      <c r="AR130" s="1129"/>
      <c r="AS130" s="1129"/>
      <c r="AT130" s="1130"/>
      <c r="AU130" s="284"/>
      <c r="AV130" s="284"/>
      <c r="AW130" s="284"/>
      <c r="AX130" s="1119" t="s">
        <v>491</v>
      </c>
      <c r="AY130" s="1002"/>
      <c r="AZ130" s="1002"/>
      <c r="BA130" s="1002"/>
      <c r="BB130" s="1002"/>
      <c r="BC130" s="1002"/>
      <c r="BD130" s="1002"/>
      <c r="BE130" s="1003"/>
      <c r="BF130" s="1156">
        <v>7.7</v>
      </c>
      <c r="BG130" s="1157"/>
      <c r="BH130" s="1157"/>
      <c r="BI130" s="1157"/>
      <c r="BJ130" s="1157"/>
      <c r="BK130" s="1157"/>
      <c r="BL130" s="1158"/>
      <c r="BM130" s="1156">
        <v>25</v>
      </c>
      <c r="BN130" s="1157"/>
      <c r="BO130" s="1157"/>
      <c r="BP130" s="1157"/>
      <c r="BQ130" s="1157"/>
      <c r="BR130" s="1157"/>
      <c r="BS130" s="1158"/>
      <c r="BT130" s="1156">
        <v>35</v>
      </c>
      <c r="BU130" s="1159"/>
      <c r="BV130" s="1159"/>
      <c r="BW130" s="1159"/>
      <c r="BX130" s="1159"/>
      <c r="BY130" s="1159"/>
      <c r="BZ130" s="1160"/>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61"/>
      <c r="B131" s="1162"/>
      <c r="C131" s="1162"/>
      <c r="D131" s="1162"/>
      <c r="E131" s="1162"/>
      <c r="F131" s="1162"/>
      <c r="G131" s="1162"/>
      <c r="H131" s="1162"/>
      <c r="I131" s="1162"/>
      <c r="J131" s="1162"/>
      <c r="K131" s="1162"/>
      <c r="L131" s="1162"/>
      <c r="M131" s="1162"/>
      <c r="N131" s="1162"/>
      <c r="O131" s="1162"/>
      <c r="P131" s="1162"/>
      <c r="Q131" s="1162"/>
      <c r="R131" s="1162"/>
      <c r="S131" s="1162"/>
      <c r="T131" s="1162"/>
      <c r="U131" s="1162"/>
      <c r="V131" s="1162"/>
      <c r="W131" s="1163" t="s">
        <v>492</v>
      </c>
      <c r="X131" s="1164"/>
      <c r="Y131" s="1164"/>
      <c r="Z131" s="1165"/>
      <c r="AA131" s="1057">
        <v>2185458</v>
      </c>
      <c r="AB131" s="1036"/>
      <c r="AC131" s="1036"/>
      <c r="AD131" s="1036"/>
      <c r="AE131" s="1037"/>
      <c r="AF131" s="1035">
        <v>2157420</v>
      </c>
      <c r="AG131" s="1036"/>
      <c r="AH131" s="1036"/>
      <c r="AI131" s="1036"/>
      <c r="AJ131" s="1037"/>
      <c r="AK131" s="1035">
        <v>2116779</v>
      </c>
      <c r="AL131" s="1036"/>
      <c r="AM131" s="1036"/>
      <c r="AN131" s="1036"/>
      <c r="AO131" s="1037"/>
      <c r="AP131" s="1166"/>
      <c r="AQ131" s="1167"/>
      <c r="AR131" s="1167"/>
      <c r="AS131" s="1167"/>
      <c r="AT131" s="1168"/>
      <c r="AU131" s="284"/>
      <c r="AV131" s="284"/>
      <c r="AW131" s="284"/>
      <c r="AX131" s="1138" t="s">
        <v>493</v>
      </c>
      <c r="AY131" s="1089"/>
      <c r="AZ131" s="1089"/>
      <c r="BA131" s="1089"/>
      <c r="BB131" s="1089"/>
      <c r="BC131" s="1089"/>
      <c r="BD131" s="1089"/>
      <c r="BE131" s="1090"/>
      <c r="BF131" s="1139" t="s">
        <v>388</v>
      </c>
      <c r="BG131" s="1140"/>
      <c r="BH131" s="1140"/>
      <c r="BI131" s="1140"/>
      <c r="BJ131" s="1140"/>
      <c r="BK131" s="1140"/>
      <c r="BL131" s="1141"/>
      <c r="BM131" s="1139">
        <v>350</v>
      </c>
      <c r="BN131" s="1140"/>
      <c r="BO131" s="1140"/>
      <c r="BP131" s="1140"/>
      <c r="BQ131" s="1140"/>
      <c r="BR131" s="1140"/>
      <c r="BS131" s="1141"/>
      <c r="BT131" s="1142"/>
      <c r="BU131" s="1143"/>
      <c r="BV131" s="1143"/>
      <c r="BW131" s="1143"/>
      <c r="BX131" s="1143"/>
      <c r="BY131" s="1143"/>
      <c r="BZ131" s="1144"/>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45" t="s">
        <v>494</v>
      </c>
      <c r="B132" s="1146"/>
      <c r="C132" s="1146"/>
      <c r="D132" s="1146"/>
      <c r="E132" s="1146"/>
      <c r="F132" s="1146"/>
      <c r="G132" s="1146"/>
      <c r="H132" s="1146"/>
      <c r="I132" s="1146"/>
      <c r="J132" s="1146"/>
      <c r="K132" s="1146"/>
      <c r="L132" s="1146"/>
      <c r="M132" s="1146"/>
      <c r="N132" s="1146"/>
      <c r="O132" s="1146"/>
      <c r="P132" s="1146"/>
      <c r="Q132" s="1146"/>
      <c r="R132" s="1146"/>
      <c r="S132" s="1146"/>
      <c r="T132" s="1146"/>
      <c r="U132" s="1146"/>
      <c r="V132" s="1149" t="s">
        <v>495</v>
      </c>
      <c r="W132" s="1149"/>
      <c r="X132" s="1149"/>
      <c r="Y132" s="1149"/>
      <c r="Z132" s="1150"/>
      <c r="AA132" s="1151">
        <v>7.2957704980000004</v>
      </c>
      <c r="AB132" s="1152"/>
      <c r="AC132" s="1152"/>
      <c r="AD132" s="1152"/>
      <c r="AE132" s="1153"/>
      <c r="AF132" s="1154">
        <v>8.5573509100000003</v>
      </c>
      <c r="AG132" s="1152"/>
      <c r="AH132" s="1152"/>
      <c r="AI132" s="1152"/>
      <c r="AJ132" s="1153"/>
      <c r="AK132" s="1154">
        <v>7.4257161470000002</v>
      </c>
      <c r="AL132" s="1152"/>
      <c r="AM132" s="1152"/>
      <c r="AN132" s="1152"/>
      <c r="AO132" s="1153"/>
      <c r="AP132" s="1051"/>
      <c r="AQ132" s="1052"/>
      <c r="AR132" s="1052"/>
      <c r="AS132" s="1052"/>
      <c r="AT132" s="1155"/>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47"/>
      <c r="B133" s="1148"/>
      <c r="C133" s="1148"/>
      <c r="D133" s="1148"/>
      <c r="E133" s="1148"/>
      <c r="F133" s="1148"/>
      <c r="G133" s="1148"/>
      <c r="H133" s="1148"/>
      <c r="I133" s="1148"/>
      <c r="J133" s="1148"/>
      <c r="K133" s="1148"/>
      <c r="L133" s="1148"/>
      <c r="M133" s="1148"/>
      <c r="N133" s="1148"/>
      <c r="O133" s="1148"/>
      <c r="P133" s="1148"/>
      <c r="Q133" s="1148"/>
      <c r="R133" s="1148"/>
      <c r="S133" s="1148"/>
      <c r="T133" s="1148"/>
      <c r="U133" s="1148"/>
      <c r="V133" s="1132" t="s">
        <v>496</v>
      </c>
      <c r="W133" s="1132"/>
      <c r="X133" s="1132"/>
      <c r="Y133" s="1132"/>
      <c r="Z133" s="1133"/>
      <c r="AA133" s="1134">
        <v>9.8000000000000007</v>
      </c>
      <c r="AB133" s="1135"/>
      <c r="AC133" s="1135"/>
      <c r="AD133" s="1135"/>
      <c r="AE133" s="1136"/>
      <c r="AF133" s="1134">
        <v>8.8000000000000007</v>
      </c>
      <c r="AG133" s="1135"/>
      <c r="AH133" s="1135"/>
      <c r="AI133" s="1135"/>
      <c r="AJ133" s="1136"/>
      <c r="AK133" s="1134">
        <v>7.7</v>
      </c>
      <c r="AL133" s="1135"/>
      <c r="AM133" s="1135"/>
      <c r="AN133" s="1135"/>
      <c r="AO133" s="1136"/>
      <c r="AP133" s="1081"/>
      <c r="AQ133" s="1082"/>
      <c r="AR133" s="1082"/>
      <c r="AS133" s="1082"/>
      <c r="AT133" s="1137"/>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n8XyyYxkjWi42r6ufDF5jyjPxqz0yEIgTTAtee6OVdWbVlsgEJ0YT8JO4lrRNpbydjsGgwpoR8JF+Si1XmLNsw==" saltValue="dsIaYYDFC3hQaJuM6q8Nn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70" zoomScaleNormal="85" zoomScaleSheetLayoutView="70" workbookViewId="0">
      <selection activeCell="CO52" sqref="CO52"/>
    </sheetView>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497</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paP0LONPm9YHWnG7XjhQfK/MMhzTc8OotiDIKDpKC9kzuGQSFUKViGyGqZxxrqeDoumtAu8QUPeP2xDubyU+QA==" saltValue="LnefZYv5iHpcgLA7/V129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77" zoomScaleNormal="77" zoomScaleSheetLayoutView="55" workbookViewId="0">
      <selection activeCell="AY27" sqref="AY27:BM27"/>
    </sheetView>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5z2ALbuqDfflVXVRwrE3pg3kRq2+05cFP+dmyvt+jPZPgX7w2uvYFCMnp3zvU5y7b2GwxKMB7d1j9kUsDfZdLg==" saltValue="hBWIcCyVsWerOV4HkZVtz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70" zoomScaleSheetLayoutView="70" workbookViewId="0">
      <selection activeCell="AY27" sqref="AY27:BM27"/>
    </sheetView>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498</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499</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2" t="s">
        <v>500</v>
      </c>
      <c r="AP7" s="303"/>
      <c r="AQ7" s="304" t="s">
        <v>501</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3"/>
      <c r="AP8" s="309" t="s">
        <v>502</v>
      </c>
      <c r="AQ8" s="310" t="s">
        <v>503</v>
      </c>
      <c r="AR8" s="311" t="s">
        <v>504</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74" t="s">
        <v>505</v>
      </c>
      <c r="AL9" s="1175"/>
      <c r="AM9" s="1175"/>
      <c r="AN9" s="1176"/>
      <c r="AO9" s="312">
        <v>816424</v>
      </c>
      <c r="AP9" s="312">
        <v>135506</v>
      </c>
      <c r="AQ9" s="313">
        <v>190701</v>
      </c>
      <c r="AR9" s="314">
        <v>-28.9</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74" t="s">
        <v>506</v>
      </c>
      <c r="AL10" s="1175"/>
      <c r="AM10" s="1175"/>
      <c r="AN10" s="1176"/>
      <c r="AO10" s="315">
        <v>82926</v>
      </c>
      <c r="AP10" s="315">
        <v>13764</v>
      </c>
      <c r="AQ10" s="316">
        <v>22807</v>
      </c>
      <c r="AR10" s="317">
        <v>-39.700000000000003</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74" t="s">
        <v>507</v>
      </c>
      <c r="AL11" s="1175"/>
      <c r="AM11" s="1175"/>
      <c r="AN11" s="1176"/>
      <c r="AO11" s="315">
        <v>97733</v>
      </c>
      <c r="AP11" s="315">
        <v>16221</v>
      </c>
      <c r="AQ11" s="316">
        <v>29822</v>
      </c>
      <c r="AR11" s="317">
        <v>-45.6</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74" t="s">
        <v>508</v>
      </c>
      <c r="AL12" s="1175"/>
      <c r="AM12" s="1175"/>
      <c r="AN12" s="1176"/>
      <c r="AO12" s="315" t="s">
        <v>509</v>
      </c>
      <c r="AP12" s="315" t="s">
        <v>509</v>
      </c>
      <c r="AQ12" s="316">
        <v>3258</v>
      </c>
      <c r="AR12" s="317" t="s">
        <v>509</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74" t="s">
        <v>510</v>
      </c>
      <c r="AL13" s="1175"/>
      <c r="AM13" s="1175"/>
      <c r="AN13" s="1176"/>
      <c r="AO13" s="315" t="s">
        <v>509</v>
      </c>
      <c r="AP13" s="315" t="s">
        <v>509</v>
      </c>
      <c r="AQ13" s="316">
        <v>24</v>
      </c>
      <c r="AR13" s="317" t="s">
        <v>509</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74" t="s">
        <v>511</v>
      </c>
      <c r="AL14" s="1175"/>
      <c r="AM14" s="1175"/>
      <c r="AN14" s="1176"/>
      <c r="AO14" s="315">
        <v>23169</v>
      </c>
      <c r="AP14" s="315">
        <v>3845</v>
      </c>
      <c r="AQ14" s="316">
        <v>10094</v>
      </c>
      <c r="AR14" s="317">
        <v>-61.9</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74" t="s">
        <v>512</v>
      </c>
      <c r="AL15" s="1175"/>
      <c r="AM15" s="1175"/>
      <c r="AN15" s="1176"/>
      <c r="AO15" s="315" t="s">
        <v>509</v>
      </c>
      <c r="AP15" s="315" t="s">
        <v>509</v>
      </c>
      <c r="AQ15" s="316">
        <v>4017</v>
      </c>
      <c r="AR15" s="317" t="s">
        <v>509</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77" t="s">
        <v>513</v>
      </c>
      <c r="AL16" s="1178"/>
      <c r="AM16" s="1178"/>
      <c r="AN16" s="1179"/>
      <c r="AO16" s="315">
        <v>-79381</v>
      </c>
      <c r="AP16" s="315">
        <v>-13175</v>
      </c>
      <c r="AQ16" s="316">
        <v>-17771</v>
      </c>
      <c r="AR16" s="317">
        <v>-25.9</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77" t="s">
        <v>188</v>
      </c>
      <c r="AL17" s="1178"/>
      <c r="AM17" s="1178"/>
      <c r="AN17" s="1179"/>
      <c r="AO17" s="315">
        <v>940871</v>
      </c>
      <c r="AP17" s="315">
        <v>156161</v>
      </c>
      <c r="AQ17" s="316">
        <v>242952</v>
      </c>
      <c r="AR17" s="317">
        <v>-35.700000000000003</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514</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515</v>
      </c>
      <c r="AP20" s="323" t="s">
        <v>516</v>
      </c>
      <c r="AQ20" s="324" t="s">
        <v>517</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69" t="s">
        <v>518</v>
      </c>
      <c r="AL21" s="1170"/>
      <c r="AM21" s="1170"/>
      <c r="AN21" s="1171"/>
      <c r="AO21" s="327">
        <v>15.27</v>
      </c>
      <c r="AP21" s="328">
        <v>21.84</v>
      </c>
      <c r="AQ21" s="329">
        <v>-6.57</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69" t="s">
        <v>519</v>
      </c>
      <c r="AL22" s="1170"/>
      <c r="AM22" s="1170"/>
      <c r="AN22" s="1171"/>
      <c r="AO22" s="332">
        <v>90.2</v>
      </c>
      <c r="AP22" s="333">
        <v>95.6</v>
      </c>
      <c r="AQ22" s="334">
        <v>-5.4</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520</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521</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522</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2" t="s">
        <v>500</v>
      </c>
      <c r="AP30" s="303"/>
      <c r="AQ30" s="304" t="s">
        <v>501</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3"/>
      <c r="AP31" s="309" t="s">
        <v>502</v>
      </c>
      <c r="AQ31" s="310" t="s">
        <v>503</v>
      </c>
      <c r="AR31" s="311" t="s">
        <v>504</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85" t="s">
        <v>523</v>
      </c>
      <c r="AL32" s="1186"/>
      <c r="AM32" s="1186"/>
      <c r="AN32" s="1187"/>
      <c r="AO32" s="342">
        <v>234412</v>
      </c>
      <c r="AP32" s="342">
        <v>38907</v>
      </c>
      <c r="AQ32" s="343">
        <v>136235</v>
      </c>
      <c r="AR32" s="344">
        <v>-71.400000000000006</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85" t="s">
        <v>524</v>
      </c>
      <c r="AL33" s="1186"/>
      <c r="AM33" s="1186"/>
      <c r="AN33" s="1187"/>
      <c r="AO33" s="342" t="s">
        <v>509</v>
      </c>
      <c r="AP33" s="342" t="s">
        <v>509</v>
      </c>
      <c r="AQ33" s="343" t="s">
        <v>509</v>
      </c>
      <c r="AR33" s="344" t="s">
        <v>509</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85" t="s">
        <v>525</v>
      </c>
      <c r="AL34" s="1186"/>
      <c r="AM34" s="1186"/>
      <c r="AN34" s="1187"/>
      <c r="AO34" s="342" t="s">
        <v>509</v>
      </c>
      <c r="AP34" s="342" t="s">
        <v>509</v>
      </c>
      <c r="AQ34" s="343">
        <v>5</v>
      </c>
      <c r="AR34" s="344" t="s">
        <v>509</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85" t="s">
        <v>526</v>
      </c>
      <c r="AL35" s="1186"/>
      <c r="AM35" s="1186"/>
      <c r="AN35" s="1187"/>
      <c r="AO35" s="342">
        <v>173461</v>
      </c>
      <c r="AP35" s="342">
        <v>28790</v>
      </c>
      <c r="AQ35" s="343">
        <v>32688</v>
      </c>
      <c r="AR35" s="344">
        <v>-11.9</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85" t="s">
        <v>527</v>
      </c>
      <c r="AL36" s="1186"/>
      <c r="AM36" s="1186"/>
      <c r="AN36" s="1187"/>
      <c r="AO36" s="342">
        <v>28277</v>
      </c>
      <c r="AP36" s="342">
        <v>4693</v>
      </c>
      <c r="AQ36" s="343">
        <v>4188</v>
      </c>
      <c r="AR36" s="344">
        <v>12.1</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85" t="s">
        <v>528</v>
      </c>
      <c r="AL37" s="1186"/>
      <c r="AM37" s="1186"/>
      <c r="AN37" s="1187"/>
      <c r="AO37" s="342">
        <v>12965</v>
      </c>
      <c r="AP37" s="342">
        <v>2152</v>
      </c>
      <c r="AQ37" s="343">
        <v>1212</v>
      </c>
      <c r="AR37" s="344">
        <v>77.599999999999994</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88" t="s">
        <v>529</v>
      </c>
      <c r="AL38" s="1189"/>
      <c r="AM38" s="1189"/>
      <c r="AN38" s="1190"/>
      <c r="AO38" s="345" t="s">
        <v>509</v>
      </c>
      <c r="AP38" s="345" t="s">
        <v>509</v>
      </c>
      <c r="AQ38" s="346">
        <v>25</v>
      </c>
      <c r="AR38" s="334" t="s">
        <v>509</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88" t="s">
        <v>530</v>
      </c>
      <c r="AL39" s="1189"/>
      <c r="AM39" s="1189"/>
      <c r="AN39" s="1190"/>
      <c r="AO39" s="342" t="s">
        <v>509</v>
      </c>
      <c r="AP39" s="342" t="s">
        <v>509</v>
      </c>
      <c r="AQ39" s="343">
        <v>-7598</v>
      </c>
      <c r="AR39" s="344" t="s">
        <v>509</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85" t="s">
        <v>531</v>
      </c>
      <c r="AL40" s="1186"/>
      <c r="AM40" s="1186"/>
      <c r="AN40" s="1187"/>
      <c r="AO40" s="342">
        <v>-291929</v>
      </c>
      <c r="AP40" s="342">
        <v>-48453</v>
      </c>
      <c r="AQ40" s="343">
        <v>-123844</v>
      </c>
      <c r="AR40" s="344">
        <v>-60.9</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91" t="s">
        <v>301</v>
      </c>
      <c r="AL41" s="1192"/>
      <c r="AM41" s="1192"/>
      <c r="AN41" s="1193"/>
      <c r="AO41" s="342">
        <v>157186</v>
      </c>
      <c r="AP41" s="342">
        <v>26089</v>
      </c>
      <c r="AQ41" s="343">
        <v>42911</v>
      </c>
      <c r="AR41" s="344">
        <v>-39.200000000000003</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532</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533</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534</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80" t="s">
        <v>500</v>
      </c>
      <c r="AN49" s="1182" t="s">
        <v>535</v>
      </c>
      <c r="AO49" s="1183"/>
      <c r="AP49" s="1183"/>
      <c r="AQ49" s="1183"/>
      <c r="AR49" s="1184"/>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81"/>
      <c r="AN50" s="358" t="s">
        <v>536</v>
      </c>
      <c r="AO50" s="359" t="s">
        <v>537</v>
      </c>
      <c r="AP50" s="360" t="s">
        <v>538</v>
      </c>
      <c r="AQ50" s="361" t="s">
        <v>539</v>
      </c>
      <c r="AR50" s="362" t="s">
        <v>540</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541</v>
      </c>
      <c r="AL51" s="355"/>
      <c r="AM51" s="363">
        <v>34222</v>
      </c>
      <c r="AN51" s="364">
        <v>5386</v>
      </c>
      <c r="AO51" s="365">
        <v>-54.3</v>
      </c>
      <c r="AP51" s="366">
        <v>119685</v>
      </c>
      <c r="AQ51" s="367">
        <v>0</v>
      </c>
      <c r="AR51" s="368">
        <v>-54.3</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542</v>
      </c>
      <c r="AM52" s="371">
        <v>14061</v>
      </c>
      <c r="AN52" s="372">
        <v>2213</v>
      </c>
      <c r="AO52" s="373">
        <v>-81.2</v>
      </c>
      <c r="AP52" s="374">
        <v>68464</v>
      </c>
      <c r="AQ52" s="375">
        <v>18.399999999999999</v>
      </c>
      <c r="AR52" s="376">
        <v>-99.6</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543</v>
      </c>
      <c r="AL53" s="355"/>
      <c r="AM53" s="363">
        <v>56638</v>
      </c>
      <c r="AN53" s="364">
        <v>9077</v>
      </c>
      <c r="AO53" s="365">
        <v>68.5</v>
      </c>
      <c r="AP53" s="366">
        <v>287914</v>
      </c>
      <c r="AQ53" s="367">
        <v>140.6</v>
      </c>
      <c r="AR53" s="368">
        <v>-72.099999999999994</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542</v>
      </c>
      <c r="AM54" s="371">
        <v>35862</v>
      </c>
      <c r="AN54" s="372">
        <v>5747</v>
      </c>
      <c r="AO54" s="373">
        <v>159.69999999999999</v>
      </c>
      <c r="AP54" s="374">
        <v>146531</v>
      </c>
      <c r="AQ54" s="375">
        <v>114</v>
      </c>
      <c r="AR54" s="376">
        <v>45.7</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544</v>
      </c>
      <c r="AL55" s="355"/>
      <c r="AM55" s="363">
        <v>408678</v>
      </c>
      <c r="AN55" s="364">
        <v>66247</v>
      </c>
      <c r="AO55" s="365">
        <v>629.79999999999995</v>
      </c>
      <c r="AP55" s="366">
        <v>291945</v>
      </c>
      <c r="AQ55" s="367">
        <v>1.4</v>
      </c>
      <c r="AR55" s="368">
        <v>628.4</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542</v>
      </c>
      <c r="AM56" s="371">
        <v>129714</v>
      </c>
      <c r="AN56" s="372">
        <v>21027</v>
      </c>
      <c r="AO56" s="373">
        <v>265.89999999999998</v>
      </c>
      <c r="AP56" s="374">
        <v>127651</v>
      </c>
      <c r="AQ56" s="375">
        <v>-12.9</v>
      </c>
      <c r="AR56" s="376">
        <v>278.8</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545</v>
      </c>
      <c r="AL57" s="355"/>
      <c r="AM57" s="363">
        <v>1855218</v>
      </c>
      <c r="AN57" s="364">
        <v>305084</v>
      </c>
      <c r="AO57" s="365">
        <v>360.5</v>
      </c>
      <c r="AP57" s="366">
        <v>291173</v>
      </c>
      <c r="AQ57" s="367">
        <v>-0.3</v>
      </c>
      <c r="AR57" s="368">
        <v>360.8</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542</v>
      </c>
      <c r="AM58" s="371">
        <v>146341</v>
      </c>
      <c r="AN58" s="372">
        <v>24065</v>
      </c>
      <c r="AO58" s="373">
        <v>14.4</v>
      </c>
      <c r="AP58" s="374">
        <v>119071</v>
      </c>
      <c r="AQ58" s="375">
        <v>-6.7</v>
      </c>
      <c r="AR58" s="376">
        <v>21.1</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546</v>
      </c>
      <c r="AL59" s="355"/>
      <c r="AM59" s="363">
        <v>5780056</v>
      </c>
      <c r="AN59" s="364">
        <v>959345</v>
      </c>
      <c r="AO59" s="365">
        <v>214.5</v>
      </c>
      <c r="AP59" s="366">
        <v>271581</v>
      </c>
      <c r="AQ59" s="367">
        <v>-6.7</v>
      </c>
      <c r="AR59" s="368">
        <v>221.2</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542</v>
      </c>
      <c r="AM60" s="371">
        <v>146188</v>
      </c>
      <c r="AN60" s="372">
        <v>24264</v>
      </c>
      <c r="AO60" s="373">
        <v>0.8</v>
      </c>
      <c r="AP60" s="374">
        <v>117844</v>
      </c>
      <c r="AQ60" s="375">
        <v>-1</v>
      </c>
      <c r="AR60" s="376">
        <v>1.8</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547</v>
      </c>
      <c r="AL61" s="377"/>
      <c r="AM61" s="378">
        <v>1626962</v>
      </c>
      <c r="AN61" s="379">
        <v>269028</v>
      </c>
      <c r="AO61" s="380">
        <v>243.8</v>
      </c>
      <c r="AP61" s="381">
        <v>252460</v>
      </c>
      <c r="AQ61" s="382">
        <v>27</v>
      </c>
      <c r="AR61" s="368">
        <v>216.8</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542</v>
      </c>
      <c r="AM62" s="371">
        <v>94433</v>
      </c>
      <c r="AN62" s="372">
        <v>15463</v>
      </c>
      <c r="AO62" s="373">
        <v>71.900000000000006</v>
      </c>
      <c r="AP62" s="374">
        <v>115912</v>
      </c>
      <c r="AQ62" s="375">
        <v>22.4</v>
      </c>
      <c r="AR62" s="376">
        <v>49.5</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XU7vj7Ag/K35Kdvb7vy3a8+b9QXAQzkRGoqC/uA3OANn3+RvXDxCxPEb/EPcoPxO6UMERgghYrJ8R4gcH0vG9Q==" saltValue="1nCSsfrLB5CozpzQTtVrd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topLeftCell="A97" zoomScale="70" zoomScaleNormal="70" zoomScaleSheetLayoutView="55" workbookViewId="0">
      <selection activeCell="AE26" sqref="AE26"/>
    </sheetView>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xi+fm+vvWDEZDk971smL2HC50htp2uyjddCtthf9WKxI5xN5HopJ3DyvDu0Ef5+yC0esFQfMVoqmVB0tROkWWw==" saltValue="zWD+VLEyxoe+9AEGXOKHK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topLeftCell="A9" zoomScale="80" zoomScaleNormal="80" zoomScaleSheetLayoutView="55" workbookViewId="0">
      <selection activeCell="AY27" sqref="AY27:BM27"/>
    </sheetView>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yxJJQ/eFjfffj0mJDb2lKWvUSv4JzsvtOVbwEpXQhHeg4nFTMoficVKn89KpiMMVzwAjUSK4vz2QdjVRispcQ==" saltValue="VSdGllFtR7g+JyKPYA6aV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topLeftCell="A31" zoomScale="64" zoomScaleNormal="64" zoomScaleSheetLayoutView="100" workbookViewId="0">
      <selection activeCell="AY27" sqref="AY27:BM27"/>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551</v>
      </c>
      <c r="G46" s="8" t="s">
        <v>552</v>
      </c>
      <c r="H46" s="8" t="s">
        <v>553</v>
      </c>
      <c r="I46" s="8" t="s">
        <v>554</v>
      </c>
      <c r="J46" s="9" t="s">
        <v>555</v>
      </c>
    </row>
    <row r="47" spans="2:10" ht="57.75" customHeight="1" x14ac:dyDescent="0.15">
      <c r="B47" s="10"/>
      <c r="C47" s="1194" t="s">
        <v>3</v>
      </c>
      <c r="D47" s="1194"/>
      <c r="E47" s="1195"/>
      <c r="F47" s="11">
        <v>126.88</v>
      </c>
      <c r="G47" s="12">
        <v>138.13999999999999</v>
      </c>
      <c r="H47" s="12">
        <v>134.33000000000001</v>
      </c>
      <c r="I47" s="12">
        <v>132.97999999999999</v>
      </c>
      <c r="J47" s="13">
        <v>134.44999999999999</v>
      </c>
    </row>
    <row r="48" spans="2:10" ht="57.75" customHeight="1" x14ac:dyDescent="0.15">
      <c r="B48" s="14"/>
      <c r="C48" s="1196" t="s">
        <v>4</v>
      </c>
      <c r="D48" s="1196"/>
      <c r="E48" s="1197"/>
      <c r="F48" s="15">
        <v>22.6</v>
      </c>
      <c r="G48" s="16">
        <v>16.45</v>
      </c>
      <c r="H48" s="16">
        <v>23.35</v>
      </c>
      <c r="I48" s="16">
        <v>20.14</v>
      </c>
      <c r="J48" s="17">
        <v>31.18</v>
      </c>
    </row>
    <row r="49" spans="2:10" ht="57.75" customHeight="1" thickBot="1" x14ac:dyDescent="0.2">
      <c r="B49" s="18"/>
      <c r="C49" s="1198" t="s">
        <v>5</v>
      </c>
      <c r="D49" s="1198"/>
      <c r="E49" s="1199"/>
      <c r="F49" s="19">
        <v>14.06</v>
      </c>
      <c r="G49" s="20">
        <v>5.35</v>
      </c>
      <c r="H49" s="20">
        <v>0.89</v>
      </c>
      <c r="I49" s="20" t="s">
        <v>556</v>
      </c>
      <c r="J49" s="21">
        <v>9.23</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fhtfbPH+lHvGt8uaygHu8t/iCJiFpL+khJheYkEAUZmR+jwNK4GnBrrM5AktD3iBly3/cjUUb1fHnpY7yIHndg==" saltValue="z2qZ2Q8kAIIqsj49igMlS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2020-08-25T05:31:26Z</cp:lastPrinted>
  <dcterms:created xsi:type="dcterms:W3CDTF">2020-02-10T02:44:25Z</dcterms:created>
  <dcterms:modified xsi:type="dcterms:W3CDTF">2020-08-25T05:40:40Z</dcterms:modified>
  <cp:category/>
</cp:coreProperties>
</file>