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HFLSV01\rprofiles$\naokiendo\デスクトップ\【経営比較分析表】2019_075418_47_1718\"/>
    </mc:Choice>
  </mc:AlternateContent>
  <workbookProtection workbookAlgorithmName="SHA-512" workbookHashValue="8Xtoqxu/BwhbSzxvWMGdzu5GnUqBtsMKZM7j7wuDw8bitzof2OvfSIFQi2LjB0VmJeEvetMc3WFjpOPet4RMoQ==" workbookSaltValue="hDYdEXA4Oq8yx2iVUdTQu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<sst xmlns="http://schemas.openxmlformats.org/spreadsheetml/2006/main" count="249" uniqueCount="120">
  <si>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</si>
  <si>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</si>
  <si>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</si>
  <si>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</si>
  <si>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</si>
  <si>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</si>
  <si>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</si>
  <si>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</si>
  <si>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</si>
  <si>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</si>
  <si>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</si>
  <si>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</si>
  <si>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</si>
  <si>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</si>
  <si>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</si>
  <si>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</si>
  <si>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</si>
  <si>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</si>
  <si>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</si>
  <si>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</si>
  <si>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</si>
  <si>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</si>
  <si>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</si>
  <si>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</si>
  <si>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</si>
  <si>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</si>
  <si>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</si>
  <si>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</si>
  <si>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</si>
  <si>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</si>
  <si>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</si>
  <si>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</si>
  <si>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</si>
  <si>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</si>
  <si>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</si>
  <si>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</si>
  <si>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</si>
  <si>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</si>
  <si>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</si>
  <si>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</si>
  <si>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</si>
  <si>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</si>
  <si>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</si>
  <si>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</si>
  <si>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</si>
  <si>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</si>
  <si>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</si>
  <si>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</si>
  <si>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</si>
  <si>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</si>
  <si>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</si>
  <si>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</si>
  <si>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</si>
  <si>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</si>
  <si>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</si>
  <si>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</si>
  <si>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</si>
  <si>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</si>
  <si>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</si>
  <si>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</si>
  <si>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</si>
  <si>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</si>
  <si>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</si>
  <si>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</si>
  <si>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</si>
  <si>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</si>
  <si>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</si>
  <si>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</si>
  <si>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</si>
  <si>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</si>
  <si>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</si>
  <si>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</si>
  <si>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</si>
  <si>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</si>
  <si>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</si>
  <si>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</si>
  <si>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</si>
  <si>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</si>
  <si>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</si>
  <si>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</si>
  <si>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</si>
  <si>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</si>
  <si>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</si>
  <si>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</si>
  <si>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</si>
  <si>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</si>
  <si>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</si>
  <si>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</si>
  <si>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</si>
  <si>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</si>
  <si>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</si>
  <si>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</si>
  <si>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</si>
  <si>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</si>
  <si>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</si>
  <si>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</si>
  <si>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</si>
  <si>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</si>
  <si>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広野町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</si>
  <si>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</si>
  <si>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</si>
  <si>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</si>
  <si>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</si>
  <si>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</si>
  <si>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</si>
  <si>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</si>
  <si>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</si>
  <si>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</si>
  <si>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</si>
  <si>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</si>
  <si>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</si>
  <si>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</si>
  <si>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</si>
  <si>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</si>
  <si>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</si>
  <si>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</si>
  <si>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</si>
  <si>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当町の下水道事業については、平成元年に事業に着手し平成5年に供用開始をしています。施設については、定期的にオーバーホール等の点検を行い改修を行っていますが、管渠の更新・老朽化対策の実施状況については、標準耐用年数50年であるため管渠の改善は実施していない状況です。
　今後、管渠の更新にあたり標準耐用年数や老朽化の状況を踏まえた整備・更新及び適切な維持管理が必要であると考えられます。
</t>
    <phoneticPr fontId="4"/>
  </si>
  <si>
    <t>　収益的収支比率については、100％未満であることから、使用料収入や一般会計からの繰入金（公費負担分）のみでは維持管理費と企業債償還金を賄えていない状況です。
　　経費回収率については、一般会計からの繰入金で維持管理費等賄っているため100％を下回っていますが、例年より回収率は上回っているため、今後も回収率向上に努めます。
　汚水処理原価については、平均より低いため、有収水量に対し、汚水処理に係る費用が減少したことがわかります。
　施設利用率については、処理場の1日の処理機能に対し66.35％の処理水量が流入していることから、施設利用率は高く、処理場の規模も適正であると判断できます。
　水洗化率については、水洗便所を設置し、汚水処理している人口の割合が高いため、毎年平均値を上回っていますが、水質保全及び使用料収入を図るためさらに水洗化率向上に努めます。</t>
    <rPh sb="93" eb="95">
      <t>イッパン</t>
    </rPh>
    <rPh sb="95" eb="97">
      <t>カイケイ</t>
    </rPh>
    <rPh sb="100" eb="102">
      <t>クリイレ</t>
    </rPh>
    <rPh sb="102" eb="103">
      <t>キン</t>
    </rPh>
    <rPh sb="104" eb="106">
      <t>イジ</t>
    </rPh>
    <rPh sb="106" eb="109">
      <t>カンリヒ</t>
    </rPh>
    <rPh sb="109" eb="110">
      <t>トウ</t>
    </rPh>
    <rPh sb="110" eb="111">
      <t>マカナ</t>
    </rPh>
    <rPh sb="122" eb="124">
      <t>シタマワ</t>
    </rPh>
    <rPh sb="131" eb="133">
      <t>レイネン</t>
    </rPh>
    <rPh sb="135" eb="137">
      <t>カイシュウ</t>
    </rPh>
    <rPh sb="137" eb="138">
      <t>リツ</t>
    </rPh>
    <rPh sb="139" eb="141">
      <t>ウワマワ</t>
    </rPh>
    <rPh sb="148" eb="150">
      <t>コンゴ</t>
    </rPh>
    <rPh sb="151" eb="153">
      <t>カイシュウ</t>
    </rPh>
    <rPh sb="153" eb="154">
      <t>リツ</t>
    </rPh>
    <rPh sb="154" eb="156">
      <t>コウジョウ</t>
    </rPh>
    <rPh sb="157" eb="158">
      <t>ツト</t>
    </rPh>
    <rPh sb="185" eb="187">
      <t>ユウシュウ</t>
    </rPh>
    <rPh sb="187" eb="189">
      <t>スイリョウ</t>
    </rPh>
    <rPh sb="190" eb="191">
      <t>タイ</t>
    </rPh>
    <rPh sb="193" eb="195">
      <t>オスイ</t>
    </rPh>
    <rPh sb="195" eb="197">
      <t>ショリ</t>
    </rPh>
    <rPh sb="198" eb="199">
      <t>カカ</t>
    </rPh>
    <rPh sb="200" eb="202">
      <t>ヒヨウ</t>
    </rPh>
    <rPh sb="203" eb="205">
      <t>ゲンショウ</t>
    </rPh>
    <rPh sb="229" eb="232">
      <t>ショリジョウ</t>
    </rPh>
    <rPh sb="234" eb="235">
      <t>ニチ</t>
    </rPh>
    <rPh sb="236" eb="238">
      <t>ショリ</t>
    </rPh>
    <rPh sb="238" eb="240">
      <t>キノウ</t>
    </rPh>
    <rPh sb="241" eb="242">
      <t>タイ</t>
    </rPh>
    <rPh sb="250" eb="252">
      <t>ショリ</t>
    </rPh>
    <rPh sb="252" eb="254">
      <t>スイリョウ</t>
    </rPh>
    <rPh sb="255" eb="257">
      <t>リュウニュウ</t>
    </rPh>
    <rPh sb="266" eb="268">
      <t>シセツ</t>
    </rPh>
    <rPh sb="268" eb="271">
      <t>リヨウリツ</t>
    </rPh>
    <rPh sb="272" eb="273">
      <t>タカ</t>
    </rPh>
    <rPh sb="275" eb="278">
      <t>ショリジョウ</t>
    </rPh>
    <rPh sb="279" eb="281">
      <t>キボ</t>
    </rPh>
    <rPh sb="282" eb="284">
      <t>テキセイ</t>
    </rPh>
    <rPh sb="288" eb="290">
      <t>ハンダン</t>
    </rPh>
    <rPh sb="307" eb="309">
      <t>スイセン</t>
    </rPh>
    <rPh sb="309" eb="311">
      <t>ベンジョ</t>
    </rPh>
    <rPh sb="312" eb="314">
      <t>セッチ</t>
    </rPh>
    <rPh sb="316" eb="318">
      <t>オスイ</t>
    </rPh>
    <rPh sb="318" eb="320">
      <t>ショリ</t>
    </rPh>
    <rPh sb="324" eb="326">
      <t>ジンコウ</t>
    </rPh>
    <rPh sb="327" eb="329">
      <t>ワリアイ</t>
    </rPh>
    <rPh sb="330" eb="331">
      <t>タカ</t>
    </rPh>
    <rPh sb="335" eb="337">
      <t>マイトシ</t>
    </rPh>
    <rPh sb="337" eb="340">
      <t>ヘイキンチ</t>
    </rPh>
    <rPh sb="341" eb="343">
      <t>ウワマワ</t>
    </rPh>
    <rPh sb="350" eb="352">
      <t>スイシツ</t>
    </rPh>
    <rPh sb="352" eb="354">
      <t>ホゼン</t>
    </rPh>
    <rPh sb="354" eb="355">
      <t>オヨ</t>
    </rPh>
    <rPh sb="356" eb="359">
      <t>シヨウリョウ</t>
    </rPh>
    <rPh sb="359" eb="361">
      <t>シュウニュウ</t>
    </rPh>
    <rPh sb="362" eb="363">
      <t>ハカ</t>
    </rPh>
    <rPh sb="369" eb="372">
      <t>スイセンカ</t>
    </rPh>
    <rPh sb="372" eb="373">
      <t>リツ</t>
    </rPh>
    <rPh sb="373" eb="375">
      <t>コウジョウ</t>
    </rPh>
    <rPh sb="376" eb="377">
      <t>ツト</t>
    </rPh>
    <phoneticPr fontId="4"/>
  </si>
  <si>
    <t>　当町の下水道事業については、現状、収益的収支比率、経費回収率が100％を下回っていることから、将来の人口推計、処理水量別の人口割合や節水傾向を考慮した適切な使用料の設定及び水洗化率の向上による料金収入の増加を図るとともに、各種施設の整備・更新の平準化、汚水処理費用の削減を図る必要があります。</t>
    <rPh sb="123" eb="126">
      <t>ヘイジュンカ</t>
    </rPh>
    <rPh sb="137" eb="138">
      <t>ハカ</t>
    </rPh>
    <rPh sb="139" eb="1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</si>
</sst>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0.35</c:v>
                </c:pt>
                <c:pt idx="2">
                  <c:v>0.03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D79-45CE-9F6E-F5F857571FB3}"/>
            </c:ext>
          </c:extLst>
        </c:ser>
        <c:dLbls>
          <c:showLegendKey val="0"/>
          <c:showVal val="0"/>
          <c:showCatName val="0"/>
          <c:showSerName val="0"/>
          <c:showPercent val="0"/>
          <c:showBubbleSize val="0"/>
        </c:dLbls>
        <c:gapWidth val="150"/>
        <c:axId val="605450424"/>
        <c:axId val="60545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7D79-45CE-9F6E-F5F857571FB3}"/>
            </c:ext>
          </c:extLst>
        </c:ser>
        <c:dLbls>
          <c:showLegendKey val="0"/>
          <c:showVal val="0"/>
          <c:showCatName val="0"/>
          <c:showSerName val="0"/>
          <c:showPercent val="0"/>
          <c:showBubbleSize val="0"/>
        </c:dLbls>
        <c:marker val="1"/>
        <c:smooth val="0"/>
        <c:axId val="605450424"/>
        <c:axId val="605452776"/>
      </c:lineChart>
      <c:dateAx>
        <c:axId val="605450424"/>
        <c:scaling>
          <c:orientation val="minMax"/>
        </c:scaling>
        <c:delete val="1"/>
        <c:axPos val="b"/>
        <c:numFmt formatCode="&quot;H&quot;yy" sourceLinked="1"/>
        <c:majorTickMark val="none"/>
        <c:minorTickMark val="none"/>
        <c:tickLblPos val="none"/>
        <c:crossAx val="605452776"/>
        <c:crosses val="autoZero"/>
        <c:auto val="1"/>
        <c:lblOffset val="100"/>
        <c:baseTimeUnit val="years"/>
      </c:dateAx>
      <c:valAx>
        <c:axId val="60545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45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77.239999999999995</c:v>
                </c:pt>
                <c:pt idx="2">
                  <c:v>58.76</c:v>
                </c:pt>
                <c:pt idx="3">
                  <c:v>57.18</c:v>
                </c:pt>
                <c:pt idx="4">
                  <c:v>66.349999999999994</c:v>
                </c:pt>
              </c:numCache>
            </c:numRef>
          </c:val>
          <c:extLst xmlns:c16r2="http://schemas.microsoft.com/office/drawing/2015/06/chart">
            <c:ext xmlns:c16="http://schemas.microsoft.com/office/drawing/2014/chart" uri="{C3380CC4-5D6E-409C-BE32-E72D297353CC}">
              <c16:uniqueId val="{00000000-D381-4184-82D5-A7B5A54ACD1D}"/>
            </c:ext>
          </c:extLst>
        </c:ser>
        <c:dLbls>
          <c:showLegendKey val="0"/>
          <c:showVal val="0"/>
          <c:showCatName val="0"/>
          <c:showSerName val="0"/>
          <c:showPercent val="0"/>
          <c:showBubbleSize val="0"/>
        </c:dLbls>
        <c:gapWidth val="150"/>
        <c:axId val="578257392"/>
        <c:axId val="57826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D381-4184-82D5-A7B5A54ACD1D}"/>
            </c:ext>
          </c:extLst>
        </c:ser>
        <c:dLbls>
          <c:showLegendKey val="0"/>
          <c:showVal val="0"/>
          <c:showCatName val="0"/>
          <c:showSerName val="0"/>
          <c:showPercent val="0"/>
          <c:showBubbleSize val="0"/>
        </c:dLbls>
        <c:marker val="1"/>
        <c:smooth val="0"/>
        <c:axId val="578257392"/>
        <c:axId val="578262488"/>
      </c:lineChart>
      <c:dateAx>
        <c:axId val="578257392"/>
        <c:scaling>
          <c:orientation val="minMax"/>
        </c:scaling>
        <c:delete val="1"/>
        <c:axPos val="b"/>
        <c:numFmt formatCode="&quot;H&quot;yy" sourceLinked="1"/>
        <c:majorTickMark val="none"/>
        <c:minorTickMark val="none"/>
        <c:tickLblPos val="none"/>
        <c:crossAx val="578262488"/>
        <c:crosses val="autoZero"/>
        <c:auto val="1"/>
        <c:lblOffset val="100"/>
        <c:baseTimeUnit val="years"/>
      </c:dateAx>
      <c:valAx>
        <c:axId val="57826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25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94.51</c:v>
                </c:pt>
                <c:pt idx="2">
                  <c:v>94.93</c:v>
                </c:pt>
                <c:pt idx="3">
                  <c:v>95.22</c:v>
                </c:pt>
                <c:pt idx="4">
                  <c:v>95.22</c:v>
                </c:pt>
              </c:numCache>
            </c:numRef>
          </c:val>
          <c:extLst xmlns:c16r2="http://schemas.microsoft.com/office/drawing/2015/06/chart">
            <c:ext xmlns:c16="http://schemas.microsoft.com/office/drawing/2014/chart" uri="{C3380CC4-5D6E-409C-BE32-E72D297353CC}">
              <c16:uniqueId val="{00000000-D9B1-4447-A82B-7A894E6BE24C}"/>
            </c:ext>
          </c:extLst>
        </c:ser>
        <c:dLbls>
          <c:showLegendKey val="0"/>
          <c:showVal val="0"/>
          <c:showCatName val="0"/>
          <c:showSerName val="0"/>
          <c:showPercent val="0"/>
          <c:showBubbleSize val="0"/>
        </c:dLbls>
        <c:gapWidth val="150"/>
        <c:axId val="578260920"/>
        <c:axId val="57825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D9B1-4447-A82B-7A894E6BE24C}"/>
            </c:ext>
          </c:extLst>
        </c:ser>
        <c:dLbls>
          <c:showLegendKey val="0"/>
          <c:showVal val="0"/>
          <c:showCatName val="0"/>
          <c:showSerName val="0"/>
          <c:showPercent val="0"/>
          <c:showBubbleSize val="0"/>
        </c:dLbls>
        <c:marker val="1"/>
        <c:smooth val="0"/>
        <c:axId val="578260920"/>
        <c:axId val="578256608"/>
      </c:lineChart>
      <c:dateAx>
        <c:axId val="578260920"/>
        <c:scaling>
          <c:orientation val="minMax"/>
        </c:scaling>
        <c:delete val="1"/>
        <c:axPos val="b"/>
        <c:numFmt formatCode="&quot;H&quot;yy" sourceLinked="1"/>
        <c:majorTickMark val="none"/>
        <c:minorTickMark val="none"/>
        <c:tickLblPos val="none"/>
        <c:crossAx val="578256608"/>
        <c:crosses val="autoZero"/>
        <c:auto val="1"/>
        <c:lblOffset val="100"/>
        <c:baseTimeUnit val="years"/>
      </c:dateAx>
      <c:valAx>
        <c:axId val="5782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26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84.27</c:v>
                </c:pt>
                <c:pt idx="2">
                  <c:v>78.459999999999994</c:v>
                </c:pt>
                <c:pt idx="3">
                  <c:v>70.02</c:v>
                </c:pt>
                <c:pt idx="4">
                  <c:v>63.76</c:v>
                </c:pt>
              </c:numCache>
            </c:numRef>
          </c:val>
          <c:extLst xmlns:c16r2="http://schemas.microsoft.com/office/drawing/2015/06/chart">
            <c:ext xmlns:c16="http://schemas.microsoft.com/office/drawing/2014/chart" uri="{C3380CC4-5D6E-409C-BE32-E72D297353CC}">
              <c16:uniqueId val="{00000000-97FA-411E-A207-6CD52471A04C}"/>
            </c:ext>
          </c:extLst>
        </c:ser>
        <c:dLbls>
          <c:showLegendKey val="0"/>
          <c:showVal val="0"/>
          <c:showCatName val="0"/>
          <c:showSerName val="0"/>
          <c:showPercent val="0"/>
          <c:showBubbleSize val="0"/>
        </c:dLbls>
        <c:gapWidth val="150"/>
        <c:axId val="605447288"/>
        <c:axId val="60544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FA-411E-A207-6CD52471A04C}"/>
            </c:ext>
          </c:extLst>
        </c:ser>
        <c:dLbls>
          <c:showLegendKey val="0"/>
          <c:showVal val="0"/>
          <c:showCatName val="0"/>
          <c:showSerName val="0"/>
          <c:showPercent val="0"/>
          <c:showBubbleSize val="0"/>
        </c:dLbls>
        <c:marker val="1"/>
        <c:smooth val="0"/>
        <c:axId val="605447288"/>
        <c:axId val="605446504"/>
      </c:lineChart>
      <c:dateAx>
        <c:axId val="605447288"/>
        <c:scaling>
          <c:orientation val="minMax"/>
        </c:scaling>
        <c:delete val="1"/>
        <c:axPos val="b"/>
        <c:numFmt formatCode="&quot;H&quot;yy" sourceLinked="1"/>
        <c:majorTickMark val="none"/>
        <c:minorTickMark val="none"/>
        <c:tickLblPos val="none"/>
        <c:crossAx val="605446504"/>
        <c:crosses val="autoZero"/>
        <c:auto val="1"/>
        <c:lblOffset val="100"/>
        <c:baseTimeUnit val="years"/>
      </c:dateAx>
      <c:valAx>
        <c:axId val="60544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44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5F-4C99-9CA8-CCA9AF9E787B}"/>
            </c:ext>
          </c:extLst>
        </c:ser>
        <c:dLbls>
          <c:showLegendKey val="0"/>
          <c:showVal val="0"/>
          <c:showCatName val="0"/>
          <c:showSerName val="0"/>
          <c:showPercent val="0"/>
          <c:showBubbleSize val="0"/>
        </c:dLbls>
        <c:gapWidth val="150"/>
        <c:axId val="605453560"/>
        <c:axId val="6054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5F-4C99-9CA8-CCA9AF9E787B}"/>
            </c:ext>
          </c:extLst>
        </c:ser>
        <c:dLbls>
          <c:showLegendKey val="0"/>
          <c:showVal val="0"/>
          <c:showCatName val="0"/>
          <c:showSerName val="0"/>
          <c:showPercent val="0"/>
          <c:showBubbleSize val="0"/>
        </c:dLbls>
        <c:marker val="1"/>
        <c:smooth val="0"/>
        <c:axId val="605453560"/>
        <c:axId val="605450816"/>
      </c:lineChart>
      <c:dateAx>
        <c:axId val="605453560"/>
        <c:scaling>
          <c:orientation val="minMax"/>
        </c:scaling>
        <c:delete val="1"/>
        <c:axPos val="b"/>
        <c:numFmt formatCode="&quot;H&quot;yy" sourceLinked="1"/>
        <c:majorTickMark val="none"/>
        <c:minorTickMark val="none"/>
        <c:tickLblPos val="none"/>
        <c:crossAx val="605450816"/>
        <c:crosses val="autoZero"/>
        <c:auto val="1"/>
        <c:lblOffset val="100"/>
        <c:baseTimeUnit val="years"/>
      </c:dateAx>
      <c:valAx>
        <c:axId val="6054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45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DB-415D-9011-51AE94A7D320}"/>
            </c:ext>
          </c:extLst>
        </c:ser>
        <c:dLbls>
          <c:showLegendKey val="0"/>
          <c:showVal val="0"/>
          <c:showCatName val="0"/>
          <c:showSerName val="0"/>
          <c:showPercent val="0"/>
          <c:showBubbleSize val="0"/>
        </c:dLbls>
        <c:gapWidth val="150"/>
        <c:axId val="605451600"/>
        <c:axId val="60544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DB-415D-9011-51AE94A7D320}"/>
            </c:ext>
          </c:extLst>
        </c:ser>
        <c:dLbls>
          <c:showLegendKey val="0"/>
          <c:showVal val="0"/>
          <c:showCatName val="0"/>
          <c:showSerName val="0"/>
          <c:showPercent val="0"/>
          <c:showBubbleSize val="0"/>
        </c:dLbls>
        <c:marker val="1"/>
        <c:smooth val="0"/>
        <c:axId val="605451600"/>
        <c:axId val="605445720"/>
      </c:lineChart>
      <c:dateAx>
        <c:axId val="605451600"/>
        <c:scaling>
          <c:orientation val="minMax"/>
        </c:scaling>
        <c:delete val="1"/>
        <c:axPos val="b"/>
        <c:numFmt formatCode="&quot;H&quot;yy" sourceLinked="1"/>
        <c:majorTickMark val="none"/>
        <c:minorTickMark val="none"/>
        <c:tickLblPos val="none"/>
        <c:crossAx val="605445720"/>
        <c:crosses val="autoZero"/>
        <c:auto val="1"/>
        <c:lblOffset val="100"/>
        <c:baseTimeUnit val="years"/>
      </c:dateAx>
      <c:valAx>
        <c:axId val="60544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45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73-4483-AC00-D83F75E6C2CF}"/>
            </c:ext>
          </c:extLst>
        </c:ser>
        <c:dLbls>
          <c:showLegendKey val="0"/>
          <c:showVal val="0"/>
          <c:showCatName val="0"/>
          <c:showSerName val="0"/>
          <c:showPercent val="0"/>
          <c:showBubbleSize val="0"/>
        </c:dLbls>
        <c:gapWidth val="150"/>
        <c:axId val="605442976"/>
        <c:axId val="6054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73-4483-AC00-D83F75E6C2CF}"/>
            </c:ext>
          </c:extLst>
        </c:ser>
        <c:dLbls>
          <c:showLegendKey val="0"/>
          <c:showVal val="0"/>
          <c:showCatName val="0"/>
          <c:showSerName val="0"/>
          <c:showPercent val="0"/>
          <c:showBubbleSize val="0"/>
        </c:dLbls>
        <c:marker val="1"/>
        <c:smooth val="0"/>
        <c:axId val="605442976"/>
        <c:axId val="605452384"/>
      </c:lineChart>
      <c:dateAx>
        <c:axId val="605442976"/>
        <c:scaling>
          <c:orientation val="minMax"/>
        </c:scaling>
        <c:delete val="1"/>
        <c:axPos val="b"/>
        <c:numFmt formatCode="&quot;H&quot;yy" sourceLinked="1"/>
        <c:majorTickMark val="none"/>
        <c:minorTickMark val="none"/>
        <c:tickLblPos val="none"/>
        <c:crossAx val="605452384"/>
        <c:crosses val="autoZero"/>
        <c:auto val="1"/>
        <c:lblOffset val="100"/>
        <c:baseTimeUnit val="years"/>
      </c:dateAx>
      <c:valAx>
        <c:axId val="6054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4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C1-46A6-868A-4AF62D09CC83}"/>
            </c:ext>
          </c:extLst>
        </c:ser>
        <c:dLbls>
          <c:showLegendKey val="0"/>
          <c:showVal val="0"/>
          <c:showCatName val="0"/>
          <c:showSerName val="0"/>
          <c:showPercent val="0"/>
          <c:showBubbleSize val="0"/>
        </c:dLbls>
        <c:gapWidth val="150"/>
        <c:axId val="605454344"/>
        <c:axId val="60544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C1-46A6-868A-4AF62D09CC83}"/>
            </c:ext>
          </c:extLst>
        </c:ser>
        <c:dLbls>
          <c:showLegendKey val="0"/>
          <c:showVal val="0"/>
          <c:showCatName val="0"/>
          <c:showSerName val="0"/>
          <c:showPercent val="0"/>
          <c:showBubbleSize val="0"/>
        </c:dLbls>
        <c:marker val="1"/>
        <c:smooth val="0"/>
        <c:axId val="605454344"/>
        <c:axId val="605443368"/>
      </c:lineChart>
      <c:dateAx>
        <c:axId val="605454344"/>
        <c:scaling>
          <c:orientation val="minMax"/>
        </c:scaling>
        <c:delete val="1"/>
        <c:axPos val="b"/>
        <c:numFmt formatCode="&quot;H&quot;yy" sourceLinked="1"/>
        <c:majorTickMark val="none"/>
        <c:minorTickMark val="none"/>
        <c:tickLblPos val="none"/>
        <c:crossAx val="605443368"/>
        <c:crosses val="autoZero"/>
        <c:auto val="1"/>
        <c:lblOffset val="100"/>
        <c:baseTimeUnit val="years"/>
      </c:dateAx>
      <c:valAx>
        <c:axId val="60544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45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2632.12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DF5-4960-B5E4-0A7F5EC923C7}"/>
            </c:ext>
          </c:extLst>
        </c:ser>
        <c:dLbls>
          <c:showLegendKey val="0"/>
          <c:showVal val="0"/>
          <c:showCatName val="0"/>
          <c:showSerName val="0"/>
          <c:showPercent val="0"/>
          <c:showBubbleSize val="0"/>
        </c:dLbls>
        <c:gapWidth val="150"/>
        <c:axId val="605443760"/>
        <c:axId val="60544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7DF5-4960-B5E4-0A7F5EC923C7}"/>
            </c:ext>
          </c:extLst>
        </c:ser>
        <c:dLbls>
          <c:showLegendKey val="0"/>
          <c:showVal val="0"/>
          <c:showCatName val="0"/>
          <c:showSerName val="0"/>
          <c:showPercent val="0"/>
          <c:showBubbleSize val="0"/>
        </c:dLbls>
        <c:marker val="1"/>
        <c:smooth val="0"/>
        <c:axId val="605443760"/>
        <c:axId val="605449248"/>
      </c:lineChart>
      <c:dateAx>
        <c:axId val="605443760"/>
        <c:scaling>
          <c:orientation val="minMax"/>
        </c:scaling>
        <c:delete val="1"/>
        <c:axPos val="b"/>
        <c:numFmt formatCode="&quot;H&quot;yy" sourceLinked="1"/>
        <c:majorTickMark val="none"/>
        <c:minorTickMark val="none"/>
        <c:tickLblPos val="none"/>
        <c:crossAx val="605449248"/>
        <c:crosses val="autoZero"/>
        <c:auto val="1"/>
        <c:lblOffset val="100"/>
        <c:baseTimeUnit val="years"/>
      </c:dateAx>
      <c:valAx>
        <c:axId val="6054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44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24.88</c:v>
                </c:pt>
                <c:pt idx="2">
                  <c:v>25.84</c:v>
                </c:pt>
                <c:pt idx="3">
                  <c:v>57.95</c:v>
                </c:pt>
                <c:pt idx="4">
                  <c:v>72.12</c:v>
                </c:pt>
              </c:numCache>
            </c:numRef>
          </c:val>
          <c:extLst xmlns:c16r2="http://schemas.microsoft.com/office/drawing/2015/06/chart">
            <c:ext xmlns:c16="http://schemas.microsoft.com/office/drawing/2014/chart" uri="{C3380CC4-5D6E-409C-BE32-E72D297353CC}">
              <c16:uniqueId val="{00000000-C849-4978-9A4D-B6E4B99FB743}"/>
            </c:ext>
          </c:extLst>
        </c:ser>
        <c:dLbls>
          <c:showLegendKey val="0"/>
          <c:showVal val="0"/>
          <c:showCatName val="0"/>
          <c:showSerName val="0"/>
          <c:showPercent val="0"/>
          <c:showBubbleSize val="0"/>
        </c:dLbls>
        <c:gapWidth val="150"/>
        <c:axId val="605460616"/>
        <c:axId val="57826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C849-4978-9A4D-B6E4B99FB743}"/>
            </c:ext>
          </c:extLst>
        </c:ser>
        <c:dLbls>
          <c:showLegendKey val="0"/>
          <c:showVal val="0"/>
          <c:showCatName val="0"/>
          <c:showSerName val="0"/>
          <c:showPercent val="0"/>
          <c:showBubbleSize val="0"/>
        </c:dLbls>
        <c:marker val="1"/>
        <c:smooth val="0"/>
        <c:axId val="605460616"/>
        <c:axId val="578260136"/>
      </c:lineChart>
      <c:dateAx>
        <c:axId val="605460616"/>
        <c:scaling>
          <c:orientation val="minMax"/>
        </c:scaling>
        <c:delete val="1"/>
        <c:axPos val="b"/>
        <c:numFmt formatCode="&quot;H&quot;yy" sourceLinked="1"/>
        <c:majorTickMark val="none"/>
        <c:minorTickMark val="none"/>
        <c:tickLblPos val="none"/>
        <c:crossAx val="578260136"/>
        <c:crosses val="autoZero"/>
        <c:auto val="1"/>
        <c:lblOffset val="100"/>
        <c:baseTimeUnit val="years"/>
      </c:dateAx>
      <c:valAx>
        <c:axId val="57826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46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490.63</c:v>
                </c:pt>
                <c:pt idx="2">
                  <c:v>505.9</c:v>
                </c:pt>
                <c:pt idx="3">
                  <c:v>239.45</c:v>
                </c:pt>
                <c:pt idx="4">
                  <c:v>189.28</c:v>
                </c:pt>
              </c:numCache>
            </c:numRef>
          </c:val>
          <c:extLst xmlns:c16r2="http://schemas.microsoft.com/office/drawing/2015/06/chart">
            <c:ext xmlns:c16="http://schemas.microsoft.com/office/drawing/2014/chart" uri="{C3380CC4-5D6E-409C-BE32-E72D297353CC}">
              <c16:uniqueId val="{00000000-9B7E-44D8-B1E3-5C0FCFA54A62}"/>
            </c:ext>
          </c:extLst>
        </c:ser>
        <c:dLbls>
          <c:showLegendKey val="0"/>
          <c:showVal val="0"/>
          <c:showCatName val="0"/>
          <c:showSerName val="0"/>
          <c:showPercent val="0"/>
          <c:showBubbleSize val="0"/>
        </c:dLbls>
        <c:gapWidth val="150"/>
        <c:axId val="578262880"/>
        <c:axId val="57825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9B7E-44D8-B1E3-5C0FCFA54A62}"/>
            </c:ext>
          </c:extLst>
        </c:ser>
        <c:dLbls>
          <c:showLegendKey val="0"/>
          <c:showVal val="0"/>
          <c:showCatName val="0"/>
          <c:showSerName val="0"/>
          <c:showPercent val="0"/>
          <c:showBubbleSize val="0"/>
        </c:dLbls>
        <c:marker val="1"/>
        <c:smooth val="0"/>
        <c:axId val="578262880"/>
        <c:axId val="578258176"/>
      </c:lineChart>
      <c:dateAx>
        <c:axId val="578262880"/>
        <c:scaling>
          <c:orientation val="minMax"/>
        </c:scaling>
        <c:delete val="1"/>
        <c:axPos val="b"/>
        <c:numFmt formatCode="&quot;H&quot;yy" sourceLinked="1"/>
        <c:majorTickMark val="none"/>
        <c:minorTickMark val="none"/>
        <c:tickLblPos val="none"/>
        <c:crossAx val="578258176"/>
        <c:crosses val="autoZero"/>
        <c:auto val="1"/>
        <c:lblOffset val="100"/>
        <c:baseTimeUnit val="years"/>
      </c:dateAx>
      <c:valAx>
        <c:axId val="5782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2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3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広野町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4794</v>
      </c>
      <c r="AM8" s="51"/>
      <c r="AN8" s="51"/>
      <c r="AO8" s="51"/>
      <c r="AP8" s="51"/>
      <c r="AQ8" s="51"/>
      <c r="AR8" s="51"/>
      <c r="AS8" s="51"/>
      <c r="AT8" s="46">
        <f>データ!T6</f>
        <v>58.69</v>
      </c>
      <c r="AU8" s="46"/>
      <c r="AV8" s="46"/>
      <c r="AW8" s="46"/>
      <c r="AX8" s="46"/>
      <c r="AY8" s="46"/>
      <c r="AZ8" s="46"/>
      <c r="BA8" s="46"/>
      <c r="BB8" s="46">
        <f>データ!U6</f>
        <v>81.680000000000007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67.16</v>
      </c>
      <c r="Q10" s="46"/>
      <c r="R10" s="46"/>
      <c r="S10" s="46"/>
      <c r="T10" s="46"/>
      <c r="U10" s="46"/>
      <c r="V10" s="46"/>
      <c r="W10" s="46">
        <f>データ!Q6</f>
        <v>92.85</v>
      </c>
      <c r="X10" s="46"/>
      <c r="Y10" s="46"/>
      <c r="Z10" s="46"/>
      <c r="AA10" s="46"/>
      <c r="AB10" s="46"/>
      <c r="AC10" s="46"/>
      <c r="AD10" s="51">
        <f>データ!R6</f>
        <v>2430</v>
      </c>
      <c r="AE10" s="51"/>
      <c r="AF10" s="51"/>
      <c r="AG10" s="51"/>
      <c r="AH10" s="51"/>
      <c r="AI10" s="51"/>
      <c r="AJ10" s="51"/>
      <c r="AK10" s="2"/>
      <c r="AL10" s="51">
        <f>データ!V6</f>
        <v>3180</v>
      </c>
      <c r="AM10" s="51"/>
      <c r="AN10" s="51"/>
      <c r="AO10" s="51"/>
      <c r="AP10" s="51"/>
      <c r="AQ10" s="51"/>
      <c r="AR10" s="51"/>
      <c r="AS10" s="51"/>
      <c r="AT10" s="46">
        <f>データ!W6</f>
        <v>1.56</v>
      </c>
      <c r="AU10" s="46"/>
      <c r="AV10" s="46"/>
      <c r="AW10" s="46"/>
      <c r="AX10" s="46"/>
      <c r="AY10" s="46"/>
      <c r="AZ10" s="46"/>
      <c r="BA10" s="46"/>
      <c r="BB10" s="46">
        <f>データ!X6</f>
        <v>2038.46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43</v>
      </c>
      <c r="O86" s="26" t="str">
        <f>データ!EO6</f>
        <v>【0.28】</v>
      </c>
    </row>
  </sheetData>
  <sheetProtection algorithmName="SHA-512" hashValue="yTcWOHimyVL5tmIJkhZAxew70Atgq2RP3Xd4JEmDzeWDBTECYE1NL5UyGEJvm8m4QsVD5Ve/FmMCZgeVJ8V7CA==" saltValue="V+JPgIYk4n6WTztJyhaS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75418</v>
      </c>
      <c r="D6" s="33">
        <f t="shared" si="3"/>
        <v>47</v>
      </c>
      <c r="E6" s="33">
        <f t="shared" si="3"/>
        <v>17</v>
      </c>
      <c r="F6" s="33">
        <f t="shared" si="3"/>
        <v>4</v>
      </c>
      <c r="G6" s="33">
        <f t="shared" si="3"/>
        <v>0</v>
      </c>
      <c r="H6" s="33" t="str">
        <f t="shared" si="3"/>
        <v>福島県　広野町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67.16</v>
      </c>
      <c r="Q6" s="34">
        <f t="shared" si="3"/>
        <v>92.85</v>
      </c>
      <c r="R6" s="34">
        <f t="shared" si="3"/>
        <v>2430</v>
      </c>
      <c r="S6" s="34">
        <f t="shared" si="3"/>
        <v>4794</v>
      </c>
      <c r="T6" s="34">
        <f t="shared" si="3"/>
        <v>58.69</v>
      </c>
      <c r="U6" s="34">
        <f t="shared" si="3"/>
        <v>81.680000000000007</v>
      </c>
      <c r="V6" s="34">
        <f t="shared" si="3"/>
        <v>3180</v>
      </c>
      <c r="W6" s="34">
        <f t="shared" si="3"/>
        <v>1.56</v>
      </c>
      <c r="X6" s="34">
        <f t="shared" si="3"/>
        <v>2038.46</v>
      </c>
      <c r="Y6" s="35" t="str">
        <f>IF(Y7="",NA(),Y7)</f>
        <v>-</v>
      </c>
      <c r="Z6" s="35">
        <f t="shared" ref="Z6:AH6" si="4">IF(Z7="",NA(),Z7)</f>
        <v>84.27</v>
      </c>
      <c r="AA6" s="35">
        <f t="shared" si="4"/>
        <v>78.459999999999994</v>
      </c>
      <c r="AB6" s="35">
        <f t="shared" si="4"/>
        <v>70.02</v>
      </c>
      <c r="AC6" s="35">
        <f t="shared" si="4"/>
        <v>63.76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f t="shared" ref="BG6:BO6" si="7">IF(BG7="",NA(),BG7)</f>
        <v>2632.12</v>
      </c>
      <c r="BH6" s="34">
        <f t="shared" si="7"/>
        <v>0</v>
      </c>
      <c r="BI6" s="34">
        <f t="shared" si="7"/>
        <v>0</v>
      </c>
      <c r="BJ6" s="34">
        <f t="shared" si="7"/>
        <v>0</v>
      </c>
      <c r="BK6" s="35" t="str">
        <f t="shared" si="7"/>
        <v>-</v>
      </c>
      <c r="BL6" s="35">
        <f t="shared" si="7"/>
        <v>1298.9100000000001</v>
      </c>
      <c r="BM6" s="35">
        <f t="shared" si="7"/>
        <v>1243.71</v>
      </c>
      <c r="BN6" s="35">
        <f t="shared" si="7"/>
        <v>1194.1500000000001</v>
      </c>
      <c r="BO6" s="35">
        <f t="shared" si="7"/>
        <v>1206.79</v>
      </c>
      <c r="BP6" s="34" t="str">
        <f>IF(BP7="","",IF(BP7="-","【-】","【"&amp;SUBSTITUTE(TEXT(BP7,"#,##0.00"),"-","△")&amp;"】"))</f>
        <v>【1,218.70】</v>
      </c>
      <c r="BQ6" s="35" t="str">
        <f>IF(BQ7="",NA(),BQ7)</f>
        <v>-</v>
      </c>
      <c r="BR6" s="35">
        <f t="shared" ref="BR6:BZ6" si="8">IF(BR7="",NA(),BR7)</f>
        <v>24.88</v>
      </c>
      <c r="BS6" s="35">
        <f t="shared" si="8"/>
        <v>25.84</v>
      </c>
      <c r="BT6" s="35">
        <f t="shared" si="8"/>
        <v>57.95</v>
      </c>
      <c r="BU6" s="35">
        <f t="shared" si="8"/>
        <v>72.12</v>
      </c>
      <c r="BV6" s="35" t="str">
        <f t="shared" si="8"/>
        <v>-</v>
      </c>
      <c r="BW6" s="35">
        <f t="shared" si="8"/>
        <v>69.87</v>
      </c>
      <c r="BX6" s="35">
        <f t="shared" si="8"/>
        <v>74.3</v>
      </c>
      <c r="BY6" s="35">
        <f t="shared" si="8"/>
        <v>72.260000000000005</v>
      </c>
      <c r="BZ6" s="35">
        <f t="shared" si="8"/>
        <v>71.84</v>
      </c>
      <c r="CA6" s="34" t="str">
        <f>IF(CA7="","",IF(CA7="-","【-】","【"&amp;SUBSTITUTE(TEXT(CA7,"#,##0.00"),"-","△")&amp;"】"))</f>
        <v>【74.17】</v>
      </c>
      <c r="CB6" s="35" t="str">
        <f>IF(CB7="",NA(),CB7)</f>
        <v>-</v>
      </c>
      <c r="CC6" s="35">
        <f t="shared" ref="CC6:CK6" si="9">IF(CC7="",NA(),CC7)</f>
        <v>490.63</v>
      </c>
      <c r="CD6" s="35">
        <f t="shared" si="9"/>
        <v>505.9</v>
      </c>
      <c r="CE6" s="35">
        <f t="shared" si="9"/>
        <v>239.45</v>
      </c>
      <c r="CF6" s="35">
        <f t="shared" si="9"/>
        <v>189.28</v>
      </c>
      <c r="CG6" s="35" t="str">
        <f t="shared" si="9"/>
        <v>-</v>
      </c>
      <c r="CH6" s="35">
        <f t="shared" si="9"/>
        <v>234.96</v>
      </c>
      <c r="CI6" s="35">
        <f t="shared" si="9"/>
        <v>221.81</v>
      </c>
      <c r="CJ6" s="35">
        <f t="shared" si="9"/>
        <v>230.02</v>
      </c>
      <c r="CK6" s="35">
        <f t="shared" si="9"/>
        <v>228.47</v>
      </c>
      <c r="CL6" s="34" t="str">
        <f>IF(CL7="","",IF(CL7="-","【-】","【"&amp;SUBSTITUTE(TEXT(CL7,"#,##0.00"),"-","△")&amp;"】"))</f>
        <v>【218.56】</v>
      </c>
      <c r="CM6" s="35" t="str">
        <f>IF(CM7="",NA(),CM7)</f>
        <v>-</v>
      </c>
      <c r="CN6" s="35">
        <f t="shared" ref="CN6:CV6" si="10">IF(CN7="",NA(),CN7)</f>
        <v>77.239999999999995</v>
      </c>
      <c r="CO6" s="35">
        <f t="shared" si="10"/>
        <v>58.76</v>
      </c>
      <c r="CP6" s="35">
        <f t="shared" si="10"/>
        <v>57.18</v>
      </c>
      <c r="CQ6" s="35">
        <f t="shared" si="10"/>
        <v>66.349999999999994</v>
      </c>
      <c r="CR6" s="35" t="str">
        <f t="shared" si="10"/>
        <v>-</v>
      </c>
      <c r="CS6" s="35">
        <f t="shared" si="10"/>
        <v>42.9</v>
      </c>
      <c r="CT6" s="35">
        <f t="shared" si="10"/>
        <v>43.36</v>
      </c>
      <c r="CU6" s="35">
        <f t="shared" si="10"/>
        <v>42.56</v>
      </c>
      <c r="CV6" s="35">
        <f t="shared" si="10"/>
        <v>42.47</v>
      </c>
      <c r="CW6" s="34" t="str">
        <f>IF(CW7="","",IF(CW7="-","【-】","【"&amp;SUBSTITUTE(TEXT(CW7,"#,##0.00"),"-","△")&amp;"】"))</f>
        <v>【42.86】</v>
      </c>
      <c r="CX6" s="35" t="str">
        <f>IF(CX7="",NA(),CX7)</f>
        <v>-</v>
      </c>
      <c r="CY6" s="35">
        <f t="shared" ref="CY6:DG6" si="11">IF(CY7="",NA(),CY7)</f>
        <v>94.51</v>
      </c>
      <c r="CZ6" s="35">
        <f t="shared" si="11"/>
        <v>94.93</v>
      </c>
      <c r="DA6" s="35">
        <f t="shared" si="11"/>
        <v>95.22</v>
      </c>
      <c r="DB6" s="35">
        <f t="shared" si="11"/>
        <v>95.22</v>
      </c>
      <c r="DC6" s="35" t="str">
        <f t="shared" si="11"/>
        <v>-</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f t="shared" ref="EF6:EN6" si="14">IF(EF7="",NA(),EF7)</f>
        <v>0.35</v>
      </c>
      <c r="EG6" s="35">
        <f t="shared" si="14"/>
        <v>0.03</v>
      </c>
      <c r="EH6" s="34">
        <f t="shared" si="14"/>
        <v>0</v>
      </c>
      <c r="EI6" s="34">
        <f t="shared" si="14"/>
        <v>0</v>
      </c>
      <c r="EJ6" s="35" t="str">
        <f t="shared" si="14"/>
        <v>-</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75418</v>
      </c>
      <c r="D7" s="37">
        <v>47</v>
      </c>
      <c r="E7" s="37">
        <v>17</v>
      </c>
      <c r="F7" s="37">
        <v>4</v>
      </c>
      <c r="G7" s="37">
        <v>0</v>
      </c>
      <c r="H7" s="37" t="s">
        <v>98</v>
      </c>
      <c r="I7" s="37" t="s">
        <v>99</v>
      </c>
      <c r="J7" s="37" t="s">
        <v>100</v>
      </c>
      <c r="K7" s="37" t="s">
        <v>101</v>
      </c>
      <c r="L7" s="37" t="s">
        <v>102</v>
      </c>
      <c r="M7" s="37" t="s">
        <v>103</v>
      </c>
      <c r="N7" s="38" t="s">
        <v>104</v>
      </c>
      <c r="O7" s="38" t="s">
        <v>105</v>
      </c>
      <c r="P7" s="38">
        <v>67.16</v>
      </c>
      <c r="Q7" s="38">
        <v>92.85</v>
      </c>
      <c r="R7" s="38">
        <v>2430</v>
      </c>
      <c r="S7" s="38">
        <v>4794</v>
      </c>
      <c r="T7" s="38">
        <v>58.69</v>
      </c>
      <c r="U7" s="38">
        <v>81.680000000000007</v>
      </c>
      <c r="V7" s="38">
        <v>3180</v>
      </c>
      <c r="W7" s="38">
        <v>1.56</v>
      </c>
      <c r="X7" s="38">
        <v>2038.46</v>
      </c>
      <c r="Y7" s="38" t="s">
        <v>104</v>
      </c>
      <c r="Z7" s="38">
        <v>84.27</v>
      </c>
      <c r="AA7" s="38">
        <v>78.459999999999994</v>
      </c>
      <c r="AB7" s="38">
        <v>70.02</v>
      </c>
      <c r="AC7" s="38">
        <v>63.76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v>2632.12</v>
      </c>
      <c r="BH7" s="38">
        <v>0</v>
      </c>
      <c r="BI7" s="38">
        <v>0</v>
      </c>
      <c r="BJ7" s="38">
        <v>0</v>
      </c>
      <c r="BK7" s="38" t="s">
        <v>104</v>
      </c>
      <c r="BL7" s="38">
        <v>1298.9100000000001</v>
      </c>
      <c r="BM7" s="38">
        <v>1243.71</v>
      </c>
      <c r="BN7" s="38">
        <v>1194.1500000000001</v>
      </c>
      <c r="BO7" s="38">
        <v>1206.79</v>
      </c>
      <c r="BP7" s="38">
        <v>1218.7</v>
      </c>
      <c r="BQ7" s="38" t="s">
        <v>104</v>
      </c>
      <c r="BR7" s="38">
        <v>24.88</v>
      </c>
      <c r="BS7" s="38">
        <v>25.84</v>
      </c>
      <c r="BT7" s="38">
        <v>57.95</v>
      </c>
      <c r="BU7" s="38">
        <v>72.12</v>
      </c>
      <c r="BV7" s="38" t="s">
        <v>104</v>
      </c>
      <c r="BW7" s="38">
        <v>69.87</v>
      </c>
      <c r="BX7" s="38">
        <v>74.3</v>
      </c>
      <c r="BY7" s="38">
        <v>72.260000000000005</v>
      </c>
      <c r="BZ7" s="38">
        <v>71.84</v>
      </c>
      <c r="CA7" s="38">
        <v>74.17</v>
      </c>
      <c r="CB7" s="38" t="s">
        <v>104</v>
      </c>
      <c r="CC7" s="38">
        <v>490.63</v>
      </c>
      <c r="CD7" s="38">
        <v>505.9</v>
      </c>
      <c r="CE7" s="38">
        <v>239.45</v>
      </c>
      <c r="CF7" s="38">
        <v>189.28</v>
      </c>
      <c r="CG7" s="38" t="s">
        <v>104</v>
      </c>
      <c r="CH7" s="38">
        <v>234.96</v>
      </c>
      <c r="CI7" s="38">
        <v>221.81</v>
      </c>
      <c r="CJ7" s="38">
        <v>230.02</v>
      </c>
      <c r="CK7" s="38">
        <v>228.47</v>
      </c>
      <c r="CL7" s="38">
        <v>218.56</v>
      </c>
      <c r="CM7" s="38" t="s">
        <v>104</v>
      </c>
      <c r="CN7" s="38">
        <v>77.239999999999995</v>
      </c>
      <c r="CO7" s="38">
        <v>58.76</v>
      </c>
      <c r="CP7" s="38">
        <v>57.18</v>
      </c>
      <c r="CQ7" s="38">
        <v>66.349999999999994</v>
      </c>
      <c r="CR7" s="38" t="s">
        <v>104</v>
      </c>
      <c r="CS7" s="38">
        <v>42.9</v>
      </c>
      <c r="CT7" s="38">
        <v>43.36</v>
      </c>
      <c r="CU7" s="38">
        <v>42.56</v>
      </c>
      <c r="CV7" s="38">
        <v>42.47</v>
      </c>
      <c r="CW7" s="38">
        <v>42.86</v>
      </c>
      <c r="CX7" s="38" t="s">
        <v>104</v>
      </c>
      <c r="CY7" s="38">
        <v>94.51</v>
      </c>
      <c r="CZ7" s="38">
        <v>94.93</v>
      </c>
      <c r="DA7" s="38">
        <v>95.22</v>
      </c>
      <c r="DB7" s="38">
        <v>95.22</v>
      </c>
      <c r="DC7" s="38" t="s">
        <v>104</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v>0.35</v>
      </c>
      <c r="EG7" s="38">
        <v>0.03</v>
      </c>
      <c r="EH7" s="38">
        <v>0</v>
      </c>
      <c r="EI7" s="38">
        <v>0</v>
      </c>
      <c r="EJ7" s="38" t="s">
        <v>104</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2020-12-04T02:53:33Z</dcterms:created>
  <dcterms:modified xsi:type="dcterms:W3CDTF">2021-02-04T07:42:31Z</dcterms:modified>
  <cp:category/>
</cp:coreProperties>
</file>