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HFLSV01\rprofiles$\naokiendo\デスクトップ\【経営比較分析表】2019_075418_47_1718\"/>
    </mc:Choice>
  </mc:AlternateContent>
  <workbookProtection workbookAlgorithmName="SHA-512" workbookHashValue="8+T3oxOsFp2ObbSZAo/AZ+MugnPLHNCxiBQtC9sPuisQxOoOhmxzFHJOPW1LX1db2hHiXLTvZlxpKPg8q8owvg==" workbookSaltValue="693LaNZQ4u6X1cImwMHb2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<sst xmlns="http://schemas.openxmlformats.org/spreadsheetml/2006/main" count="249" uniqueCount="120">
  <si>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</si>
  <si>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</si>
  <si>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</si>
  <si>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</si>
  <si>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</si>
  <si>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</si>
  <si>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</si>
  <si>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</si>
  <si>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</si>
  <si>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</si>
  <si>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</si>
  <si>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</si>
  <si>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</si>
  <si>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</si>
  <si>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</si>
  <si>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</si>
  <si>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</si>
  <si>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</si>
  <si>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</si>
  <si>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</si>
  <si>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</si>
  <si>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</si>
  <si>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</si>
  <si>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</si>
  <si>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</si>
  <si>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</si>
  <si>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</si>
  <si>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</si>
  <si>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</si>
  <si>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</si>
  <si>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</si>
  <si>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</si>
  <si>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</si>
  <si>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</si>
  <si>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</si>
  <si>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</si>
  <si>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</si>
  <si>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</si>
  <si>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</si>
  <si>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</si>
  <si>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</si>
  <si>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</si>
  <si>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</si>
  <si>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</si>
  <si>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</si>
  <si>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</si>
  <si>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</si>
  <si>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</si>
  <si>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</si>
  <si>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</si>
  <si>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</si>
  <si>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</si>
  <si>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</si>
  <si>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</si>
  <si>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</si>
  <si>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</si>
  <si>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</si>
  <si>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</si>
  <si>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</si>
  <si>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</si>
  <si>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</si>
  <si>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</si>
  <si>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</si>
  <si>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</si>
  <si>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</si>
  <si>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</si>
  <si>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</si>
  <si>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</si>
  <si>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</si>
  <si>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</si>
  <si>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</si>
  <si>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</si>
  <si>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</si>
  <si>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</si>
  <si>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</si>
  <si>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</si>
  <si>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</si>
  <si>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</si>
  <si>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</si>
  <si>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</si>
  <si>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</si>
  <si>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</si>
  <si>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</si>
  <si>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</si>
  <si>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</si>
  <si>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</si>
  <si>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</si>
  <si>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</si>
  <si>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</si>
  <si>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</si>
  <si>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</si>
  <si>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</si>
  <si>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</si>
  <si>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</si>
  <si>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</si>
  <si>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</si>
  <si>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</si>
  <si>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</si>
  <si>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</si>
  <si>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</si>
  <si>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</si>
  <si>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</si>
  <si>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</si>
  <si>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</si>
  <si>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</si>
  <si>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</si>
  <si>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</si>
  <si>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</si>
  <si>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</si>
  <si>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</si>
  <si>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</si>
  <si>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</si>
  <si>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</si>
  <si>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</si>
  <si>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</si>
  <si>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</si>
  <si>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</si>
  <si>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農業集落排水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や適切な施設の維持管理を通して、汚水処理費用の削減を図っていく必要があります。</t>
    <phoneticPr fontId="4"/>
  </si>
  <si>
    <t>　収益的収支比率については、100％未満であることから、使用料収入や一般会計からの繰入金（公費負担分）のみでは維持管理費と企業債償還金を賄えていない状況です。
　経費回収率については、、一般会計からの繰入金で維持管理費等賄っているため100％を下回っていますが、例年より回収率は上回っているため、今後も回収率向上に努めます。
　汚水処理原価については、平均より低いため、有収水量に対し、汚水処理に係る費用が減少したことがわかります。
　施設利用率については、処理場の1日の処理機能に対し48.70％と半分以下の処理水量となっていますが、処理区域内の人口が処理施設設計時の人口より減少しているため、使用率は減少していると考えられます。また、施設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rPh sb="250" eb="252">
      <t>ハンブン</t>
    </rPh>
    <rPh sb="252" eb="254">
      <t>イカ</t>
    </rPh>
    <rPh sb="255" eb="257">
      <t>ショリ</t>
    </rPh>
    <rPh sb="257" eb="259">
      <t>スイリョウ</t>
    </rPh>
    <rPh sb="268" eb="270">
      <t>ショリ</t>
    </rPh>
    <rPh sb="270" eb="272">
      <t>クイキ</t>
    </rPh>
    <rPh sb="272" eb="273">
      <t>ナイ</t>
    </rPh>
    <rPh sb="274" eb="276">
      <t>ジンコウ</t>
    </rPh>
    <rPh sb="277" eb="279">
      <t>ショリ</t>
    </rPh>
    <rPh sb="279" eb="281">
      <t>シセツ</t>
    </rPh>
    <rPh sb="281" eb="284">
      <t>セッケイジ</t>
    </rPh>
    <rPh sb="285" eb="287">
      <t>ジンコウ</t>
    </rPh>
    <rPh sb="289" eb="291">
      <t>ゲンショウ</t>
    </rPh>
    <rPh sb="298" eb="300">
      <t>シヨウ</t>
    </rPh>
    <rPh sb="300" eb="301">
      <t>リツ</t>
    </rPh>
    <rPh sb="302" eb="304">
      <t>ゲンショウ</t>
    </rPh>
    <rPh sb="309" eb="310">
      <t>カンガ</t>
    </rPh>
    <rPh sb="319" eb="321">
      <t>シセツ</t>
    </rPh>
    <phoneticPr fontId="4"/>
  </si>
  <si>
    <t xml:space="preserve">　当町の農業集落事業については、平成8年に事業に着手し平成12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今後、最適整備構想の策定をするため、標準耐用年数や老朽化の状況を踏まえた整備・更新及び適切な維持管理が行えると考えられます。
</t>
    <rPh sb="140" eb="142">
      <t>サイテキ</t>
    </rPh>
    <rPh sb="142" eb="144">
      <t>セイビ</t>
    </rPh>
    <rPh sb="144" eb="146">
      <t>コウソウ</t>
    </rPh>
    <rPh sb="147" eb="149">
      <t>サクテイ</t>
    </rPh>
    <rPh sb="188" eb="1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</si>
</sst>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AF-4137-8B8E-BB5555452691}"/>
            </c:ext>
          </c:extLst>
        </c:ser>
        <c:dLbls>
          <c:showLegendKey val="0"/>
          <c:showVal val="0"/>
          <c:showCatName val="0"/>
          <c:showSerName val="0"/>
          <c:showPercent val="0"/>
          <c:showBubbleSize val="0"/>
        </c:dLbls>
        <c:gapWidth val="150"/>
        <c:axId val="409583712"/>
        <c:axId val="5991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1FAF-4137-8B8E-BB5555452691}"/>
            </c:ext>
          </c:extLst>
        </c:ser>
        <c:dLbls>
          <c:showLegendKey val="0"/>
          <c:showVal val="0"/>
          <c:showCatName val="0"/>
          <c:showSerName val="0"/>
          <c:showPercent val="0"/>
          <c:showBubbleSize val="0"/>
        </c:dLbls>
        <c:marker val="1"/>
        <c:smooth val="0"/>
        <c:axId val="409583712"/>
        <c:axId val="599100184"/>
      </c:lineChart>
      <c:dateAx>
        <c:axId val="409583712"/>
        <c:scaling>
          <c:orientation val="minMax"/>
        </c:scaling>
        <c:delete val="1"/>
        <c:axPos val="b"/>
        <c:numFmt formatCode="&quot;H&quot;yy" sourceLinked="1"/>
        <c:majorTickMark val="none"/>
        <c:minorTickMark val="none"/>
        <c:tickLblPos val="none"/>
        <c:crossAx val="599100184"/>
        <c:crosses val="autoZero"/>
        <c:auto val="1"/>
        <c:lblOffset val="100"/>
        <c:baseTimeUnit val="years"/>
      </c:dateAx>
      <c:valAx>
        <c:axId val="5991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5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100</c:v>
                </c:pt>
                <c:pt idx="2" formatCode="#,##0.00;&quot;△&quot;#,##0.00">
                  <c:v>0</c:v>
                </c:pt>
                <c:pt idx="3">
                  <c:v>47.4</c:v>
                </c:pt>
                <c:pt idx="4">
                  <c:v>48.7</c:v>
                </c:pt>
              </c:numCache>
            </c:numRef>
          </c:val>
          <c:extLst xmlns:c16r2="http://schemas.microsoft.com/office/drawing/2015/06/chart">
            <c:ext xmlns:c16="http://schemas.microsoft.com/office/drawing/2014/chart" uri="{C3380CC4-5D6E-409C-BE32-E72D297353CC}">
              <c16:uniqueId val="{00000000-3180-4D8A-9B4D-8B5D4BF16942}"/>
            </c:ext>
          </c:extLst>
        </c:ser>
        <c:dLbls>
          <c:showLegendKey val="0"/>
          <c:showVal val="0"/>
          <c:showCatName val="0"/>
          <c:showSerName val="0"/>
          <c:showPercent val="0"/>
          <c:showBubbleSize val="0"/>
        </c:dLbls>
        <c:gapWidth val="150"/>
        <c:axId val="601613648"/>
        <c:axId val="6016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3180-4D8A-9B4D-8B5D4BF16942}"/>
            </c:ext>
          </c:extLst>
        </c:ser>
        <c:dLbls>
          <c:showLegendKey val="0"/>
          <c:showVal val="0"/>
          <c:showCatName val="0"/>
          <c:showSerName val="0"/>
          <c:showPercent val="0"/>
          <c:showBubbleSize val="0"/>
        </c:dLbls>
        <c:marker val="1"/>
        <c:smooth val="0"/>
        <c:axId val="601613648"/>
        <c:axId val="601614432"/>
      </c:lineChart>
      <c:dateAx>
        <c:axId val="601613648"/>
        <c:scaling>
          <c:orientation val="minMax"/>
        </c:scaling>
        <c:delete val="1"/>
        <c:axPos val="b"/>
        <c:numFmt formatCode="&quot;H&quot;yy" sourceLinked="1"/>
        <c:majorTickMark val="none"/>
        <c:minorTickMark val="none"/>
        <c:tickLblPos val="none"/>
        <c:crossAx val="601614432"/>
        <c:crosses val="autoZero"/>
        <c:auto val="1"/>
        <c:lblOffset val="100"/>
        <c:baseTimeUnit val="years"/>
      </c:dateAx>
      <c:valAx>
        <c:axId val="6016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6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88.74</c:v>
                </c:pt>
                <c:pt idx="2">
                  <c:v>88.28</c:v>
                </c:pt>
                <c:pt idx="3">
                  <c:v>88.89</c:v>
                </c:pt>
                <c:pt idx="4">
                  <c:v>88.48</c:v>
                </c:pt>
              </c:numCache>
            </c:numRef>
          </c:val>
          <c:extLst xmlns:c16r2="http://schemas.microsoft.com/office/drawing/2015/06/chart">
            <c:ext xmlns:c16="http://schemas.microsoft.com/office/drawing/2014/chart" uri="{C3380CC4-5D6E-409C-BE32-E72D297353CC}">
              <c16:uniqueId val="{00000000-CB0B-4E42-AED9-A85D08A692B2}"/>
            </c:ext>
          </c:extLst>
        </c:ser>
        <c:dLbls>
          <c:showLegendKey val="0"/>
          <c:showVal val="0"/>
          <c:showCatName val="0"/>
          <c:showSerName val="0"/>
          <c:showPercent val="0"/>
          <c:showBubbleSize val="0"/>
        </c:dLbls>
        <c:gapWidth val="150"/>
        <c:axId val="601616000"/>
        <c:axId val="60161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CB0B-4E42-AED9-A85D08A692B2}"/>
            </c:ext>
          </c:extLst>
        </c:ser>
        <c:dLbls>
          <c:showLegendKey val="0"/>
          <c:showVal val="0"/>
          <c:showCatName val="0"/>
          <c:showSerName val="0"/>
          <c:showPercent val="0"/>
          <c:showBubbleSize val="0"/>
        </c:dLbls>
        <c:marker val="1"/>
        <c:smooth val="0"/>
        <c:axId val="601616000"/>
        <c:axId val="601616392"/>
      </c:lineChart>
      <c:dateAx>
        <c:axId val="601616000"/>
        <c:scaling>
          <c:orientation val="minMax"/>
        </c:scaling>
        <c:delete val="1"/>
        <c:axPos val="b"/>
        <c:numFmt formatCode="&quot;H&quot;yy" sourceLinked="1"/>
        <c:majorTickMark val="none"/>
        <c:minorTickMark val="none"/>
        <c:tickLblPos val="none"/>
        <c:crossAx val="601616392"/>
        <c:crosses val="autoZero"/>
        <c:auto val="1"/>
        <c:lblOffset val="100"/>
        <c:baseTimeUnit val="years"/>
      </c:dateAx>
      <c:valAx>
        <c:axId val="60161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6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97.97</c:v>
                </c:pt>
                <c:pt idx="2">
                  <c:v>55.48</c:v>
                </c:pt>
                <c:pt idx="3">
                  <c:v>90.99</c:v>
                </c:pt>
                <c:pt idx="4">
                  <c:v>91.25</c:v>
                </c:pt>
              </c:numCache>
            </c:numRef>
          </c:val>
          <c:extLst xmlns:c16r2="http://schemas.microsoft.com/office/drawing/2015/06/chart">
            <c:ext xmlns:c16="http://schemas.microsoft.com/office/drawing/2014/chart" uri="{C3380CC4-5D6E-409C-BE32-E72D297353CC}">
              <c16:uniqueId val="{00000000-C1B3-45EC-BB3D-977E8E5B085F}"/>
            </c:ext>
          </c:extLst>
        </c:ser>
        <c:dLbls>
          <c:showLegendKey val="0"/>
          <c:showVal val="0"/>
          <c:showCatName val="0"/>
          <c:showSerName val="0"/>
          <c:showPercent val="0"/>
          <c:showBubbleSize val="0"/>
        </c:dLbls>
        <c:gapWidth val="150"/>
        <c:axId val="412784480"/>
        <c:axId val="41278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B3-45EC-BB3D-977E8E5B085F}"/>
            </c:ext>
          </c:extLst>
        </c:ser>
        <c:dLbls>
          <c:showLegendKey val="0"/>
          <c:showVal val="0"/>
          <c:showCatName val="0"/>
          <c:showSerName val="0"/>
          <c:showPercent val="0"/>
          <c:showBubbleSize val="0"/>
        </c:dLbls>
        <c:marker val="1"/>
        <c:smooth val="0"/>
        <c:axId val="412784480"/>
        <c:axId val="412782520"/>
      </c:lineChart>
      <c:dateAx>
        <c:axId val="412784480"/>
        <c:scaling>
          <c:orientation val="minMax"/>
        </c:scaling>
        <c:delete val="1"/>
        <c:axPos val="b"/>
        <c:numFmt formatCode="&quot;H&quot;yy" sourceLinked="1"/>
        <c:majorTickMark val="none"/>
        <c:minorTickMark val="none"/>
        <c:tickLblPos val="none"/>
        <c:crossAx val="412782520"/>
        <c:crosses val="autoZero"/>
        <c:auto val="1"/>
        <c:lblOffset val="100"/>
        <c:baseTimeUnit val="years"/>
      </c:dateAx>
      <c:valAx>
        <c:axId val="41278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3B-4EFC-85A4-0A07AC5161DD}"/>
            </c:ext>
          </c:extLst>
        </c:ser>
        <c:dLbls>
          <c:showLegendKey val="0"/>
          <c:showVal val="0"/>
          <c:showCatName val="0"/>
          <c:showSerName val="0"/>
          <c:showPercent val="0"/>
          <c:showBubbleSize val="0"/>
        </c:dLbls>
        <c:gapWidth val="150"/>
        <c:axId val="412783696"/>
        <c:axId val="4127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3B-4EFC-85A4-0A07AC5161DD}"/>
            </c:ext>
          </c:extLst>
        </c:ser>
        <c:dLbls>
          <c:showLegendKey val="0"/>
          <c:showVal val="0"/>
          <c:showCatName val="0"/>
          <c:showSerName val="0"/>
          <c:showPercent val="0"/>
          <c:showBubbleSize val="0"/>
        </c:dLbls>
        <c:marker val="1"/>
        <c:smooth val="0"/>
        <c:axId val="412783696"/>
        <c:axId val="412782128"/>
      </c:lineChart>
      <c:dateAx>
        <c:axId val="412783696"/>
        <c:scaling>
          <c:orientation val="minMax"/>
        </c:scaling>
        <c:delete val="1"/>
        <c:axPos val="b"/>
        <c:numFmt formatCode="&quot;H&quot;yy" sourceLinked="1"/>
        <c:majorTickMark val="none"/>
        <c:minorTickMark val="none"/>
        <c:tickLblPos val="none"/>
        <c:crossAx val="412782128"/>
        <c:crosses val="autoZero"/>
        <c:auto val="1"/>
        <c:lblOffset val="100"/>
        <c:baseTimeUnit val="years"/>
      </c:dateAx>
      <c:valAx>
        <c:axId val="4127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78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69-4756-8025-E49A31EB2ABE}"/>
            </c:ext>
          </c:extLst>
        </c:ser>
        <c:dLbls>
          <c:showLegendKey val="0"/>
          <c:showVal val="0"/>
          <c:showCatName val="0"/>
          <c:showSerName val="0"/>
          <c:showPercent val="0"/>
          <c:showBubbleSize val="0"/>
        </c:dLbls>
        <c:gapWidth val="150"/>
        <c:axId val="705668536"/>
        <c:axId val="7056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69-4756-8025-E49A31EB2ABE}"/>
            </c:ext>
          </c:extLst>
        </c:ser>
        <c:dLbls>
          <c:showLegendKey val="0"/>
          <c:showVal val="0"/>
          <c:showCatName val="0"/>
          <c:showSerName val="0"/>
          <c:showPercent val="0"/>
          <c:showBubbleSize val="0"/>
        </c:dLbls>
        <c:marker val="1"/>
        <c:smooth val="0"/>
        <c:axId val="705668536"/>
        <c:axId val="705668928"/>
      </c:lineChart>
      <c:dateAx>
        <c:axId val="705668536"/>
        <c:scaling>
          <c:orientation val="minMax"/>
        </c:scaling>
        <c:delete val="1"/>
        <c:axPos val="b"/>
        <c:numFmt formatCode="&quot;H&quot;yy" sourceLinked="1"/>
        <c:majorTickMark val="none"/>
        <c:minorTickMark val="none"/>
        <c:tickLblPos val="none"/>
        <c:crossAx val="705668928"/>
        <c:crosses val="autoZero"/>
        <c:auto val="1"/>
        <c:lblOffset val="100"/>
        <c:baseTimeUnit val="years"/>
      </c:dateAx>
      <c:valAx>
        <c:axId val="7056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6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27-41A7-A370-3F23B983FE5E}"/>
            </c:ext>
          </c:extLst>
        </c:ser>
        <c:dLbls>
          <c:showLegendKey val="0"/>
          <c:showVal val="0"/>
          <c:showCatName val="0"/>
          <c:showSerName val="0"/>
          <c:showPercent val="0"/>
          <c:showBubbleSize val="0"/>
        </c:dLbls>
        <c:gapWidth val="150"/>
        <c:axId val="705666576"/>
        <c:axId val="70566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7-41A7-A370-3F23B983FE5E}"/>
            </c:ext>
          </c:extLst>
        </c:ser>
        <c:dLbls>
          <c:showLegendKey val="0"/>
          <c:showVal val="0"/>
          <c:showCatName val="0"/>
          <c:showSerName val="0"/>
          <c:showPercent val="0"/>
          <c:showBubbleSize val="0"/>
        </c:dLbls>
        <c:marker val="1"/>
        <c:smooth val="0"/>
        <c:axId val="705666576"/>
        <c:axId val="705666184"/>
      </c:lineChart>
      <c:dateAx>
        <c:axId val="705666576"/>
        <c:scaling>
          <c:orientation val="minMax"/>
        </c:scaling>
        <c:delete val="1"/>
        <c:axPos val="b"/>
        <c:numFmt formatCode="&quot;H&quot;yy" sourceLinked="1"/>
        <c:majorTickMark val="none"/>
        <c:minorTickMark val="none"/>
        <c:tickLblPos val="none"/>
        <c:crossAx val="705666184"/>
        <c:crosses val="autoZero"/>
        <c:auto val="1"/>
        <c:lblOffset val="100"/>
        <c:baseTimeUnit val="years"/>
      </c:dateAx>
      <c:valAx>
        <c:axId val="70566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66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43-4FFA-8A73-75F81011A7FA}"/>
            </c:ext>
          </c:extLst>
        </c:ser>
        <c:dLbls>
          <c:showLegendKey val="0"/>
          <c:showVal val="0"/>
          <c:showCatName val="0"/>
          <c:showSerName val="0"/>
          <c:showPercent val="0"/>
          <c:showBubbleSize val="0"/>
        </c:dLbls>
        <c:gapWidth val="150"/>
        <c:axId val="705667752"/>
        <c:axId val="7056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43-4FFA-8A73-75F81011A7FA}"/>
            </c:ext>
          </c:extLst>
        </c:ser>
        <c:dLbls>
          <c:showLegendKey val="0"/>
          <c:showVal val="0"/>
          <c:showCatName val="0"/>
          <c:showSerName val="0"/>
          <c:showPercent val="0"/>
          <c:showBubbleSize val="0"/>
        </c:dLbls>
        <c:marker val="1"/>
        <c:smooth val="0"/>
        <c:axId val="705667752"/>
        <c:axId val="705668144"/>
      </c:lineChart>
      <c:dateAx>
        <c:axId val="705667752"/>
        <c:scaling>
          <c:orientation val="minMax"/>
        </c:scaling>
        <c:delete val="1"/>
        <c:axPos val="b"/>
        <c:numFmt formatCode="&quot;H&quot;yy" sourceLinked="1"/>
        <c:majorTickMark val="none"/>
        <c:minorTickMark val="none"/>
        <c:tickLblPos val="none"/>
        <c:crossAx val="705668144"/>
        <c:crosses val="autoZero"/>
        <c:auto val="1"/>
        <c:lblOffset val="100"/>
        <c:baseTimeUnit val="years"/>
      </c:dateAx>
      <c:valAx>
        <c:axId val="7056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6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6990.67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9E8-4270-9EC2-B2361E0ED974}"/>
            </c:ext>
          </c:extLst>
        </c:ser>
        <c:dLbls>
          <c:showLegendKey val="0"/>
          <c:showVal val="0"/>
          <c:showCatName val="0"/>
          <c:showSerName val="0"/>
          <c:showPercent val="0"/>
          <c:showBubbleSize val="0"/>
        </c:dLbls>
        <c:gapWidth val="150"/>
        <c:axId val="410677112"/>
        <c:axId val="410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59E8-4270-9EC2-B2361E0ED974}"/>
            </c:ext>
          </c:extLst>
        </c:ser>
        <c:dLbls>
          <c:showLegendKey val="0"/>
          <c:showVal val="0"/>
          <c:showCatName val="0"/>
          <c:showSerName val="0"/>
          <c:showPercent val="0"/>
          <c:showBubbleSize val="0"/>
        </c:dLbls>
        <c:marker val="1"/>
        <c:smooth val="0"/>
        <c:axId val="410677112"/>
        <c:axId val="410677504"/>
      </c:lineChart>
      <c:dateAx>
        <c:axId val="410677112"/>
        <c:scaling>
          <c:orientation val="minMax"/>
        </c:scaling>
        <c:delete val="1"/>
        <c:axPos val="b"/>
        <c:numFmt formatCode="&quot;H&quot;yy" sourceLinked="1"/>
        <c:majorTickMark val="none"/>
        <c:minorTickMark val="none"/>
        <c:tickLblPos val="none"/>
        <c:crossAx val="410677504"/>
        <c:crosses val="autoZero"/>
        <c:auto val="1"/>
        <c:lblOffset val="100"/>
        <c:baseTimeUnit val="years"/>
      </c:dateAx>
      <c:valAx>
        <c:axId val="410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7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64.22</c:v>
                </c:pt>
                <c:pt idx="2">
                  <c:v>43.23</c:v>
                </c:pt>
                <c:pt idx="3">
                  <c:v>59.53</c:v>
                </c:pt>
                <c:pt idx="4">
                  <c:v>60.46</c:v>
                </c:pt>
              </c:numCache>
            </c:numRef>
          </c:val>
          <c:extLst xmlns:c16r2="http://schemas.microsoft.com/office/drawing/2015/06/chart">
            <c:ext xmlns:c16="http://schemas.microsoft.com/office/drawing/2014/chart" uri="{C3380CC4-5D6E-409C-BE32-E72D297353CC}">
              <c16:uniqueId val="{00000000-7853-4067-A953-AB22C0696CE9}"/>
            </c:ext>
          </c:extLst>
        </c:ser>
        <c:dLbls>
          <c:showLegendKey val="0"/>
          <c:showVal val="0"/>
          <c:showCatName val="0"/>
          <c:showSerName val="0"/>
          <c:showPercent val="0"/>
          <c:showBubbleSize val="0"/>
        </c:dLbls>
        <c:gapWidth val="150"/>
        <c:axId val="410677896"/>
        <c:axId val="4106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7853-4067-A953-AB22C0696CE9}"/>
            </c:ext>
          </c:extLst>
        </c:ser>
        <c:dLbls>
          <c:showLegendKey val="0"/>
          <c:showVal val="0"/>
          <c:showCatName val="0"/>
          <c:showSerName val="0"/>
          <c:showPercent val="0"/>
          <c:showBubbleSize val="0"/>
        </c:dLbls>
        <c:marker val="1"/>
        <c:smooth val="0"/>
        <c:axId val="410677896"/>
        <c:axId val="410679072"/>
      </c:lineChart>
      <c:dateAx>
        <c:axId val="410677896"/>
        <c:scaling>
          <c:orientation val="minMax"/>
        </c:scaling>
        <c:delete val="1"/>
        <c:axPos val="b"/>
        <c:numFmt formatCode="&quot;H&quot;yy" sourceLinked="1"/>
        <c:majorTickMark val="none"/>
        <c:minorTickMark val="none"/>
        <c:tickLblPos val="none"/>
        <c:crossAx val="410679072"/>
        <c:crosses val="autoZero"/>
        <c:auto val="1"/>
        <c:lblOffset val="100"/>
        <c:baseTimeUnit val="years"/>
      </c:dateAx>
      <c:valAx>
        <c:axId val="4106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67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190.04</c:v>
                </c:pt>
                <c:pt idx="2">
                  <c:v>291.35000000000002</c:v>
                </c:pt>
                <c:pt idx="3">
                  <c:v>226.35</c:v>
                </c:pt>
                <c:pt idx="4">
                  <c:v>222.25</c:v>
                </c:pt>
              </c:numCache>
            </c:numRef>
          </c:val>
          <c:extLst xmlns:c16r2="http://schemas.microsoft.com/office/drawing/2015/06/chart">
            <c:ext xmlns:c16="http://schemas.microsoft.com/office/drawing/2014/chart" uri="{C3380CC4-5D6E-409C-BE32-E72D297353CC}">
              <c16:uniqueId val="{00000000-8F99-43ED-A9AD-FFC29E7901F5}"/>
            </c:ext>
          </c:extLst>
        </c:ser>
        <c:dLbls>
          <c:showLegendKey val="0"/>
          <c:showVal val="0"/>
          <c:showCatName val="0"/>
          <c:showSerName val="0"/>
          <c:showPercent val="0"/>
          <c:showBubbleSize val="0"/>
        </c:dLbls>
        <c:gapWidth val="150"/>
        <c:axId val="377448184"/>
        <c:axId val="37744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8F99-43ED-A9AD-FFC29E7901F5}"/>
            </c:ext>
          </c:extLst>
        </c:ser>
        <c:dLbls>
          <c:showLegendKey val="0"/>
          <c:showVal val="0"/>
          <c:showCatName val="0"/>
          <c:showSerName val="0"/>
          <c:showPercent val="0"/>
          <c:showBubbleSize val="0"/>
        </c:dLbls>
        <c:marker val="1"/>
        <c:smooth val="0"/>
        <c:axId val="377448184"/>
        <c:axId val="377448968"/>
      </c:lineChart>
      <c:dateAx>
        <c:axId val="377448184"/>
        <c:scaling>
          <c:orientation val="minMax"/>
        </c:scaling>
        <c:delete val="1"/>
        <c:axPos val="b"/>
        <c:numFmt formatCode="&quot;H&quot;yy" sourceLinked="1"/>
        <c:majorTickMark val="none"/>
        <c:minorTickMark val="none"/>
        <c:tickLblPos val="none"/>
        <c:crossAx val="377448968"/>
        <c:crosses val="autoZero"/>
        <c:auto val="1"/>
        <c:lblOffset val="100"/>
        <c:baseTimeUnit val="years"/>
      </c:dateAx>
      <c:valAx>
        <c:axId val="3774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4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7"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広野町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4794</v>
      </c>
      <c r="AM8" s="69"/>
      <c r="AN8" s="69"/>
      <c r="AO8" s="69"/>
      <c r="AP8" s="69"/>
      <c r="AQ8" s="69"/>
      <c r="AR8" s="69"/>
      <c r="AS8" s="69"/>
      <c r="AT8" s="68">
        <f>データ!T6</f>
        <v>58.69</v>
      </c>
      <c r="AU8" s="68"/>
      <c r="AV8" s="68"/>
      <c r="AW8" s="68"/>
      <c r="AX8" s="68"/>
      <c r="AY8" s="68"/>
      <c r="AZ8" s="68"/>
      <c r="BA8" s="68"/>
      <c r="BB8" s="68">
        <f>データ!U6</f>
        <v>81.680000000000007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8.58</v>
      </c>
      <c r="Q10" s="68"/>
      <c r="R10" s="68"/>
      <c r="S10" s="68"/>
      <c r="T10" s="68"/>
      <c r="U10" s="68"/>
      <c r="V10" s="68"/>
      <c r="W10" s="68">
        <f>データ!Q6</f>
        <v>107.42</v>
      </c>
      <c r="X10" s="68"/>
      <c r="Y10" s="68"/>
      <c r="Z10" s="68"/>
      <c r="AA10" s="68"/>
      <c r="AB10" s="68"/>
      <c r="AC10" s="68"/>
      <c r="AD10" s="69">
        <f>データ!R6</f>
        <v>2430</v>
      </c>
      <c r="AE10" s="69"/>
      <c r="AF10" s="69"/>
      <c r="AG10" s="69"/>
      <c r="AH10" s="69"/>
      <c r="AI10" s="69"/>
      <c r="AJ10" s="69"/>
      <c r="AK10" s="2"/>
      <c r="AL10" s="69">
        <f>データ!V6</f>
        <v>408</v>
      </c>
      <c r="AM10" s="69"/>
      <c r="AN10" s="69"/>
      <c r="AO10" s="69"/>
      <c r="AP10" s="69"/>
      <c r="AQ10" s="69"/>
      <c r="AR10" s="69"/>
      <c r="AS10" s="69"/>
      <c r="AT10" s="68">
        <f>データ!W6</f>
        <v>0.61</v>
      </c>
      <c r="AU10" s="68"/>
      <c r="AV10" s="68"/>
      <c r="AW10" s="68"/>
      <c r="AX10" s="68"/>
      <c r="AY10" s="68"/>
      <c r="AZ10" s="68"/>
      <c r="BA10" s="68"/>
      <c r="BB10" s="68">
        <f>データ!X6</f>
        <v>668.85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EJG1xBXpkXgCsDXXlvsL7CjjyOkhzhgprOcgzyUPb2elfCgD6yrk9XWAssHs0xFWmwNtEH9Eu7Zg5OINlYF3A==" saltValue="5euOreI6SfghZdIj9qfO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75418</v>
      </c>
      <c r="D6" s="33">
        <f t="shared" si="3"/>
        <v>47</v>
      </c>
      <c r="E6" s="33">
        <f t="shared" si="3"/>
        <v>17</v>
      </c>
      <c r="F6" s="33">
        <f t="shared" si="3"/>
        <v>5</v>
      </c>
      <c r="G6" s="33">
        <f t="shared" si="3"/>
        <v>0</v>
      </c>
      <c r="H6" s="33" t="str">
        <f t="shared" si="3"/>
        <v>福島県　広野町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8.58</v>
      </c>
      <c r="Q6" s="34">
        <f t="shared" si="3"/>
        <v>107.42</v>
      </c>
      <c r="R6" s="34">
        <f t="shared" si="3"/>
        <v>2430</v>
      </c>
      <c r="S6" s="34">
        <f t="shared" si="3"/>
        <v>4794</v>
      </c>
      <c r="T6" s="34">
        <f t="shared" si="3"/>
        <v>58.69</v>
      </c>
      <c r="U6" s="34">
        <f t="shared" si="3"/>
        <v>81.680000000000007</v>
      </c>
      <c r="V6" s="34">
        <f t="shared" si="3"/>
        <v>408</v>
      </c>
      <c r="W6" s="34">
        <f t="shared" si="3"/>
        <v>0.61</v>
      </c>
      <c r="X6" s="34">
        <f t="shared" si="3"/>
        <v>668.85</v>
      </c>
      <c r="Y6" s="35" t="str">
        <f>IF(Y7="",NA(),Y7)</f>
        <v>-</v>
      </c>
      <c r="Z6" s="35">
        <f t="shared" ref="Z6:AH6" si="4">IF(Z7="",NA(),Z7)</f>
        <v>97.97</v>
      </c>
      <c r="AA6" s="35">
        <f t="shared" si="4"/>
        <v>55.48</v>
      </c>
      <c r="AB6" s="35">
        <f t="shared" si="4"/>
        <v>90.99</v>
      </c>
      <c r="AC6" s="35">
        <f t="shared" si="4"/>
        <v>91.25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f t="shared" ref="BG6:BO6" si="7">IF(BG7="",NA(),BG7)</f>
        <v>6990.67</v>
      </c>
      <c r="BH6" s="34">
        <f t="shared" si="7"/>
        <v>0</v>
      </c>
      <c r="BI6" s="34">
        <f t="shared" si="7"/>
        <v>0</v>
      </c>
      <c r="BJ6" s="34">
        <f t="shared" si="7"/>
        <v>0</v>
      </c>
      <c r="BK6" s="35" t="str">
        <f t="shared" si="7"/>
        <v>-</v>
      </c>
      <c r="BL6" s="35">
        <f t="shared" si="7"/>
        <v>974.93</v>
      </c>
      <c r="BM6" s="35">
        <f t="shared" si="7"/>
        <v>855.8</v>
      </c>
      <c r="BN6" s="35">
        <f t="shared" si="7"/>
        <v>789.46</v>
      </c>
      <c r="BO6" s="35">
        <f t="shared" si="7"/>
        <v>826.83</v>
      </c>
      <c r="BP6" s="34" t="str">
        <f>IF(BP7="","",IF(BP7="-","【-】","【"&amp;SUBSTITUTE(TEXT(BP7,"#,##0.00"),"-","△")&amp;"】"))</f>
        <v>【765.47】</v>
      </c>
      <c r="BQ6" s="35" t="str">
        <f>IF(BQ7="",NA(),BQ7)</f>
        <v>-</v>
      </c>
      <c r="BR6" s="35">
        <f t="shared" ref="BR6:BZ6" si="8">IF(BR7="",NA(),BR7)</f>
        <v>64.22</v>
      </c>
      <c r="BS6" s="35">
        <f t="shared" si="8"/>
        <v>43.23</v>
      </c>
      <c r="BT6" s="35">
        <f t="shared" si="8"/>
        <v>59.53</v>
      </c>
      <c r="BU6" s="35">
        <f t="shared" si="8"/>
        <v>60.46</v>
      </c>
      <c r="BV6" s="35" t="str">
        <f t="shared" si="8"/>
        <v>-</v>
      </c>
      <c r="BW6" s="35">
        <f t="shared" si="8"/>
        <v>55.32</v>
      </c>
      <c r="BX6" s="35">
        <f t="shared" si="8"/>
        <v>59.8</v>
      </c>
      <c r="BY6" s="35">
        <f t="shared" si="8"/>
        <v>57.77</v>
      </c>
      <c r="BZ6" s="35">
        <f t="shared" si="8"/>
        <v>57.31</v>
      </c>
      <c r="CA6" s="34" t="str">
        <f>IF(CA7="","",IF(CA7="-","【-】","【"&amp;SUBSTITUTE(TEXT(CA7,"#,##0.00"),"-","△")&amp;"】"))</f>
        <v>【59.59】</v>
      </c>
      <c r="CB6" s="35" t="str">
        <f>IF(CB7="",NA(),CB7)</f>
        <v>-</v>
      </c>
      <c r="CC6" s="35">
        <f t="shared" ref="CC6:CK6" si="9">IF(CC7="",NA(),CC7)</f>
        <v>190.04</v>
      </c>
      <c r="CD6" s="35">
        <f t="shared" si="9"/>
        <v>291.35000000000002</v>
      </c>
      <c r="CE6" s="35">
        <f t="shared" si="9"/>
        <v>226.35</v>
      </c>
      <c r="CF6" s="35">
        <f t="shared" si="9"/>
        <v>222.25</v>
      </c>
      <c r="CG6" s="35" t="str">
        <f t="shared" si="9"/>
        <v>-</v>
      </c>
      <c r="CH6" s="35">
        <f t="shared" si="9"/>
        <v>283.17</v>
      </c>
      <c r="CI6" s="35">
        <f t="shared" si="9"/>
        <v>263.76</v>
      </c>
      <c r="CJ6" s="35">
        <f t="shared" si="9"/>
        <v>274.35000000000002</v>
      </c>
      <c r="CK6" s="35">
        <f t="shared" si="9"/>
        <v>273.52</v>
      </c>
      <c r="CL6" s="34" t="str">
        <f>IF(CL7="","",IF(CL7="-","【-】","【"&amp;SUBSTITUTE(TEXT(CL7,"#,##0.00"),"-","△")&amp;"】"))</f>
        <v>【257.86】</v>
      </c>
      <c r="CM6" s="35" t="str">
        <f>IF(CM7="",NA(),CM7)</f>
        <v>-</v>
      </c>
      <c r="CN6" s="35">
        <f t="shared" ref="CN6:CV6" si="10">IF(CN7="",NA(),CN7)</f>
        <v>100</v>
      </c>
      <c r="CO6" s="34">
        <f t="shared" si="10"/>
        <v>0</v>
      </c>
      <c r="CP6" s="35">
        <f t="shared" si="10"/>
        <v>47.4</v>
      </c>
      <c r="CQ6" s="35">
        <f t="shared" si="10"/>
        <v>48.7</v>
      </c>
      <c r="CR6" s="35" t="str">
        <f t="shared" si="10"/>
        <v>-</v>
      </c>
      <c r="CS6" s="35">
        <f t="shared" si="10"/>
        <v>60.65</v>
      </c>
      <c r="CT6" s="35">
        <f t="shared" si="10"/>
        <v>51.75</v>
      </c>
      <c r="CU6" s="35">
        <f t="shared" si="10"/>
        <v>50.68</v>
      </c>
      <c r="CV6" s="35">
        <f t="shared" si="10"/>
        <v>50.14</v>
      </c>
      <c r="CW6" s="34" t="str">
        <f>IF(CW7="","",IF(CW7="-","【-】","【"&amp;SUBSTITUTE(TEXT(CW7,"#,##0.00"),"-","△")&amp;"】"))</f>
        <v>【51.30】</v>
      </c>
      <c r="CX6" s="35" t="str">
        <f>IF(CX7="",NA(),CX7)</f>
        <v>-</v>
      </c>
      <c r="CY6" s="35">
        <f t="shared" ref="CY6:DG6" si="11">IF(CY7="",NA(),CY7)</f>
        <v>88.74</v>
      </c>
      <c r="CZ6" s="35">
        <f t="shared" si="11"/>
        <v>88.28</v>
      </c>
      <c r="DA6" s="35">
        <f t="shared" si="11"/>
        <v>88.89</v>
      </c>
      <c r="DB6" s="35">
        <f t="shared" si="11"/>
        <v>88.48</v>
      </c>
      <c r="DC6" s="35" t="str">
        <f t="shared" si="11"/>
        <v>-</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4">
        <f t="shared" ref="EF6:EN6" si="14">IF(EF7="",NA(),EF7)</f>
        <v>0</v>
      </c>
      <c r="EG6" s="34">
        <f t="shared" si="14"/>
        <v>0</v>
      </c>
      <c r="EH6" s="34">
        <f t="shared" si="14"/>
        <v>0</v>
      </c>
      <c r="EI6" s="34">
        <f t="shared" si="14"/>
        <v>0</v>
      </c>
      <c r="EJ6" s="35" t="str">
        <f t="shared" si="14"/>
        <v>-</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75418</v>
      </c>
      <c r="D7" s="37">
        <v>47</v>
      </c>
      <c r="E7" s="37">
        <v>17</v>
      </c>
      <c r="F7" s="37">
        <v>5</v>
      </c>
      <c r="G7" s="37">
        <v>0</v>
      </c>
      <c r="H7" s="37" t="s">
        <v>98</v>
      </c>
      <c r="I7" s="37" t="s">
        <v>99</v>
      </c>
      <c r="J7" s="37" t="s">
        <v>100</v>
      </c>
      <c r="K7" s="37" t="s">
        <v>101</v>
      </c>
      <c r="L7" s="37" t="s">
        <v>102</v>
      </c>
      <c r="M7" s="37" t="s">
        <v>103</v>
      </c>
      <c r="N7" s="38" t="s">
        <v>104</v>
      </c>
      <c r="O7" s="38" t="s">
        <v>105</v>
      </c>
      <c r="P7" s="38">
        <v>8.58</v>
      </c>
      <c r="Q7" s="38">
        <v>107.42</v>
      </c>
      <c r="R7" s="38">
        <v>2430</v>
      </c>
      <c r="S7" s="38">
        <v>4794</v>
      </c>
      <c r="T7" s="38">
        <v>58.69</v>
      </c>
      <c r="U7" s="38">
        <v>81.680000000000007</v>
      </c>
      <c r="V7" s="38">
        <v>408</v>
      </c>
      <c r="W7" s="38">
        <v>0.61</v>
      </c>
      <c r="X7" s="38">
        <v>668.85</v>
      </c>
      <c r="Y7" s="38" t="s">
        <v>104</v>
      </c>
      <c r="Z7" s="38">
        <v>97.97</v>
      </c>
      <c r="AA7" s="38">
        <v>55.48</v>
      </c>
      <c r="AB7" s="38">
        <v>90.99</v>
      </c>
      <c r="AC7" s="38">
        <v>91.25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6990.67</v>
      </c>
      <c r="BH7" s="38">
        <v>0</v>
      </c>
      <c r="BI7" s="38">
        <v>0</v>
      </c>
      <c r="BJ7" s="38">
        <v>0</v>
      </c>
      <c r="BK7" s="38" t="s">
        <v>104</v>
      </c>
      <c r="BL7" s="38">
        <v>974.93</v>
      </c>
      <c r="BM7" s="38">
        <v>855.8</v>
      </c>
      <c r="BN7" s="38">
        <v>789.46</v>
      </c>
      <c r="BO7" s="38">
        <v>826.83</v>
      </c>
      <c r="BP7" s="38">
        <v>765.47</v>
      </c>
      <c r="BQ7" s="38" t="s">
        <v>104</v>
      </c>
      <c r="BR7" s="38">
        <v>64.22</v>
      </c>
      <c r="BS7" s="38">
        <v>43.23</v>
      </c>
      <c r="BT7" s="38">
        <v>59.53</v>
      </c>
      <c r="BU7" s="38">
        <v>60.46</v>
      </c>
      <c r="BV7" s="38" t="s">
        <v>104</v>
      </c>
      <c r="BW7" s="38">
        <v>55.32</v>
      </c>
      <c r="BX7" s="38">
        <v>59.8</v>
      </c>
      <c r="BY7" s="38">
        <v>57.77</v>
      </c>
      <c r="BZ7" s="38">
        <v>57.31</v>
      </c>
      <c r="CA7" s="38">
        <v>59.59</v>
      </c>
      <c r="CB7" s="38" t="s">
        <v>104</v>
      </c>
      <c r="CC7" s="38">
        <v>190.04</v>
      </c>
      <c r="CD7" s="38">
        <v>291.35000000000002</v>
      </c>
      <c r="CE7" s="38">
        <v>226.35</v>
      </c>
      <c r="CF7" s="38">
        <v>222.25</v>
      </c>
      <c r="CG7" s="38" t="s">
        <v>104</v>
      </c>
      <c r="CH7" s="38">
        <v>283.17</v>
      </c>
      <c r="CI7" s="38">
        <v>263.76</v>
      </c>
      <c r="CJ7" s="38">
        <v>274.35000000000002</v>
      </c>
      <c r="CK7" s="38">
        <v>273.52</v>
      </c>
      <c r="CL7" s="38">
        <v>257.86</v>
      </c>
      <c r="CM7" s="38" t="s">
        <v>104</v>
      </c>
      <c r="CN7" s="38">
        <v>100</v>
      </c>
      <c r="CO7" s="38">
        <v>0</v>
      </c>
      <c r="CP7" s="38">
        <v>47.4</v>
      </c>
      <c r="CQ7" s="38">
        <v>48.7</v>
      </c>
      <c r="CR7" s="38" t="s">
        <v>104</v>
      </c>
      <c r="CS7" s="38">
        <v>60.65</v>
      </c>
      <c r="CT7" s="38">
        <v>51.75</v>
      </c>
      <c r="CU7" s="38">
        <v>50.68</v>
      </c>
      <c r="CV7" s="38">
        <v>50.14</v>
      </c>
      <c r="CW7" s="38">
        <v>51.3</v>
      </c>
      <c r="CX7" s="38" t="s">
        <v>104</v>
      </c>
      <c r="CY7" s="38">
        <v>88.74</v>
      </c>
      <c r="CZ7" s="38">
        <v>88.28</v>
      </c>
      <c r="DA7" s="38">
        <v>88.89</v>
      </c>
      <c r="DB7" s="38">
        <v>88.48</v>
      </c>
      <c r="DC7" s="38" t="s">
        <v>104</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v>
      </c>
      <c r="EG7" s="38">
        <v>0</v>
      </c>
      <c r="EH7" s="38">
        <v>0</v>
      </c>
      <c r="EI7" s="38">
        <v>0</v>
      </c>
      <c r="EJ7" s="38" t="s">
        <v>104</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2020-12-04T03:01:18Z</dcterms:created>
  <dcterms:modified xsi:type="dcterms:W3CDTF">2021-02-04T07:42:27Z</dcterms:modified>
  <cp:category/>
</cp:coreProperties>
</file>