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4cfQv/CQeARlT+V4Z4HnMFyEjx08sCZ0fX1CLHn35W7ue8kdDSpqvt50P29+kYeOdLQ0CWaHOQQ+0nCRb7c8qg==" workbookSaltValue="jJnW9rbkZPcKE+Ip4w5Eeg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<sst xmlns="http://schemas.openxmlformats.org/spreadsheetml/2006/main" count="233" uniqueCount="119">
  <si>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</si>
  <si>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</si>
  <si>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</si>
  <si>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</si>
  <si>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</si>
  <si>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</si>
  <si>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</si>
  <si>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</si>
  <si>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</si>
  <si>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</si>
  <si>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</si>
  <si>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</si>
  <si>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</si>
  <si>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</si>
  <si>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</si>
  <si>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</si>
  <si>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</si>
  <si>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</si>
  <si>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</si>
  <si>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</si>
  <si>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</si>
  <si>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</si>
  <si>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</si>
  <si>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</si>
  <si>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</si>
  <si>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</si>
  <si>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</si>
  <si>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</si>
  <si>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</si>
  <si>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</si>
  <si>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</si>
  <si>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</si>
  <si>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</si>
  <si>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</si>
  <si>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</si>
  <si>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</si>
  <si>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</si>
  <si>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</si>
  <si>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</si>
  <si>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</si>
  <si>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</si>
  <si>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</si>
  <si>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</si>
  <si>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</si>
  <si>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</si>
  <si>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</si>
  <si>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</si>
  <si>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</si>
  <si>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</si>
  <si>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</si>
  <si>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</si>
  <si>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</si>
  <si>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</si>
  <si>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</si>
  <si>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</si>
  <si>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</si>
  <si>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</si>
  <si>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</si>
  <si>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</si>
  <si>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</si>
  <si>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</si>
  <si>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</si>
  <si>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</si>
  <si>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</si>
  <si>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</si>
  <si>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</si>
  <si>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</si>
  <si>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</si>
  <si>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</si>
  <si>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</si>
  <si>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</si>
  <si>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</si>
  <si>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</si>
  <si>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</si>
  <si>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</si>
  <si>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</si>
  <si>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</si>
  <si>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</si>
  <si>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</si>
  <si>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</si>
  <si>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</si>
  <si>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</si>
  <si>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</si>
  <si>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</si>
  <si>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</si>
  <si>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</si>
  <si>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</si>
  <si>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</si>
  <si>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</si>
  <si>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</si>
  <si>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</si>
  <si>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</si>
  <si>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</si>
  <si>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</si>
  <si>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</si>
  <si>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</si>
  <si>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</si>
  <si>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</si>
  <si>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</si>
  <si>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</si>
  <si>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</si>
  <si>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</si>
  <si>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</si>
  <si>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</si>
  <si>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</si>
  <si>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</si>
  <si>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</si>
  <si>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</si>
  <si>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</si>
  <si>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</si>
  <si>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</si>
  <si>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</si>
  <si>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</si>
  <si>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</si>
  <si>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</si>
  <si>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</si>
  <si>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①収益的収支比率
近年は類似団体の平均を上回っており、経営改善の取り組みの成果が見受けられる。ただし、依然として100％を下回る数値のため、継続した取り組みが求められる。
④企業債残高対給水収益比率
近年は横ばいであるが、施設の老朽化に伴い企業債の増加が見込まれるため、費用の削減等経営改善を図っていく必要がある。
⑤料金回収率
Ｒ１年の料金回収率は、給水原価の増加から平均値を下回っている。給水原価を減少させる取り組みに併せて、給水収益の増加を図る必要がある。
⑥給水原価
近年は平均値を下回ることが多い。理由としては有収水量の減少が考えられる。
⑦施設利用率
近年、平均値を下回る数値で横ばいとなっており、給水人口の減少が影響していると考えられる。施設の統廃合やダウンサイジングなどの検討が必要である。
⑧有収率
近年減少傾向にあり、平均値を下回っている。管路の老朽化から、漏水が発生しているため、対策を講じなければならない。
</t>
    <rPh sb="1" eb="4">
      <t>シュウエキテキ</t>
    </rPh>
    <rPh sb="4" eb="6">
      <t>シュウシ</t>
    </rPh>
    <rPh sb="6" eb="8">
      <t>ヒリツ</t>
    </rPh>
    <rPh sb="9" eb="11">
      <t>キンネン</t>
    </rPh>
    <rPh sb="12" eb="14">
      <t>ルイジ</t>
    </rPh>
    <rPh sb="14" eb="16">
      <t>ダンタイ</t>
    </rPh>
    <rPh sb="17" eb="19">
      <t>ヘイキン</t>
    </rPh>
    <rPh sb="20" eb="22">
      <t>ウワマワ</t>
    </rPh>
    <rPh sb="27" eb="29">
      <t>ケイエイ</t>
    </rPh>
    <rPh sb="29" eb="31">
      <t>カイゼン</t>
    </rPh>
    <rPh sb="32" eb="33">
      <t>ト</t>
    </rPh>
    <rPh sb="34" eb="35">
      <t>ク</t>
    </rPh>
    <rPh sb="37" eb="39">
      <t>セイカ</t>
    </rPh>
    <rPh sb="40" eb="42">
      <t>ミウ</t>
    </rPh>
    <rPh sb="51" eb="53">
      <t>イゼン</t>
    </rPh>
    <rPh sb="61" eb="63">
      <t>シタマワ</t>
    </rPh>
    <rPh sb="64" eb="66">
      <t>スウチ</t>
    </rPh>
    <rPh sb="70" eb="72">
      <t>ケイゾク</t>
    </rPh>
    <rPh sb="74" eb="75">
      <t>ト</t>
    </rPh>
    <rPh sb="76" eb="77">
      <t>ク</t>
    </rPh>
    <rPh sb="79" eb="80">
      <t>モト</t>
    </rPh>
    <rPh sb="87" eb="89">
      <t>キギョウ</t>
    </rPh>
    <rPh sb="89" eb="90">
      <t>サイ</t>
    </rPh>
    <rPh sb="90" eb="92">
      <t>ザンダカ</t>
    </rPh>
    <rPh sb="92" eb="93">
      <t>タイ</t>
    </rPh>
    <rPh sb="93" eb="95">
      <t>キュウスイ</t>
    </rPh>
    <rPh sb="95" eb="97">
      <t>シュウエキ</t>
    </rPh>
    <rPh sb="97" eb="99">
      <t>ヒリツ</t>
    </rPh>
    <rPh sb="100" eb="102">
      <t>キンネン</t>
    </rPh>
    <rPh sb="103" eb="104">
      <t>ヨコ</t>
    </rPh>
    <rPh sb="111" eb="113">
      <t>シセツ</t>
    </rPh>
    <rPh sb="114" eb="117">
      <t>ロウキュウカ</t>
    </rPh>
    <rPh sb="118" eb="119">
      <t>トモナ</t>
    </rPh>
    <rPh sb="120" eb="122">
      <t>キギョウ</t>
    </rPh>
    <rPh sb="122" eb="123">
      <t>サイ</t>
    </rPh>
    <rPh sb="124" eb="126">
      <t>ゾウカ</t>
    </rPh>
    <rPh sb="127" eb="129">
      <t>ミコ</t>
    </rPh>
    <rPh sb="135" eb="137">
      <t>ヒヨウ</t>
    </rPh>
    <rPh sb="138" eb="140">
      <t>サクゲン</t>
    </rPh>
    <rPh sb="140" eb="141">
      <t>トウ</t>
    </rPh>
    <rPh sb="141" eb="143">
      <t>ケイエイ</t>
    </rPh>
    <rPh sb="143" eb="145">
      <t>カイゼン</t>
    </rPh>
    <rPh sb="146" eb="147">
      <t>ハカ</t>
    </rPh>
    <rPh sb="151" eb="153">
      <t>ヒツヨウ</t>
    </rPh>
    <rPh sb="159" eb="161">
      <t>リョウキン</t>
    </rPh>
    <rPh sb="161" eb="163">
      <t>カイシュウ</t>
    </rPh>
    <rPh sb="163" eb="164">
      <t>リツ</t>
    </rPh>
    <rPh sb="167" eb="168">
      <t>ネン</t>
    </rPh>
    <rPh sb="169" eb="171">
      <t>リョウキン</t>
    </rPh>
    <rPh sb="171" eb="173">
      <t>カイシュウ</t>
    </rPh>
    <rPh sb="173" eb="174">
      <t>リツ</t>
    </rPh>
    <rPh sb="176" eb="178">
      <t>キュウスイ</t>
    </rPh>
    <rPh sb="178" eb="180">
      <t>ゲンカ</t>
    </rPh>
    <rPh sb="181" eb="183">
      <t>ゾウカ</t>
    </rPh>
    <rPh sb="185" eb="188">
      <t>ヘイキンチ</t>
    </rPh>
    <rPh sb="189" eb="191">
      <t>シタマワ</t>
    </rPh>
    <rPh sb="196" eb="198">
      <t>キュウスイ</t>
    </rPh>
    <rPh sb="198" eb="200">
      <t>ゲンカ</t>
    </rPh>
    <rPh sb="201" eb="203">
      <t>ゲンショウ</t>
    </rPh>
    <rPh sb="206" eb="207">
      <t>ト</t>
    </rPh>
    <rPh sb="208" eb="209">
      <t>ク</t>
    </rPh>
    <rPh sb="211" eb="212">
      <t>アワ</t>
    </rPh>
    <rPh sb="215" eb="217">
      <t>キュウスイ</t>
    </rPh>
    <rPh sb="217" eb="219">
      <t>シュウエキ</t>
    </rPh>
    <rPh sb="220" eb="222">
      <t>ゾウカ</t>
    </rPh>
    <rPh sb="223" eb="224">
      <t>ハカ</t>
    </rPh>
    <rPh sb="225" eb="227">
      <t>ヒツヨウ</t>
    </rPh>
    <rPh sb="233" eb="235">
      <t>キュウスイ</t>
    </rPh>
    <rPh sb="235" eb="237">
      <t>ゲンカ</t>
    </rPh>
    <rPh sb="238" eb="240">
      <t>キンネン</t>
    </rPh>
    <rPh sb="241" eb="244">
      <t>ヘイキンチ</t>
    </rPh>
    <rPh sb="245" eb="247">
      <t>シタマワ</t>
    </rPh>
    <rPh sb="251" eb="252">
      <t>オオ</t>
    </rPh>
    <rPh sb="254" eb="256">
      <t>リユウ</t>
    </rPh>
    <rPh sb="260" eb="262">
      <t>ユウシュウ</t>
    </rPh>
    <rPh sb="262" eb="264">
      <t>スイリョウ</t>
    </rPh>
    <rPh sb="265" eb="267">
      <t>ゲンショウ</t>
    </rPh>
    <rPh sb="268" eb="269">
      <t>カンガ</t>
    </rPh>
    <rPh sb="276" eb="278">
      <t>シセツ</t>
    </rPh>
    <rPh sb="278" eb="280">
      <t>リヨウ</t>
    </rPh>
    <rPh sb="280" eb="281">
      <t>リツ</t>
    </rPh>
    <rPh sb="282" eb="284">
      <t>キンネン</t>
    </rPh>
    <rPh sb="285" eb="288">
      <t>ヘイキンチ</t>
    </rPh>
    <rPh sb="289" eb="291">
      <t>シタマワ</t>
    </rPh>
    <rPh sb="292" eb="294">
      <t>スウチ</t>
    </rPh>
    <rPh sb="295" eb="296">
      <t>ヨコ</t>
    </rPh>
    <rPh sb="305" eb="307">
      <t>キュウスイ</t>
    </rPh>
    <rPh sb="307" eb="309">
      <t>ジンコウ</t>
    </rPh>
    <rPh sb="310" eb="312">
      <t>ゲンショウ</t>
    </rPh>
    <rPh sb="313" eb="315">
      <t>エイキョウ</t>
    </rPh>
    <rPh sb="320" eb="321">
      <t>カンガ</t>
    </rPh>
    <rPh sb="326" eb="328">
      <t>シセツ</t>
    </rPh>
    <rPh sb="329" eb="332">
      <t>トウハイゴウ</t>
    </rPh>
    <rPh sb="344" eb="346">
      <t>ケントウ</t>
    </rPh>
    <rPh sb="347" eb="349">
      <t>ヒツヨウ</t>
    </rPh>
    <rPh sb="355" eb="358">
      <t>ユウシュウリツ</t>
    </rPh>
    <rPh sb="359" eb="361">
      <t>キンネン</t>
    </rPh>
    <rPh sb="361" eb="363">
      <t>ゲンショウ</t>
    </rPh>
    <rPh sb="363" eb="365">
      <t>ケイコウ</t>
    </rPh>
    <rPh sb="369" eb="372">
      <t>ヘイキンチ</t>
    </rPh>
    <rPh sb="373" eb="375">
      <t>シタマワ</t>
    </rPh>
    <rPh sb="380" eb="382">
      <t>カンロ</t>
    </rPh>
    <rPh sb="383" eb="386">
      <t>ロウキュウカ</t>
    </rPh>
    <rPh sb="389" eb="391">
      <t>ロウスイ</t>
    </rPh>
    <rPh sb="392" eb="394">
      <t>ハッセイ</t>
    </rPh>
    <rPh sb="401" eb="403">
      <t>タイサク</t>
    </rPh>
    <rPh sb="404" eb="405">
      <t>コウ</t>
    </rPh>
    <phoneticPr fontId="4"/>
  </si>
  <si>
    <t>③管路更新率
類似団体の平均に比べて高い数値を維持している。
しかし、敷設後50年を超える管路もあり、老朽化対策は早急に検討が必要である。</t>
    <rPh sb="1" eb="3">
      <t>カンロ</t>
    </rPh>
    <rPh sb="3" eb="5">
      <t>コウシン</t>
    </rPh>
    <rPh sb="5" eb="6">
      <t>リツ</t>
    </rPh>
    <rPh sb="7" eb="9">
      <t>ルイジ</t>
    </rPh>
    <rPh sb="9" eb="11">
      <t>ダンタイ</t>
    </rPh>
    <rPh sb="12" eb="14">
      <t>ヘイキン</t>
    </rPh>
    <rPh sb="15" eb="16">
      <t>クラ</t>
    </rPh>
    <rPh sb="18" eb="19">
      <t>タカ</t>
    </rPh>
    <rPh sb="20" eb="22">
      <t>スウチ</t>
    </rPh>
    <rPh sb="23" eb="25">
      <t>イジ</t>
    </rPh>
    <rPh sb="35" eb="37">
      <t>フセツ</t>
    </rPh>
    <rPh sb="37" eb="38">
      <t>アト</t>
    </rPh>
    <rPh sb="40" eb="41">
      <t>ネン</t>
    </rPh>
    <rPh sb="42" eb="43">
      <t>コ</t>
    </rPh>
    <rPh sb="45" eb="47">
      <t>カンロ</t>
    </rPh>
    <rPh sb="51" eb="54">
      <t>ロウキュウカ</t>
    </rPh>
    <rPh sb="54" eb="56">
      <t>タイサク</t>
    </rPh>
    <rPh sb="57" eb="59">
      <t>サッキュウ</t>
    </rPh>
    <rPh sb="60" eb="62">
      <t>ケントウ</t>
    </rPh>
    <rPh sb="63" eb="65">
      <t>ヒツヨウ</t>
    </rPh>
    <phoneticPr fontId="4"/>
  </si>
  <si>
    <t>経営状況及び施設の現況は、依然として厳しい状況にあり、今後もさらなる深刻化が予想される。計画的な経営改善および対策を検討しなければならない。</t>
    <rPh sb="0" eb="2">
      <t>ケイエイ</t>
    </rPh>
    <rPh sb="2" eb="4">
      <t>ジョウキョウ</t>
    </rPh>
    <rPh sb="4" eb="5">
      <t>オヨ</t>
    </rPh>
    <rPh sb="6" eb="8">
      <t>シセツ</t>
    </rPh>
    <rPh sb="9" eb="11">
      <t>ゲンキョウ</t>
    </rPh>
    <rPh sb="13" eb="15">
      <t>イゼン</t>
    </rPh>
    <rPh sb="18" eb="19">
      <t>キビ</t>
    </rPh>
    <rPh sb="21" eb="23">
      <t>ジョウキョウ</t>
    </rPh>
    <rPh sb="27" eb="29">
      <t>コンゴ</t>
    </rPh>
    <rPh sb="34" eb="37">
      <t>シンコクカ</t>
    </rPh>
    <rPh sb="38" eb="40">
      <t>ヨソウ</t>
    </rPh>
    <rPh sb="44" eb="46">
      <t>ケイカク</t>
    </rPh>
    <rPh sb="46" eb="47">
      <t>テキ</t>
    </rPh>
    <rPh sb="48" eb="50">
      <t>ケイエイ</t>
    </rPh>
    <rPh sb="50" eb="52">
      <t>カイゼン</t>
    </rPh>
    <rPh sb="55" eb="57">
      <t>タイサク</t>
    </rPh>
    <rPh sb="58" eb="60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</si>
</sst>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13.68</c:v>
                </c:pt>
                <c:pt idx="3" formatCode="#,##0.00;&quot;△&quot;#,##0.00;&quot;-&quot;">
                  <c:v>5.5</c:v>
                </c:pt>
                <c:pt idx="4" formatCode="#,##0.00;&quot;△&quot;#,##0.00;&quot;-&quot;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7-4679-A1DD-8A42163C9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0.78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7-4679-A1DD-8A42163C9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40.53</c:v>
                </c:pt>
                <c:pt idx="1">
                  <c:v>41.28</c:v>
                </c:pt>
                <c:pt idx="2">
                  <c:v>26.7</c:v>
                </c:pt>
                <c:pt idx="3">
                  <c:v>44.08</c:v>
                </c:pt>
                <c:pt idx="4">
                  <c:v>40.68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5-4077-B691-0D76A6FBB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46.9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5-4077-B691-0D76A6FBB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49.47</c:v>
                </c:pt>
                <c:pt idx="2">
                  <c:v>76.48</c:v>
                </c:pt>
                <c:pt idx="3">
                  <c:v>74</c:v>
                </c:pt>
                <c:pt idx="4">
                  <c:v>65.48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BD6-8BFF-962DD3FC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74.63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2-4BD6-8BFF-962DD3FC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69.38</c:v>
                </c:pt>
                <c:pt idx="1">
                  <c:v>75.53</c:v>
                </c:pt>
                <c:pt idx="2">
                  <c:v>33.86</c:v>
                </c:pt>
                <c:pt idx="3">
                  <c:v>89.01</c:v>
                </c:pt>
                <c:pt idx="4">
                  <c:v>86.04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5-46A6-8F20-81205298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72.11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5-46A6-8F20-81205298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3-457E-9934-D5538FA7A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3-457E-9934-D5538FA7A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5-4D77-A201-E9E38EB96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5-4D77-A201-E9E38EB96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4-4E62-A814-3A1A4C57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4-4E62-A814-3A1A4C57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8-4D9B-802E-7E0B616E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8-4D9B-802E-7E0B616E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959.43</c:v>
                </c:pt>
                <c:pt idx="1">
                  <c:v>871.49</c:v>
                </c:pt>
                <c:pt idx="2">
                  <c:v>997.72</c:v>
                </c:pt>
                <c:pt idx="3">
                  <c:v>1009.37</c:v>
                </c:pt>
                <c:pt idx="4">
                  <c:v>997.14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1-42FE-B8E8-02032D754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1510.14</c:v>
                </c:pt>
                <c:pt idx="1">
                  <c:v>1595.62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1-42FE-B8E8-02032D754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37.61</c:v>
                </c:pt>
                <c:pt idx="1">
                  <c:v>31.66</c:v>
                </c:pt>
                <c:pt idx="2">
                  <c:v>18.62</c:v>
                </c:pt>
                <c:pt idx="3">
                  <c:v>42.23</c:v>
                </c:pt>
                <c:pt idx="4">
                  <c:v>35.659999999999997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C-49F1-8971-AD10AF75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22.67</c:v>
                </c:pt>
                <c:pt idx="1">
                  <c:v>37.92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C-49F1-8971-AD10AF75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647.78</c:v>
                </c:pt>
                <c:pt idx="1">
                  <c:v>1048.08</c:v>
                </c:pt>
                <c:pt idx="2">
                  <c:v>1771.99</c:v>
                </c:pt>
                <c:pt idx="3">
                  <c:v>490.33</c:v>
                </c:pt>
                <c:pt idx="4">
                  <c:v>722.37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3-4D19-AB3A-D14E6DF1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789.62</c:v>
                </c:pt>
                <c:pt idx="1">
                  <c:v>423.18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3-4D19-AB3A-D14E6DF1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福島県　昭和村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1244</v>
      </c>
      <c r="AM8" s="51"/>
      <c r="AN8" s="51"/>
      <c r="AO8" s="51"/>
      <c r="AP8" s="51"/>
      <c r="AQ8" s="51"/>
      <c r="AR8" s="51"/>
      <c r="AS8" s="51"/>
      <c r="AT8" s="47">
        <f>データ!$S$6</f>
        <v>209.46</v>
      </c>
      <c r="AU8" s="47"/>
      <c r="AV8" s="47"/>
      <c r="AW8" s="47"/>
      <c r="AX8" s="47"/>
      <c r="AY8" s="47"/>
      <c r="AZ8" s="47"/>
      <c r="BA8" s="47"/>
      <c r="BB8" s="47">
        <f>データ!$T$6</f>
        <v>5.94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90.29</v>
      </c>
      <c r="Q10" s="47"/>
      <c r="R10" s="47"/>
      <c r="S10" s="47"/>
      <c r="T10" s="47"/>
      <c r="U10" s="47"/>
      <c r="V10" s="47"/>
      <c r="W10" s="51">
        <f>データ!$Q$6</f>
        <v>4070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1116</v>
      </c>
      <c r="AM10" s="51"/>
      <c r="AN10" s="51"/>
      <c r="AO10" s="51"/>
      <c r="AP10" s="51"/>
      <c r="AQ10" s="51"/>
      <c r="AR10" s="51"/>
      <c r="AS10" s="51"/>
      <c r="AT10" s="47">
        <f>データ!$V$6</f>
        <v>6.49</v>
      </c>
      <c r="AU10" s="47"/>
      <c r="AV10" s="47"/>
      <c r="AW10" s="47"/>
      <c r="AX10" s="47"/>
      <c r="AY10" s="47"/>
      <c r="AZ10" s="47"/>
      <c r="BA10" s="47"/>
      <c r="BB10" s="47">
        <f>データ!$W$6</f>
        <v>171.96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116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117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118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3eLQKc3fF0+owneG+iKCO4omyrNThzo/0uk7EdDgd4e2xTGmahahKcXce+HW2OxkX6I9aCaK5zPTrRQm7/RDgA==" saltValue="uOytVzw5sDt9c2sjucbB7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2019</v>
      </c>
      <c r="C6" s="34">
        <f t="shared" ref="C6:W6" si="3">C7</f>
        <v>74462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福島県　昭和村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90.29</v>
      </c>
      <c r="Q6" s="35">
        <f t="shared" si="3"/>
        <v>4070</v>
      </c>
      <c r="R6" s="35">
        <f t="shared" si="3"/>
        <v>1244</v>
      </c>
      <c r="S6" s="35">
        <f t="shared" si="3"/>
        <v>209.46</v>
      </c>
      <c r="T6" s="35">
        <f t="shared" si="3"/>
        <v>5.94</v>
      </c>
      <c r="U6" s="35">
        <f t="shared" si="3"/>
        <v>1116</v>
      </c>
      <c r="V6" s="35">
        <f t="shared" si="3"/>
        <v>6.49</v>
      </c>
      <c r="W6" s="35">
        <f t="shared" si="3"/>
        <v>171.96</v>
      </c>
      <c r="X6" s="36">
        <f>IF(X7="",NA(),X7)</f>
        <v>69.38</v>
      </c>
      <c r="Y6" s="36">
        <f t="shared" ref="Y6:AG6" si="4">IF(Y7="",NA(),Y7)</f>
        <v>75.53</v>
      </c>
      <c r="Z6" s="36">
        <f t="shared" si="4"/>
        <v>33.86</v>
      </c>
      <c r="AA6" s="36">
        <f t="shared" si="4"/>
        <v>89.01</v>
      </c>
      <c r="AB6" s="36">
        <f t="shared" si="4"/>
        <v>86.04</v>
      </c>
      <c r="AC6" s="36">
        <f t="shared" si="4"/>
        <v>72.03</v>
      </c>
      <c r="AD6" s="36">
        <f t="shared" si="4"/>
        <v>72.11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959.43</v>
      </c>
      <c r="BF6" s="36">
        <f t="shared" ref="BF6:BN6" si="7">IF(BF7="",NA(),BF7)</f>
        <v>871.49</v>
      </c>
      <c r="BG6" s="36">
        <f t="shared" si="7"/>
        <v>997.72</v>
      </c>
      <c r="BH6" s="36">
        <f t="shared" si="7"/>
        <v>1009.37</v>
      </c>
      <c r="BI6" s="36">
        <f t="shared" si="7"/>
        <v>997.14</v>
      </c>
      <c r="BJ6" s="36">
        <f t="shared" si="7"/>
        <v>1510.14</v>
      </c>
      <c r="BK6" s="36">
        <f t="shared" si="7"/>
        <v>1595.62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37.61</v>
      </c>
      <c r="BQ6" s="36">
        <f t="shared" ref="BQ6:BY6" si="8">IF(BQ7="",NA(),BQ7)</f>
        <v>31.66</v>
      </c>
      <c r="BR6" s="36">
        <f t="shared" si="8"/>
        <v>18.62</v>
      </c>
      <c r="BS6" s="36">
        <f t="shared" si="8"/>
        <v>42.23</v>
      </c>
      <c r="BT6" s="36">
        <f t="shared" si="8"/>
        <v>35.659999999999997</v>
      </c>
      <c r="BU6" s="36">
        <f t="shared" si="8"/>
        <v>22.67</v>
      </c>
      <c r="BV6" s="36">
        <f t="shared" si="8"/>
        <v>37.92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647.78</v>
      </c>
      <c r="CB6" s="36">
        <f t="shared" ref="CB6:CJ6" si="9">IF(CB7="",NA(),CB7)</f>
        <v>1048.08</v>
      </c>
      <c r="CC6" s="36">
        <f t="shared" si="9"/>
        <v>1771.99</v>
      </c>
      <c r="CD6" s="36">
        <f t="shared" si="9"/>
        <v>490.33</v>
      </c>
      <c r="CE6" s="36">
        <f t="shared" si="9"/>
        <v>722.37</v>
      </c>
      <c r="CF6" s="36">
        <f t="shared" si="9"/>
        <v>789.62</v>
      </c>
      <c r="CG6" s="36">
        <f t="shared" si="9"/>
        <v>423.18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40.53</v>
      </c>
      <c r="CM6" s="36">
        <f t="shared" ref="CM6:CU6" si="10">IF(CM7="",NA(),CM7)</f>
        <v>41.28</v>
      </c>
      <c r="CN6" s="36">
        <f t="shared" si="10"/>
        <v>26.7</v>
      </c>
      <c r="CO6" s="36">
        <f t="shared" si="10"/>
        <v>44.08</v>
      </c>
      <c r="CP6" s="36">
        <f t="shared" si="10"/>
        <v>40.68</v>
      </c>
      <c r="CQ6" s="36">
        <f t="shared" si="10"/>
        <v>48.7</v>
      </c>
      <c r="CR6" s="36">
        <f t="shared" si="10"/>
        <v>46.9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66.22</v>
      </c>
      <c r="CX6" s="36">
        <f t="shared" ref="CX6:DF6" si="11">IF(CX7="",NA(),CX7)</f>
        <v>49.47</v>
      </c>
      <c r="CY6" s="36">
        <f t="shared" si="11"/>
        <v>76.48</v>
      </c>
      <c r="CZ6" s="36">
        <f t="shared" si="11"/>
        <v>74</v>
      </c>
      <c r="DA6" s="36">
        <f t="shared" si="11"/>
        <v>65.48</v>
      </c>
      <c r="DB6" s="36">
        <f t="shared" si="11"/>
        <v>74.959999999999994</v>
      </c>
      <c r="DC6" s="36">
        <f t="shared" si="11"/>
        <v>74.63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6">
        <f t="shared" si="14"/>
        <v>13.68</v>
      </c>
      <c r="EG6" s="36">
        <f t="shared" si="14"/>
        <v>5.5</v>
      </c>
      <c r="EH6" s="36">
        <f t="shared" si="14"/>
        <v>2.89</v>
      </c>
      <c r="EI6" s="36">
        <f t="shared" si="14"/>
        <v>1.26</v>
      </c>
      <c r="EJ6" s="36">
        <f t="shared" si="14"/>
        <v>0.78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74462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90.29</v>
      </c>
      <c r="Q7" s="39">
        <v>4070</v>
      </c>
      <c r="R7" s="39">
        <v>1244</v>
      </c>
      <c r="S7" s="39">
        <v>209.46</v>
      </c>
      <c r="T7" s="39">
        <v>5.94</v>
      </c>
      <c r="U7" s="39">
        <v>1116</v>
      </c>
      <c r="V7" s="39">
        <v>6.49</v>
      </c>
      <c r="W7" s="39">
        <v>171.96</v>
      </c>
      <c r="X7" s="39">
        <v>69.38</v>
      </c>
      <c r="Y7" s="39">
        <v>75.53</v>
      </c>
      <c r="Z7" s="39">
        <v>33.86</v>
      </c>
      <c r="AA7" s="39">
        <v>89.01</v>
      </c>
      <c r="AB7" s="39">
        <v>86.04</v>
      </c>
      <c r="AC7" s="39">
        <v>72.03</v>
      </c>
      <c r="AD7" s="39">
        <v>72.11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959.43</v>
      </c>
      <c r="BF7" s="39">
        <v>871.49</v>
      </c>
      <c r="BG7" s="39">
        <v>997.72</v>
      </c>
      <c r="BH7" s="39">
        <v>1009.37</v>
      </c>
      <c r="BI7" s="39">
        <v>997.14</v>
      </c>
      <c r="BJ7" s="39">
        <v>1510.14</v>
      </c>
      <c r="BK7" s="39">
        <v>1595.62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37.61</v>
      </c>
      <c r="BQ7" s="39">
        <v>31.66</v>
      </c>
      <c r="BR7" s="39">
        <v>18.62</v>
      </c>
      <c r="BS7" s="39">
        <v>42.23</v>
      </c>
      <c r="BT7" s="39">
        <v>35.659999999999997</v>
      </c>
      <c r="BU7" s="39">
        <v>22.67</v>
      </c>
      <c r="BV7" s="39">
        <v>37.92</v>
      </c>
      <c r="BW7" s="39">
        <v>40.89</v>
      </c>
      <c r="BX7" s="39">
        <v>41.25</v>
      </c>
      <c r="BY7" s="39">
        <v>42.5</v>
      </c>
      <c r="BZ7" s="39">
        <v>53.46</v>
      </c>
      <c r="CA7" s="39">
        <v>647.78</v>
      </c>
      <c r="CB7" s="39">
        <v>1048.08</v>
      </c>
      <c r="CC7" s="39">
        <v>1771.99</v>
      </c>
      <c r="CD7" s="39">
        <v>490.33</v>
      </c>
      <c r="CE7" s="39">
        <v>722.37</v>
      </c>
      <c r="CF7" s="39">
        <v>789.62</v>
      </c>
      <c r="CG7" s="39">
        <v>423.18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40.53</v>
      </c>
      <c r="CM7" s="39">
        <v>41.28</v>
      </c>
      <c r="CN7" s="39">
        <v>26.7</v>
      </c>
      <c r="CO7" s="39">
        <v>44.08</v>
      </c>
      <c r="CP7" s="39">
        <v>40.68</v>
      </c>
      <c r="CQ7" s="39">
        <v>48.7</v>
      </c>
      <c r="CR7" s="39">
        <v>46.9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66.22</v>
      </c>
      <c r="CX7" s="39">
        <v>49.47</v>
      </c>
      <c r="CY7" s="39">
        <v>76.48</v>
      </c>
      <c r="CZ7" s="39">
        <v>74</v>
      </c>
      <c r="DA7" s="39">
        <v>65.48</v>
      </c>
      <c r="DB7" s="39">
        <v>74.959999999999994</v>
      </c>
      <c r="DC7" s="39">
        <v>74.63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13.68</v>
      </c>
      <c r="EG7" s="39">
        <v>5.5</v>
      </c>
      <c r="EH7" s="39">
        <v>2.89</v>
      </c>
      <c r="EI7" s="39">
        <v>1.26</v>
      </c>
      <c r="EJ7" s="39">
        <v>0.78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111</v>
      </c>
      <c r="E13" t="s">
        <v>113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