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tabRatio="884" activeTab="0"/>
  </bookViews>
  <sheets>
    <sheet name="①計画_提出書類一覧(申請時) " sheetId="1" r:id="rId1"/>
    <sheet name="②導入_提出書類一覧(申請時)" sheetId="2" r:id="rId2"/>
    <sheet name="③計画_提出書類一覧(実績報告時) " sheetId="3" r:id="rId3"/>
    <sheet name="④導入_提出書類一覧(実績報告時)" sheetId="4" r:id="rId4"/>
    <sheet name="（記入例）別紙２" sheetId="5" state="hidden" r:id="rId5"/>
    <sheet name=" (記入例) 別紙3" sheetId="6" state="hidden" r:id="rId6"/>
  </sheets>
  <definedNames>
    <definedName name="_xlnm.Print_Area" localSheetId="0">'①計画_提出書類一覧(申請時) '!$A$1:$D$26</definedName>
    <definedName name="_xlnm.Print_Area" localSheetId="1">'②導入_提出書類一覧(申請時)'!$A$1:$D$34</definedName>
    <definedName name="_xlnm.Print_Area" localSheetId="2">'③計画_提出書類一覧(実績報告時) '!$A$1:$D$15</definedName>
    <definedName name="_xlnm.Print_Area" localSheetId="3">'④導入_提出書類一覧(実績報告時)'!$A$1:$D$24</definedName>
    <definedName name="エネルギー種類">#REF!</definedName>
    <definedName name="換算係数">#REF!</definedName>
  </definedNames>
  <calcPr fullCalcOnLoad="1"/>
</workbook>
</file>

<file path=xl/sharedStrings.xml><?xml version="1.0" encoding="utf-8"?>
<sst xmlns="http://schemas.openxmlformats.org/spreadsheetml/2006/main" count="264" uniqueCount="180">
  <si>
    <t>(1)総事業費</t>
  </si>
  <si>
    <t>所要経費</t>
  </si>
  <si>
    <t>(5)基準額</t>
  </si>
  <si>
    <t>補助対象経費支出予定額内訳</t>
  </si>
  <si>
    <t>経費区分・費目</t>
  </si>
  <si>
    <t>金額</t>
  </si>
  <si>
    <t>積算内訳</t>
  </si>
  <si>
    <t>名称</t>
  </si>
  <si>
    <t>仕様</t>
  </si>
  <si>
    <t>数量</t>
  </si>
  <si>
    <t>単価</t>
  </si>
  <si>
    <t>(2)寄付金その他
　 の収入</t>
  </si>
  <si>
    <t>(4)補助対象経費
   支出予定額</t>
  </si>
  <si>
    <t>購入予定時期</t>
  </si>
  <si>
    <t>購入予定の主な財産の内訳（単価が５０万円以上のもの）</t>
  </si>
  <si>
    <r>
      <t xml:space="preserve">(6)選定額
</t>
    </r>
    <r>
      <rPr>
        <sz val="10"/>
        <color indexed="23"/>
        <rFont val="ＭＳ 明朝"/>
        <family val="1"/>
      </rPr>
      <t>(4)と(5)を比較し
て少ない方の額</t>
    </r>
  </si>
  <si>
    <t>補助事業全体のシステムフロー図</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</si>
  <si>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</si>
  <si>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</si>
  <si>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</si>
  <si>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</si>
  <si>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副本</t>
  </si>
  <si>
    <t>共同事業者の定款または寄付行為</t>
  </si>
  <si>
    <t>代表事業者の経理状況説明書 （直近2ヵ年度分の貸借対照表および損益計算書）</t>
  </si>
  <si>
    <t>共同事業者の経理状況説明書 （直近2ヵ年度分の貸借対照表および損益計算書）</t>
  </si>
  <si>
    <t>提　出　書　類</t>
  </si>
  <si>
    <t>資料
番号</t>
  </si>
  <si>
    <t>金額（円）</t>
  </si>
  <si>
    <t>普通自動車</t>
  </si>
  <si>
    <t>日産　リーフ　 S  【ZAA-ZE1】</t>
  </si>
  <si>
    <t>小型・軽自動車</t>
  </si>
  <si>
    <t>三菱　ｉ－ＭｉＥＶ　 X  【ZAA-HD4W】</t>
  </si>
  <si>
    <t>三菱　ミニキャブ・ミーブ　 CD(16.0kWh)　(4人)  【ZAB-U68V】</t>
  </si>
  <si>
    <t>普通・小型自動車</t>
  </si>
  <si>
    <t>ホンダ　CLARITY PHEV　   【6LA-ZC5】</t>
  </si>
  <si>
    <t>三菱　アウトランダー ＰＨＥＶ　 S Edition  【5LA-GG3W】</t>
  </si>
  <si>
    <t>【電気自動車】</t>
  </si>
  <si>
    <t>メーカー名・車名等　【型式】</t>
  </si>
  <si>
    <t>台数</t>
  </si>
  <si>
    <t>容量(kWh)/台</t>
  </si>
  <si>
    <t>交付額(千円)</t>
  </si>
  <si>
    <t>上限額(千円）</t>
  </si>
  <si>
    <t>計算額</t>
  </si>
  <si>
    <t>上限額</t>
  </si>
  <si>
    <t>交付額</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</si>
  <si>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</si>
  <si>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</si>
  <si>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</si>
  <si>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</si>
  <si>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</si>
  <si>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</si>
  <si>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</si>
  <si>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</si>
  <si>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</si>
  <si>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</si>
  <si>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</si>
  <si>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</si>
  <si>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</si>
  <si>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</si>
  <si>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</si>
  <si>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</si>
  <si>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</si>
  <si>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</si>
  <si>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</si>
  <si>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</si>
  <si>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</si>
  <si>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記号</t>
  </si>
  <si>
    <t>合計①</t>
  </si>
  <si>
    <t>合計②</t>
  </si>
  <si>
    <t>①</t>
  </si>
  <si>
    <t>②</t>
  </si>
  <si>
    <t>―</t>
  </si>
  <si>
    <r>
      <t xml:space="preserve">(8)補助金所要額
</t>
    </r>
    <r>
      <rPr>
        <sz val="10"/>
        <color indexed="23"/>
        <rFont val="ＭＳ 明朝"/>
        <family val="1"/>
      </rPr>
      <t>((7)-②)×2/3✛②
※各年度上限5億円
※千円未満切捨</t>
    </r>
  </si>
  <si>
    <t>日産　e-NV200バン　 GXルートバン(40kWhモデル)  【ZAB-VME0】</t>
  </si>
  <si>
    <t>Ａ×2台</t>
  </si>
  <si>
    <t>【別紙３】</t>
  </si>
  <si>
    <t>　本工事費</t>
  </si>
  <si>
    <t>工事費</t>
  </si>
  <si>
    <t>　　材料費</t>
  </si>
  <si>
    <t>　　労務費</t>
  </si>
  <si>
    <t>　設備費</t>
  </si>
  <si>
    <t>　　設備費</t>
  </si>
  <si>
    <t>Ｆ×1台</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</si>
  <si>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</si>
  <si>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</si>
  <si>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</si>
  <si>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</si>
  <si>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</si>
  <si>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</si>
  <si>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</si>
  <si>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</si>
  <si>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</si>
  <si>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</si>
  <si>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</si>
  <si>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</si>
  <si>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</si>
  <si>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事業を行う場所の地図・図面
（設置場所と土地利用状況及び周辺建築物との位置関係や設置状況がわかる図面や写真、地図等）</t>
  </si>
  <si>
    <t>事業を行う場所の確保状況を確認できる書類
※申請者以外が所有・管理する施設や土地等に設備導入する場合に、事業実施にあたって所有者や権利者等との調整が必要な場合に提出すること。
※利用許可書等を提出すること（写し可）。</t>
  </si>
  <si>
    <t>設備のシステム図・配置図・仕様書・カタログ等</t>
  </si>
  <si>
    <t>様式１別紙２の記載の金額の根拠がわかる資料（見積書、精算書等）</t>
  </si>
  <si>
    <t>事業実施に必要な許認可書等（写し可）</t>
  </si>
  <si>
    <t>その他の参考資料</t>
  </si>
  <si>
    <t>代表事業者の事業概要（パンフレット等）</t>
  </si>
  <si>
    <t>代表事業者の定款または寄付行為</t>
  </si>
  <si>
    <t>共同事業者の事業概要 （パンフレット等）</t>
  </si>
  <si>
    <t>その他</t>
  </si>
  <si>
    <t>上記の全ての資料の電子データを保存したCD-R もしくは DVD-R</t>
  </si>
  <si>
    <t>応募申請時提出書類等一覧（本一覧）は、印刷し提出書類のチェックに使用したのち、目次として資料番号1の前に添付すること。</t>
  </si>
  <si>
    <t>様式第１　交付申請書（ワード形式）</t>
  </si>
  <si>
    <t>様式第１　別紙１　実施計画書 （エクセル形式）</t>
  </si>
  <si>
    <t>様式第１　別紙２　経費内訳 （エクセル形式）</t>
  </si>
  <si>
    <t>事業に関する書類（自由書式）</t>
  </si>
  <si>
    <t>申請者に関する書類（自由書式）</t>
  </si>
  <si>
    <t>様式第１　別紙１ 実施計画書 （エクセル形式）</t>
  </si>
  <si>
    <t>添付書類（自由書式）</t>
  </si>
  <si>
    <t>申請書、計画書等（指定書式）</t>
  </si>
  <si>
    <t>申請書、計画書等（指定書式）</t>
  </si>
  <si>
    <t>申請者に関する書類（自由書式）</t>
  </si>
  <si>
    <t>代表事業者の申請年度の予算書（表紙及び当該予算についての頁のコピー）</t>
  </si>
  <si>
    <t>代表事業者の申請年度の予算書（表紙及び当該予算についての頁のコピー）</t>
  </si>
  <si>
    <r>
      <t xml:space="preserve">ハード対策事業計算ファイル（エクセル形式）
</t>
    </r>
    <r>
      <rPr>
        <sz val="8"/>
        <color indexed="10"/>
        <rFont val="ＭＳ Ｐゴシック"/>
        <family val="3"/>
      </rPr>
      <t>環境省「地球温暖化対策事業効果算定ガイドブック＜補助事業申請用＞」http://www.env.go.jp/earth/ondanka/biz_local/gbhojo.html　にて、該当する設備のファイルをダウンロードの上、事業内容に沿ったデータを入力すること。</t>
    </r>
  </si>
  <si>
    <r>
      <rPr>
        <sz val="10"/>
        <color indexed="8"/>
        <rFont val="ＭＳ Ｐゴシック"/>
        <family val="3"/>
      </rPr>
      <t>福島県自家消費型再生可能エネルギー導入支援事業</t>
    </r>
    <r>
      <rPr>
        <sz val="12"/>
        <color indexed="8"/>
        <rFont val="ＭＳ Ｐゴシック"/>
        <family val="3"/>
      </rPr>
      <t xml:space="preserve">
</t>
    </r>
    <r>
      <rPr>
        <sz val="10"/>
        <color indexed="8"/>
        <rFont val="ＭＳ Ｐゴシック"/>
        <family val="3"/>
      </rPr>
      <t xml:space="preserve">（脱炭素×復興まちづくり推進事業）補助金
</t>
    </r>
    <r>
      <rPr>
        <b/>
        <sz val="12"/>
        <color indexed="8"/>
        <rFont val="ＭＳ Ｐゴシック"/>
        <family val="3"/>
      </rPr>
      <t>申請時提出書類等一覧　【計画策定事業】</t>
    </r>
  </si>
  <si>
    <r>
      <rPr>
        <sz val="10"/>
        <color indexed="8"/>
        <rFont val="ＭＳ Ｐゴシック"/>
        <family val="3"/>
      </rPr>
      <t>福島県自家消費型再生可能エネルギー導入支援事業</t>
    </r>
    <r>
      <rPr>
        <b/>
        <sz val="12"/>
        <color indexed="8"/>
        <rFont val="ＭＳ Ｐゴシック"/>
        <family val="3"/>
      </rPr>
      <t xml:space="preserve">
</t>
    </r>
    <r>
      <rPr>
        <sz val="10"/>
        <color indexed="8"/>
        <rFont val="ＭＳ Ｐゴシック"/>
        <family val="3"/>
      </rPr>
      <t xml:space="preserve">（脱炭素×復興まちづくり推進事業）補助金
</t>
    </r>
    <r>
      <rPr>
        <b/>
        <sz val="12"/>
        <color indexed="8"/>
        <rFont val="ＭＳ Ｐゴシック"/>
        <family val="3"/>
      </rPr>
      <t>申請時提出書類等一覧　【設備導入事業】</t>
    </r>
  </si>
  <si>
    <t>実績報告時提出書類等一覧（本一覧）は、印刷し提出書類のチェックに使用したのち、目次として資料番号1の前に添付すること。</t>
  </si>
  <si>
    <t>報告書等等（指定書式）</t>
  </si>
  <si>
    <t>事業に関する書類（自由書式）</t>
  </si>
  <si>
    <t>経費の使途及び目的が明確に把握できる証拠書類（見積書、精算書等）</t>
  </si>
  <si>
    <t>その他の必要と認めるもの</t>
  </si>
  <si>
    <t>その他</t>
  </si>
  <si>
    <t>上記の全ての資料の電子データを保存したCD-R もしくは DVD-R</t>
  </si>
  <si>
    <t>報告書等等（指定書式）</t>
  </si>
  <si>
    <t>事業スケジュール（実績）</t>
  </si>
  <si>
    <t>見積書・相見積書
※補助対象の設備調達や工事等の契約については、交付決定日以降に３者以上による入札又は見積合わせにより決定すること。</t>
  </si>
  <si>
    <t>工事の契約書（写し）</t>
  </si>
  <si>
    <t>請求書（写し）
※請負業者から受領した補助事業者宛て請求書</t>
  </si>
  <si>
    <t>領収書（写し）
※日付（領収日）、金額、内容、宛名、発行者等が確認できる書類</t>
  </si>
  <si>
    <t>土地の確保が確認できる書類
※土地賃貸契約書等</t>
  </si>
  <si>
    <t>許認可等（写し）
※事業実施のために取得したすべての許認可を対象とする</t>
  </si>
  <si>
    <t>完成図面
※設備の配置、寸法、方角等が把握できる書類</t>
  </si>
  <si>
    <t>電力受給契約確認書又は電力受給契約書（写し）</t>
  </si>
  <si>
    <t>工事の実施状況写真（着工前、施行中、完了後）
※全景のほか、工程ごとに３枚程度添付し、それぞれの撮影日を表記すること</t>
  </si>
  <si>
    <t>その他の必要と認めるもの</t>
  </si>
  <si>
    <r>
      <rPr>
        <sz val="10"/>
        <color indexed="8"/>
        <rFont val="ＭＳ Ｐゴシック"/>
        <family val="3"/>
      </rPr>
      <t>福島県自家消費型再生可能エネルギー導入支援事業
（脱炭素×復興まちづくり推進事業）補助金</t>
    </r>
    <r>
      <rPr>
        <b/>
        <sz val="12"/>
        <color indexed="8"/>
        <rFont val="ＭＳ Ｐゴシック"/>
        <family val="3"/>
      </rPr>
      <t xml:space="preserve">
実績報告時提出書類等一覧　【設備導入事業】</t>
    </r>
  </si>
  <si>
    <r>
      <rPr>
        <sz val="10"/>
        <color indexed="8"/>
        <rFont val="ＭＳ Ｐゴシック"/>
        <family val="3"/>
      </rPr>
      <t>福島県自家消費型再生可能エネルギー導入支援事業
（脱炭素×復興まちづくり推進事業）補助金</t>
    </r>
    <r>
      <rPr>
        <b/>
        <sz val="12"/>
        <color indexed="8"/>
        <rFont val="ＭＳ Ｐゴシック"/>
        <family val="3"/>
      </rPr>
      <t xml:space="preserve">
実績報告時提出書類等一覧　【計画策定事業】</t>
    </r>
  </si>
  <si>
    <t>市町村
チェック欄</t>
  </si>
  <si>
    <t>民間等
チェック欄</t>
  </si>
  <si>
    <t>公募要領様式（２）　構想等説明書（ワード形式）</t>
  </si>
  <si>
    <t>公募要領様式（３）　市町村の構想等に基づく申請であることの確認書（ワード形式）</t>
  </si>
  <si>
    <t>公募要領様式（４）　事業収支計画書（パワーポイント形式）</t>
  </si>
  <si>
    <t>様式第１３　完了実績報告書（ワード形式）</t>
  </si>
  <si>
    <t>様式第１３　別紙3　経費内訳（実績報告用）（エクセル形式）</t>
  </si>
  <si>
    <t>様式第１３　別紙１ 事業実施結果書（ワード形式）</t>
  </si>
  <si>
    <t>様式第１３　別紙2　収支決算書（ワード形式）</t>
  </si>
  <si>
    <t>様式第13　完了実績報告書（ワード形式）</t>
  </si>
  <si>
    <t>様式第13　別紙１ 事業実施結果書（ワード形式）</t>
  </si>
  <si>
    <t>様式第13　別紙2　収支決算書（ワード形式）</t>
  </si>
  <si>
    <t>様式第１3　別紙3　経費内訳（実績報告用）（エクセル形式）</t>
  </si>
  <si>
    <t>市町村
チェック欄</t>
  </si>
  <si>
    <t>市町村
チェック欄</t>
  </si>
  <si>
    <t>民間等</t>
  </si>
  <si>
    <t>様式第１　別紙２　経費内訳 （エクセル形式）</t>
  </si>
  <si>
    <t>公募要領
様式（１）①</t>
  </si>
  <si>
    <t>公募要領
様式（１）②</t>
  </si>
  <si>
    <t>公募要領
様式（１）③</t>
  </si>
  <si>
    <t>公募要領
様式（１）④</t>
  </si>
  <si>
    <t>公募要領様式（２）　別紙４　構想等説明書（ワード形式）</t>
  </si>
  <si>
    <t>★チェック欄には、提出書類あり「〇」又は該当なし「─」を記載してください。</t>
  </si>
  <si>
    <t>★チェック欄には、提出書類あり「〇」又は該当なし「─」を記載してください。</t>
  </si>
  <si>
    <t>★チェック欄には、提出書類あり「〇」又は該当なし「─」を記載してください。</t>
  </si>
  <si>
    <t>事業を行う場所の登記簿謄本（土地及び建物、写し可）</t>
  </si>
  <si>
    <t>直近１２カ月間の電気料金や燃料費がわかる資料
※公募要領様式（４）の電気料金削減額の根拠となる資料。
※導入先が新築等で実績がない場合は、予想する金額を記載のこと。</t>
  </si>
  <si>
    <r>
      <t>4部　</t>
    </r>
    <r>
      <rPr>
        <sz val="10"/>
        <rFont val="ＭＳ Ｐゴシック"/>
        <family val="3"/>
      </rPr>
      <t>（資料番号1～16）</t>
    </r>
  </si>
  <si>
    <r>
      <t>債権者登録申請書　　　　　　　　　　　　　　　　　　　　　　　　　　　　　　　　　　　　　　　　　　　　　　　　　　　　　　　　　　　　　　　　　　</t>
    </r>
    <r>
      <rPr>
        <sz val="9"/>
        <color indexed="10"/>
        <rFont val="ＭＳ Ｐゴシック"/>
        <family val="3"/>
      </rPr>
      <t>福島県「債権者登録について」　https://www.pref.fukushima.lg.jp/sec/55015a/saikensya.html　にて申請書（エクセル）をダウンロードして使用すること。</t>
    </r>
  </si>
  <si>
    <r>
      <t>債権者登録申請書　　　　　　　　　　　　　　　　　　　　　　　　　　　　　　　　　　　　　　　　　　　　　　　　　　　　　　　　　　　　　　　　　　</t>
    </r>
    <r>
      <rPr>
        <sz val="9"/>
        <color indexed="10"/>
        <rFont val="ＭＳ Ｐゴシック"/>
        <family val="3"/>
      </rPr>
      <t>福島県「債権者登録について」　https://www.pref.fukushima.lg.jp/sec/55015a/saikensya.html　にて申請書（エクセル）をダウンロードして使用すること。</t>
    </r>
  </si>
  <si>
    <r>
      <t>4部　</t>
    </r>
    <r>
      <rPr>
        <sz val="10"/>
        <rFont val="ＭＳ Ｐゴシック"/>
        <family val="3"/>
      </rPr>
      <t>（資料番号1～24）</t>
    </r>
  </si>
  <si>
    <r>
      <t>1部　</t>
    </r>
    <r>
      <rPr>
        <sz val="10"/>
        <rFont val="ＭＳ Ｐゴシック"/>
        <family val="3"/>
      </rPr>
      <t>（資料番号1～6）</t>
    </r>
  </si>
  <si>
    <r>
      <t>1部　</t>
    </r>
    <r>
      <rPr>
        <sz val="10"/>
        <rFont val="ＭＳ Ｐゴシック"/>
        <family val="3"/>
      </rPr>
      <t>（資料番号1～15）</t>
    </r>
  </si>
  <si>
    <t>令和3年度第２次公募</t>
  </si>
  <si>
    <t>令和3年度第２次公募</t>
  </si>
  <si>
    <t>令和3年度第２次公募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</si>
</sst>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411]ggge&quot;年&quot;m&quot;月&quot;d&quot;日&quot;;@"/>
    <numFmt numFmtId="183" formatCode="&quot;〒&quot;000\-0000"/>
    <numFmt numFmtId="184" formatCode="&quot;0&quot;###"/>
    <numFmt numFmtId="185" formatCode="#,##0_);[Red]\(#,##0\)"/>
    <numFmt numFmtId="186" formatCode="#,###.00&quot;ｔ-CO2/年&quot;"/>
    <numFmt numFmtId="187" formatCode="#,##0;[Red]\-#,##0&quot;円/t-CO2&quot;"/>
    <numFmt numFmtId="188" formatCode="[$]ggge&quot;年&quot;m&quot;月&quot;d&quot;日&quot;;@"/>
    <numFmt numFmtId="189" formatCode="[$-411]gge&quot;年&quot;m&quot;月&quot;d&quot;日&quot;;@"/>
    <numFmt numFmtId="190" formatCode="[$]gge&quot;年&quot;m&quot;月&quot;d&quot;日&quot;;@"/>
  </numFmts>
  <fonts count="82">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1"/>
      <name val="ＭＳ 明朝"/>
      <family val="1"/>
    </font>
    <font>
      <sz val="10"/>
      <color indexed="23"/>
      <name val="ＭＳ 明朝"/>
      <family val="1"/>
    </font>
    <font>
      <b/>
      <sz val="10"/>
      <name val="ＭＳ Ｐゴシック"/>
      <family val="3"/>
    </font>
    <font>
      <sz val="11"/>
      <name val="游ゴシック"/>
      <family val="3"/>
    </font>
    <font>
      <b/>
      <sz val="11"/>
      <name val="游ゴシック"/>
      <family val="3"/>
    </font>
    <font>
      <b/>
      <sz val="14"/>
      <color indexed="10"/>
      <name val="ＭＳ 明朝"/>
      <family val="1"/>
    </font>
    <font>
      <sz val="11"/>
      <color indexed="8"/>
      <name val="ＭＳ 明朝"/>
      <family val="1"/>
    </font>
    <font>
      <sz val="11"/>
      <color indexed="8"/>
      <name val="游ゴシック"/>
      <family val="3"/>
    </font>
    <font>
      <sz val="11"/>
      <color indexed="10"/>
      <name val="游ゴシック"/>
      <family val="3"/>
    </font>
    <font>
      <b/>
      <sz val="14"/>
      <color indexed="8"/>
      <name val="ＭＳ 明朝"/>
      <family val="1"/>
    </font>
    <font>
      <sz val="8"/>
      <color indexed="8"/>
      <name val="ＭＳ 明朝"/>
      <family val="1"/>
    </font>
    <font>
      <sz val="8"/>
      <color indexed="10"/>
      <name val="ＭＳ Ｐゴシック"/>
      <family val="3"/>
    </font>
    <font>
      <b/>
      <sz val="12"/>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sz val="9"/>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9"/>
      <name val="ＭＳ Ｐゴシック"/>
      <family val="3"/>
    </font>
    <font>
      <b/>
      <sz val="11"/>
      <color indexed="10"/>
      <name val="ＭＳ Ｐゴシック"/>
      <family val="3"/>
    </font>
    <font>
      <b/>
      <sz val="11"/>
      <color indexed="30"/>
      <name val="ＭＳ 明朝"/>
      <family val="1"/>
    </font>
    <font>
      <sz val="14"/>
      <color indexed="30"/>
      <name val="ＭＳ 明朝"/>
      <family val="1"/>
    </font>
    <font>
      <b/>
      <sz val="10"/>
      <color indexed="8"/>
      <name val="ＭＳ Ｐゴシック"/>
      <family val="3"/>
    </font>
    <font>
      <sz val="8"/>
      <name val="ＭＳ Ｐゴシック"/>
      <family val="3"/>
    </font>
    <font>
      <sz val="8"/>
      <color indexed="8"/>
      <name val="ＭＳ Ｐゴシック"/>
      <family val="3"/>
    </font>
    <font>
      <b/>
      <sz val="14"/>
      <color indexed="56"/>
      <name val="Calibri"/>
      <family val="2"/>
    </font>
    <font>
      <b/>
      <sz val="14"/>
      <color indexed="56"/>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9"/>
      <color indexed="8"/>
      <name val="Calibri"/>
      <family val="3"/>
    </font>
    <font>
      <sz val="14"/>
      <color indexed="8"/>
      <name val="Calibri"/>
      <family val="3"/>
    </font>
    <font>
      <sz val="9"/>
      <name val="Calibri"/>
      <family val="3"/>
    </font>
    <font>
      <sz val="11"/>
      <name val="Calibri"/>
      <family val="3"/>
    </font>
    <font>
      <b/>
      <sz val="11"/>
      <color indexed="10"/>
      <name val="Calibri"/>
      <family val="3"/>
    </font>
    <font>
      <b/>
      <sz val="11"/>
      <color rgb="FF0070C0"/>
      <name val="ＭＳ 明朝"/>
      <family val="1"/>
    </font>
    <font>
      <sz val="14"/>
      <color rgb="FF0070C0"/>
      <name val="ＭＳ 明朝"/>
      <family val="1"/>
    </font>
    <font>
      <b/>
      <sz val="10"/>
      <color indexed="8"/>
      <name val="Calibri"/>
      <family val="3"/>
    </font>
    <font>
      <sz val="8"/>
      <name val="Calibri"/>
      <family val="3"/>
    </font>
    <font>
      <sz val="8"/>
      <color indexed="8"/>
      <name val="Calibri"/>
      <family val="3"/>
    </font>
    <font>
      <sz val="12"/>
      <color indexed="8"/>
      <name val="Calibri"/>
      <family val="3"/>
    </font>
    <font>
      <sz val="12"/>
      <name val="Calibri"/>
      <family val="3"/>
    </font>
    <font>
      <sz val="10"/>
      <color indexed="8"/>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theme="0" tint="-0.14986999332904816"/>
        <bgColor indexed="64"/>
      </patternFill>
    </fill>
    <fill>
      <patternFill patternType="solid">
        <fgColor theme="0" tint="-0.1499300003051757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ill="0" applyBorder="0" applyAlignment="0" applyProtection="0"/>
    <xf numFmtId="9" fontId="4" fillId="0" borderId="0" applyFont="0" applyFill="0" applyBorder="0" applyAlignment="0" applyProtection="0"/>
    <xf numFmtId="0" fontId="55" fillId="0" borderId="0" applyNumberFormat="0" applyFill="0" applyBorder="0" applyAlignment="0" applyProtection="0"/>
    <xf numFmtId="0" fontId="0" fillId="28" borderId="2" applyNumberForma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437">
    <xf numFmtId="0" fontId="0" fillId="0" borderId="0" xfId="0" applyFont="1" applyAlignment="1">
      <alignment vertical="center"/>
    </xf>
    <xf numFmtId="0" fontId="11" fillId="33" borderId="0" xfId="0" applyFont="1" applyFill="1" applyAlignment="1" applyProtection="1">
      <alignment vertical="center"/>
      <protection locked="0"/>
    </xf>
    <xf numFmtId="0" fontId="10" fillId="33" borderId="0" xfId="0" applyFont="1" applyFill="1" applyAlignment="1" applyProtection="1">
      <alignment vertical="center"/>
      <protection locked="0"/>
    </xf>
    <xf numFmtId="0" fontId="69" fillId="0" borderId="0" xfId="0" applyFont="1" applyAlignment="1">
      <alignment vertical="center"/>
    </xf>
    <xf numFmtId="0" fontId="10" fillId="33" borderId="0" xfId="0" applyFont="1" applyFill="1" applyAlignment="1" applyProtection="1">
      <alignment horizontal="center" vertical="center"/>
      <protection locked="0"/>
    </xf>
    <xf numFmtId="0" fontId="69" fillId="0" borderId="0" xfId="0" applyFont="1" applyAlignment="1">
      <alignment vertical="center" shrinkToFit="1"/>
    </xf>
    <xf numFmtId="0" fontId="70" fillId="0" borderId="10" xfId="0" applyFont="1" applyBorder="1" applyAlignment="1" applyProtection="1">
      <alignment horizontal="center" vertical="center" shrinkToFit="1"/>
      <protection locked="0"/>
    </xf>
    <xf numFmtId="0" fontId="69" fillId="0" borderId="10" xfId="0" applyFont="1" applyBorder="1" applyAlignment="1" applyProtection="1">
      <alignment horizontal="center" vertical="center"/>
      <protection/>
    </xf>
    <xf numFmtId="0" fontId="69" fillId="0" borderId="11" xfId="0" applyFont="1" applyBorder="1" applyAlignment="1" applyProtection="1">
      <alignment vertical="center" wrapText="1"/>
      <protection/>
    </xf>
    <xf numFmtId="0" fontId="69" fillId="0" borderId="11" xfId="0" applyFont="1" applyFill="1" applyBorder="1" applyAlignment="1" applyProtection="1">
      <alignment vertical="center" wrapText="1"/>
      <protection/>
    </xf>
    <xf numFmtId="0" fontId="71" fillId="0" borderId="11" xfId="0" applyFont="1" applyBorder="1" applyAlignment="1" applyProtection="1">
      <alignment vertical="center" wrapText="1"/>
      <protection/>
    </xf>
    <xf numFmtId="0" fontId="69" fillId="0" borderId="12" xfId="0" applyFont="1" applyBorder="1" applyAlignment="1">
      <alignment horizontal="center" vertical="center"/>
    </xf>
    <xf numFmtId="0" fontId="69" fillId="0" borderId="10" xfId="0" applyFont="1" applyBorder="1" applyAlignment="1">
      <alignment vertical="center" wrapText="1"/>
    </xf>
    <xf numFmtId="0" fontId="69" fillId="0" borderId="11" xfId="0" applyFont="1" applyBorder="1" applyAlignment="1">
      <alignment vertical="center" wrapText="1"/>
    </xf>
    <xf numFmtId="0" fontId="69" fillId="0" borderId="11" xfId="0" applyFont="1" applyFill="1" applyBorder="1" applyAlignment="1">
      <alignment vertical="center" wrapText="1"/>
    </xf>
    <xf numFmtId="0" fontId="70" fillId="0" borderId="10" xfId="0" applyFont="1" applyFill="1" applyBorder="1" applyAlignment="1" applyProtection="1">
      <alignment horizontal="center" vertical="center" shrinkToFit="1"/>
      <protection locked="0"/>
    </xf>
    <xf numFmtId="0" fontId="69" fillId="34" borderId="11" xfId="0" applyFont="1" applyFill="1" applyBorder="1" applyAlignment="1">
      <alignment horizontal="center" vertical="center" wrapText="1"/>
    </xf>
    <xf numFmtId="0" fontId="5" fillId="33" borderId="13" xfId="0" applyFont="1" applyFill="1" applyBorder="1" applyAlignment="1" applyProtection="1">
      <alignment horizontal="centerContinuous" vertical="center" shrinkToFit="1"/>
      <protection/>
    </xf>
    <xf numFmtId="0" fontId="5" fillId="33" borderId="14" xfId="0" applyFont="1" applyFill="1" applyBorder="1" applyAlignment="1" applyProtection="1">
      <alignment horizontal="centerContinuous" vertical="center" shrinkToFit="1"/>
      <protection/>
    </xf>
    <xf numFmtId="0" fontId="5" fillId="33" borderId="15" xfId="0" applyFont="1" applyFill="1" applyBorder="1" applyAlignment="1" applyProtection="1">
      <alignment horizontal="centerContinuous" vertical="center" shrinkToFit="1"/>
      <protection/>
    </xf>
    <xf numFmtId="0" fontId="5" fillId="33" borderId="13" xfId="0" applyFont="1" applyFill="1" applyBorder="1" applyAlignment="1" applyProtection="1">
      <alignment horizontal="centerContinuous" vertical="center"/>
      <protection locked="0"/>
    </xf>
    <xf numFmtId="0" fontId="5" fillId="33" borderId="14" xfId="0" applyFont="1" applyFill="1" applyBorder="1" applyAlignment="1" applyProtection="1">
      <alignment horizontal="centerContinuous" vertical="center"/>
      <protection locked="0"/>
    </xf>
    <xf numFmtId="0" fontId="5" fillId="33" borderId="15" xfId="0" applyFont="1" applyFill="1" applyBorder="1" applyAlignment="1" applyProtection="1">
      <alignment horizontal="centerContinuous"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11" fillId="0" borderId="0" xfId="0" applyFont="1" applyFill="1" applyAlignment="1" applyProtection="1">
      <alignment vertical="center"/>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2"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right" vertical="center"/>
      <protection/>
    </xf>
    <xf numFmtId="0" fontId="12" fillId="0" borderId="0" xfId="0" applyFont="1" applyFill="1" applyAlignment="1" applyProtection="1">
      <alignment vertical="center"/>
      <protection/>
    </xf>
    <xf numFmtId="0" fontId="12" fillId="0" borderId="0" xfId="0" applyFont="1" applyFill="1" applyBorder="1" applyAlignment="1" applyProtection="1">
      <alignment horizontal="left" vertical="center"/>
      <protection/>
    </xf>
    <xf numFmtId="0" fontId="11" fillId="0" borderId="0" xfId="0" applyNumberFormat="1" applyFont="1" applyFill="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2" fillId="0" borderId="0" xfId="0" applyNumberFormat="1" applyFont="1" applyBorder="1" applyAlignment="1" applyProtection="1">
      <alignment horizontal="right" vertical="center"/>
      <protection/>
    </xf>
    <xf numFmtId="0" fontId="12" fillId="0" borderId="0" xfId="0" applyFont="1" applyAlignment="1" applyProtection="1">
      <alignment vertical="center"/>
      <protection/>
    </xf>
    <xf numFmtId="0" fontId="12" fillId="0" borderId="0" xfId="0" applyFont="1" applyAlignment="1" applyProtection="1">
      <alignment vertical="center" shrinkToFit="1"/>
      <protection/>
    </xf>
    <xf numFmtId="0" fontId="12" fillId="0" borderId="0" xfId="0" applyFont="1" applyBorder="1" applyAlignment="1" applyProtection="1">
      <alignment vertical="center" shrinkToFit="1"/>
      <protection/>
    </xf>
    <xf numFmtId="0" fontId="12" fillId="34" borderId="11" xfId="0" applyNumberFormat="1" applyFont="1" applyFill="1" applyBorder="1" applyAlignment="1" applyProtection="1">
      <alignment horizontal="center" vertical="center" shrinkToFit="1"/>
      <protection/>
    </xf>
    <xf numFmtId="0" fontId="8" fillId="34" borderId="11"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shrinkToFit="1"/>
      <protection/>
    </xf>
    <xf numFmtId="38" fontId="12" fillId="0" borderId="11" xfId="50" applyFont="1" applyBorder="1" applyAlignment="1" applyProtection="1">
      <alignment horizontal="center" vertical="center" shrinkToFit="1"/>
      <protection/>
    </xf>
    <xf numFmtId="0" fontId="8" fillId="0" borderId="0" xfId="0" applyFont="1" applyFill="1" applyBorder="1" applyAlignment="1" applyProtection="1">
      <alignment vertical="center" shrinkToFit="1"/>
      <protection/>
    </xf>
    <xf numFmtId="0" fontId="8" fillId="0" borderId="0" xfId="0" applyFont="1" applyFill="1" applyBorder="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72"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Alignment="1" applyProtection="1">
      <alignment vertical="center"/>
      <protection/>
    </xf>
    <xf numFmtId="0" fontId="8" fillId="0" borderId="0" xfId="0" applyFont="1" applyFill="1" applyBorder="1" applyAlignment="1" applyProtection="1">
      <alignment vertical="center"/>
      <protection/>
    </xf>
    <xf numFmtId="0" fontId="9" fillId="34" borderId="11" xfId="0" applyNumberFormat="1" applyFont="1" applyFill="1" applyBorder="1" applyAlignment="1" applyProtection="1">
      <alignment horizontal="center" vertical="center" shrinkToFit="1"/>
      <protection/>
    </xf>
    <xf numFmtId="0" fontId="0" fillId="0" borderId="0" xfId="0" applyFont="1" applyBorder="1" applyAlignment="1" applyProtection="1">
      <alignment horizontal="right" vertical="center"/>
      <protection/>
    </xf>
    <xf numFmtId="0" fontId="0" fillId="0" borderId="0" xfId="0" applyNumberFormat="1" applyFont="1" applyAlignment="1" applyProtection="1">
      <alignment vertical="center"/>
      <protection/>
    </xf>
    <xf numFmtId="0" fontId="63" fillId="0" borderId="11" xfId="0" applyFont="1" applyFill="1" applyBorder="1" applyAlignment="1" applyProtection="1">
      <alignment horizontal="center" vertical="center"/>
      <protection/>
    </xf>
    <xf numFmtId="38" fontId="63" fillId="0" borderId="11" xfId="50" applyFont="1" applyFill="1" applyBorder="1" applyAlignment="1" applyProtection="1">
      <alignment horizontal="center" vertical="center"/>
      <protection/>
    </xf>
    <xf numFmtId="38" fontId="73" fillId="0" borderId="11" xfId="50" applyFont="1" applyFill="1" applyBorder="1" applyAlignment="1" applyProtection="1">
      <alignment horizontal="center" vertical="center"/>
      <protection/>
    </xf>
    <xf numFmtId="0" fontId="11" fillId="33" borderId="0" xfId="0" applyFont="1" applyFill="1" applyAlignment="1" applyProtection="1">
      <alignment vertical="center"/>
      <protection/>
    </xf>
    <xf numFmtId="0" fontId="12" fillId="34" borderId="11" xfId="0" applyFont="1" applyFill="1" applyBorder="1" applyAlignment="1" applyProtection="1">
      <alignment vertical="center" shrinkToFit="1"/>
      <protection/>
    </xf>
    <xf numFmtId="0" fontId="5" fillId="28" borderId="16" xfId="0" applyFont="1" applyFill="1" applyBorder="1" applyAlignment="1" applyProtection="1">
      <alignment horizontal="left" vertical="center"/>
      <protection/>
    </xf>
    <xf numFmtId="0" fontId="5" fillId="28" borderId="0" xfId="0" applyFont="1" applyFill="1" applyBorder="1" applyAlignment="1" applyProtection="1">
      <alignment horizontal="left" vertical="center"/>
      <protection/>
    </xf>
    <xf numFmtId="0" fontId="5" fillId="28" borderId="17" xfId="0" applyFont="1" applyFill="1" applyBorder="1" applyAlignment="1" applyProtection="1">
      <alignment horizontal="left" vertical="center"/>
      <protection/>
    </xf>
    <xf numFmtId="0" fontId="5" fillId="28" borderId="18" xfId="0" applyFont="1" applyFill="1" applyBorder="1" applyAlignment="1" applyProtection="1">
      <alignment horizontal="left" vertical="center"/>
      <protection/>
    </xf>
    <xf numFmtId="0" fontId="5" fillId="28" borderId="19" xfId="0" applyFont="1" applyFill="1" applyBorder="1" applyAlignment="1" applyProtection="1">
      <alignment horizontal="left" vertical="center"/>
      <protection/>
    </xf>
    <xf numFmtId="0" fontId="5" fillId="28" borderId="20" xfId="0" applyFont="1" applyFill="1" applyBorder="1" applyAlignment="1" applyProtection="1">
      <alignment horizontal="left" vertical="center"/>
      <protection/>
    </xf>
    <xf numFmtId="38" fontId="13" fillId="0" borderId="11" xfId="50" applyFont="1" applyBorder="1" applyAlignment="1" applyProtection="1">
      <alignment horizontal="center" vertical="center" shrinkToFit="1"/>
      <protection/>
    </xf>
    <xf numFmtId="176" fontId="11" fillId="33" borderId="21" xfId="0" applyNumberFormat="1" applyFont="1" applyFill="1" applyBorder="1" applyAlignment="1" applyProtection="1">
      <alignment horizontal="right" vertical="center"/>
      <protection/>
    </xf>
    <xf numFmtId="176" fontId="11" fillId="33" borderId="22" xfId="0" applyNumberFormat="1" applyFont="1" applyFill="1" applyBorder="1" applyAlignment="1" applyProtection="1">
      <alignment horizontal="right" vertical="center"/>
      <protection/>
    </xf>
    <xf numFmtId="176" fontId="5" fillId="33" borderId="23" xfId="0" applyNumberFormat="1" applyFont="1" applyFill="1" applyBorder="1" applyAlignment="1" applyProtection="1">
      <alignment horizontal="right" vertical="center"/>
      <protection locked="0"/>
    </xf>
    <xf numFmtId="176" fontId="5" fillId="33" borderId="24" xfId="0" applyNumberFormat="1" applyFont="1" applyFill="1" applyBorder="1" applyAlignment="1" applyProtection="1">
      <alignment horizontal="right" vertical="center"/>
      <protection locked="0"/>
    </xf>
    <xf numFmtId="176" fontId="11" fillId="33" borderId="25" xfId="0" applyNumberFormat="1" applyFont="1" applyFill="1" applyBorder="1" applyAlignment="1" applyProtection="1">
      <alignment horizontal="right" vertical="center"/>
      <protection/>
    </xf>
    <xf numFmtId="176" fontId="11" fillId="33" borderId="26" xfId="0" applyNumberFormat="1" applyFont="1" applyFill="1" applyBorder="1" applyAlignment="1" applyProtection="1">
      <alignment horizontal="right" vertical="center"/>
      <protection/>
    </xf>
    <xf numFmtId="176" fontId="11" fillId="33" borderId="13" xfId="0" applyNumberFormat="1" applyFont="1" applyFill="1" applyBorder="1" applyAlignment="1" applyProtection="1">
      <alignment vertical="center"/>
      <protection/>
    </xf>
    <xf numFmtId="176" fontId="5" fillId="33" borderId="21" xfId="0" applyNumberFormat="1" applyFont="1" applyFill="1" applyBorder="1" applyAlignment="1" applyProtection="1">
      <alignment horizontal="right" vertical="center"/>
      <protection/>
    </xf>
    <xf numFmtId="177" fontId="11" fillId="33" borderId="21" xfId="0" applyNumberFormat="1" applyFont="1" applyFill="1" applyBorder="1" applyAlignment="1" applyProtection="1">
      <alignment horizontal="right" vertical="center"/>
      <protection/>
    </xf>
    <xf numFmtId="176" fontId="5" fillId="33" borderId="25" xfId="0" applyNumberFormat="1" applyFont="1" applyFill="1" applyBorder="1" applyAlignment="1" applyProtection="1">
      <alignment horizontal="right" vertical="center"/>
      <protection/>
    </xf>
    <xf numFmtId="177" fontId="11" fillId="33" borderId="25" xfId="0" applyNumberFormat="1" applyFont="1" applyFill="1" applyBorder="1" applyAlignment="1" applyProtection="1">
      <alignment horizontal="right" vertical="center"/>
      <protection/>
    </xf>
    <xf numFmtId="0" fontId="12" fillId="0" borderId="11" xfId="0" applyFont="1" applyBorder="1" applyAlignment="1" applyProtection="1">
      <alignment horizontal="center" vertical="center" shrinkToFit="1"/>
      <protection/>
    </xf>
    <xf numFmtId="0" fontId="8" fillId="28" borderId="11" xfId="0" applyNumberFormat="1" applyFont="1" applyFill="1" applyBorder="1" applyAlignment="1" applyProtection="1">
      <alignment vertical="center" shrinkToFit="1"/>
      <protection/>
    </xf>
    <xf numFmtId="0" fontId="8" fillId="28" borderId="11" xfId="0" applyNumberFormat="1" applyFont="1" applyFill="1" applyBorder="1" applyAlignment="1" applyProtection="1">
      <alignment horizontal="center" vertical="center" shrinkToFit="1"/>
      <protection/>
    </xf>
    <xf numFmtId="0" fontId="5" fillId="28" borderId="16" xfId="0" applyFont="1" applyFill="1" applyBorder="1" applyAlignment="1" applyProtection="1">
      <alignment horizontal="left" vertical="center" shrinkToFit="1"/>
      <protection/>
    </xf>
    <xf numFmtId="0" fontId="5" fillId="28" borderId="0" xfId="0" applyFont="1" applyFill="1" applyBorder="1" applyAlignment="1" applyProtection="1">
      <alignment horizontal="left" vertical="center" shrinkToFit="1"/>
      <protection/>
    </xf>
    <xf numFmtId="0" fontId="5" fillId="28" borderId="17" xfId="0" applyFont="1" applyFill="1" applyBorder="1" applyAlignment="1" applyProtection="1">
      <alignment horizontal="left" vertical="center" shrinkToFit="1"/>
      <protection/>
    </xf>
    <xf numFmtId="185" fontId="5" fillId="28" borderId="16" xfId="0" applyNumberFormat="1" applyFont="1" applyFill="1" applyBorder="1" applyAlignment="1" applyProtection="1">
      <alignment horizontal="right" vertical="center"/>
      <protection/>
    </xf>
    <xf numFmtId="185" fontId="5" fillId="28" borderId="0" xfId="0" applyNumberFormat="1" applyFont="1" applyFill="1" applyBorder="1" applyAlignment="1" applyProtection="1">
      <alignment horizontal="right" vertical="center"/>
      <protection/>
    </xf>
    <xf numFmtId="185" fontId="5" fillId="28" borderId="17" xfId="0" applyNumberFormat="1" applyFont="1" applyFill="1" applyBorder="1" applyAlignment="1" applyProtection="1">
      <alignment horizontal="right" vertical="center"/>
      <protection/>
    </xf>
    <xf numFmtId="0" fontId="10" fillId="33" borderId="0" xfId="0" applyFont="1" applyFill="1" applyAlignment="1" applyProtection="1">
      <alignment vertical="center"/>
      <protection/>
    </xf>
    <xf numFmtId="0" fontId="11" fillId="33" borderId="24" xfId="0" applyFont="1" applyFill="1" applyBorder="1" applyAlignment="1" applyProtection="1">
      <alignment vertical="top" wrapText="1"/>
      <protection/>
    </xf>
    <xf numFmtId="0" fontId="11" fillId="33" borderId="25" xfId="0" applyFont="1" applyFill="1" applyBorder="1" applyAlignment="1" applyProtection="1">
      <alignment vertical="top" wrapText="1"/>
      <protection/>
    </xf>
    <xf numFmtId="0" fontId="11" fillId="33" borderId="26" xfId="0" applyFont="1" applyFill="1" applyBorder="1" applyAlignment="1" applyProtection="1">
      <alignment vertical="top" wrapText="1"/>
      <protection/>
    </xf>
    <xf numFmtId="176" fontId="5" fillId="33" borderId="23" xfId="0" applyNumberFormat="1" applyFont="1" applyFill="1" applyBorder="1" applyAlignment="1" applyProtection="1">
      <alignment horizontal="right" vertical="center"/>
      <protection/>
    </xf>
    <xf numFmtId="176" fontId="5" fillId="33" borderId="24" xfId="0" applyNumberFormat="1" applyFont="1" applyFill="1" applyBorder="1" applyAlignment="1" applyProtection="1">
      <alignment horizontal="right" vertical="center"/>
      <protection/>
    </xf>
    <xf numFmtId="0" fontId="63" fillId="33" borderId="0" xfId="0" applyFont="1" applyFill="1" applyAlignment="1">
      <alignment vertical="center"/>
    </xf>
    <xf numFmtId="0" fontId="74" fillId="33" borderId="0" xfId="0" applyFont="1" applyFill="1" applyAlignment="1" applyProtection="1">
      <alignment horizontal="center" vertical="center"/>
      <protection locked="0"/>
    </xf>
    <xf numFmtId="0" fontId="14" fillId="33" borderId="0" xfId="0" applyFont="1" applyFill="1" applyAlignment="1" applyProtection="1">
      <alignment vertical="center"/>
      <protection/>
    </xf>
    <xf numFmtId="0" fontId="70" fillId="0" borderId="0" xfId="0" applyFont="1" applyAlignment="1" applyProtection="1">
      <alignment vertical="center"/>
      <protection/>
    </xf>
    <xf numFmtId="0" fontId="75" fillId="33" borderId="0" xfId="0" applyFont="1" applyFill="1" applyAlignment="1" applyProtection="1">
      <alignment vertical="center"/>
      <protection/>
    </xf>
    <xf numFmtId="0" fontId="14" fillId="33" borderId="0" xfId="0" applyFont="1" applyFill="1" applyAlignment="1" applyProtection="1">
      <alignment vertical="center"/>
      <protection locked="0"/>
    </xf>
    <xf numFmtId="0" fontId="11" fillId="33" borderId="0" xfId="0" applyFont="1" applyFill="1" applyBorder="1" applyAlignment="1" applyProtection="1">
      <alignment vertical="center"/>
      <protection/>
    </xf>
    <xf numFmtId="0" fontId="71" fillId="0" borderId="10" xfId="0" applyFont="1" applyBorder="1" applyAlignment="1">
      <alignment vertical="center" wrapText="1"/>
    </xf>
    <xf numFmtId="0" fontId="71" fillId="0" borderId="10" xfId="0" applyFont="1" applyBorder="1" applyAlignment="1" applyProtection="1">
      <alignment vertical="center" wrapText="1"/>
      <protection/>
    </xf>
    <xf numFmtId="0" fontId="76" fillId="34" borderId="11" xfId="0" applyFont="1" applyFill="1" applyBorder="1" applyAlignment="1" applyProtection="1">
      <alignment horizontal="center" vertical="center"/>
      <protection/>
    </xf>
    <xf numFmtId="0" fontId="69" fillId="0" borderId="11" xfId="0" applyFont="1" applyFill="1" applyBorder="1" applyAlignment="1" applyProtection="1">
      <alignment horizontal="center" vertical="center"/>
      <protection/>
    </xf>
    <xf numFmtId="0" fontId="69" fillId="34" borderId="11" xfId="0" applyFont="1" applyFill="1" applyBorder="1" applyAlignment="1" applyProtection="1">
      <alignment horizontal="center" vertical="center" wrapText="1"/>
      <protection/>
    </xf>
    <xf numFmtId="0" fontId="69" fillId="34" borderId="11" xfId="0" applyFont="1" applyFill="1" applyBorder="1" applyAlignment="1" applyProtection="1">
      <alignment horizontal="center" vertical="center" wrapText="1" shrinkToFit="1"/>
      <protection/>
    </xf>
    <xf numFmtId="0" fontId="71" fillId="0" borderId="13" xfId="0" applyFont="1" applyBorder="1" applyAlignment="1" applyProtection="1">
      <alignment vertical="center" wrapText="1"/>
      <protection/>
    </xf>
    <xf numFmtId="0" fontId="69" fillId="0" borderId="13" xfId="0" applyFont="1" applyFill="1" applyBorder="1" applyAlignment="1" applyProtection="1">
      <alignment horizontal="left" vertical="center"/>
      <protection/>
    </xf>
    <xf numFmtId="0" fontId="69" fillId="0" borderId="13" xfId="0" applyFont="1" applyFill="1" applyBorder="1" applyAlignment="1">
      <alignment vertical="center" wrapText="1"/>
    </xf>
    <xf numFmtId="0" fontId="17" fillId="0" borderId="0" xfId="0" applyFont="1" applyAlignment="1" applyProtection="1">
      <alignment horizontal="center" vertical="center" wrapText="1" shrinkToFit="1"/>
      <protection/>
    </xf>
    <xf numFmtId="0" fontId="69" fillId="35" borderId="11" xfId="0" applyFont="1" applyFill="1" applyBorder="1" applyAlignment="1">
      <alignment horizontal="center" vertical="center" wrapText="1"/>
    </xf>
    <xf numFmtId="0" fontId="76" fillId="35" borderId="11" xfId="0" applyFont="1" applyFill="1" applyBorder="1" applyAlignment="1" applyProtection="1">
      <alignment horizontal="center" vertical="center"/>
      <protection/>
    </xf>
    <xf numFmtId="0" fontId="69" fillId="35" borderId="11" xfId="0" applyFont="1" applyFill="1" applyBorder="1" applyAlignment="1" applyProtection="1">
      <alignment horizontal="center" vertical="center" wrapText="1"/>
      <protection/>
    </xf>
    <xf numFmtId="0" fontId="69" fillId="35" borderId="11" xfId="0" applyFont="1" applyFill="1" applyBorder="1" applyAlignment="1" applyProtection="1">
      <alignment horizontal="center" vertical="center" wrapText="1" shrinkToFit="1"/>
      <protection/>
    </xf>
    <xf numFmtId="0" fontId="77" fillId="0" borderId="10" xfId="0" applyFont="1" applyBorder="1" applyAlignment="1" applyProtection="1">
      <alignment vertical="center" wrapText="1"/>
      <protection/>
    </xf>
    <xf numFmtId="0" fontId="78" fillId="0" borderId="0" xfId="0" applyFont="1" applyBorder="1" applyAlignment="1" applyProtection="1">
      <alignment horizontal="center" vertical="center" textRotation="255" wrapText="1"/>
      <protection/>
    </xf>
    <xf numFmtId="0" fontId="17" fillId="0" borderId="0" xfId="0" applyFont="1" applyBorder="1" applyAlignment="1" applyProtection="1">
      <alignment horizontal="center" vertical="center" wrapText="1" shrinkToFit="1"/>
      <protection/>
    </xf>
    <xf numFmtId="0" fontId="7" fillId="0" borderId="25" xfId="0" applyFont="1" applyBorder="1" applyAlignment="1" applyProtection="1">
      <alignment vertical="center" wrapText="1"/>
      <protection/>
    </xf>
    <xf numFmtId="0" fontId="69" fillId="0" borderId="25" xfId="0" applyFont="1" applyBorder="1" applyAlignment="1" applyProtection="1">
      <alignment horizontal="left" vertical="center" wrapText="1" shrinkToFit="1"/>
      <protection/>
    </xf>
    <xf numFmtId="0" fontId="69" fillId="0" borderId="0" xfId="0" applyFont="1" applyBorder="1" applyAlignment="1" applyProtection="1">
      <alignment horizontal="left" vertical="center" wrapText="1" shrinkToFit="1"/>
      <protection/>
    </xf>
    <xf numFmtId="0" fontId="20" fillId="0" borderId="0" xfId="0" applyFont="1" applyBorder="1" applyAlignment="1" applyProtection="1">
      <alignment horizontal="left" vertical="center" wrapText="1" shrinkToFit="1"/>
      <protection/>
    </xf>
    <xf numFmtId="0" fontId="6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pplyProtection="1">
      <alignment horizontal="center" vertical="center" shrinkToFit="1"/>
      <protection locked="0"/>
    </xf>
    <xf numFmtId="0" fontId="80" fillId="0" borderId="10" xfId="0" applyFont="1" applyBorder="1" applyAlignment="1">
      <alignment horizontal="center" vertical="center" wrapText="1"/>
    </xf>
    <xf numFmtId="0" fontId="80" fillId="0" borderId="10" xfId="0" applyFont="1" applyBorder="1" applyAlignment="1" applyProtection="1">
      <alignment horizontal="center" vertical="center" wrapText="1"/>
      <protection/>
    </xf>
    <xf numFmtId="0" fontId="80" fillId="0" borderId="27" xfId="0" applyFont="1" applyBorder="1" applyAlignment="1" applyProtection="1">
      <alignment horizontal="center" vertical="center" wrapText="1"/>
      <protection/>
    </xf>
    <xf numFmtId="0" fontId="80" fillId="0" borderId="12" xfId="0" applyFont="1" applyBorder="1" applyAlignment="1" applyProtection="1">
      <alignment horizontal="center" vertical="center" wrapText="1"/>
      <protection/>
    </xf>
    <xf numFmtId="0" fontId="79" fillId="0" borderId="26" xfId="0" applyFont="1" applyBorder="1" applyAlignment="1" applyProtection="1">
      <alignment horizontal="center" vertical="center" shrinkToFit="1"/>
      <protection locked="0"/>
    </xf>
    <xf numFmtId="0" fontId="69" fillId="0" borderId="10" xfId="0" applyFont="1" applyBorder="1" applyAlignment="1" applyProtection="1">
      <alignment horizontal="center" vertical="center" wrapText="1"/>
      <protection/>
    </xf>
    <xf numFmtId="0" fontId="69" fillId="0" borderId="10" xfId="0" applyFont="1" applyFill="1" applyBorder="1" applyAlignment="1" applyProtection="1">
      <alignment horizontal="center" vertical="center" wrapText="1"/>
      <protection/>
    </xf>
    <xf numFmtId="0" fontId="79" fillId="0" borderId="10" xfId="0" applyFont="1" applyBorder="1" applyAlignment="1" applyProtection="1">
      <alignment horizontal="center" vertical="center" wrapText="1"/>
      <protection/>
    </xf>
    <xf numFmtId="0" fontId="79" fillId="0" borderId="10" xfId="0" applyFont="1" applyFill="1" applyBorder="1" applyAlignment="1" applyProtection="1">
      <alignment horizontal="center" vertical="center" wrapText="1"/>
      <protection/>
    </xf>
    <xf numFmtId="0" fontId="79" fillId="0" borderId="10" xfId="0" applyFont="1" applyFill="1" applyBorder="1" applyAlignment="1" applyProtection="1">
      <alignment horizontal="center" vertical="center" shrinkToFit="1"/>
      <protection locked="0"/>
    </xf>
    <xf numFmtId="0" fontId="79" fillId="0" borderId="15" xfId="0" applyFont="1" applyFill="1" applyBorder="1" applyAlignment="1" applyProtection="1">
      <alignment horizontal="center" vertical="center"/>
      <protection/>
    </xf>
    <xf numFmtId="0" fontId="79" fillId="0" borderId="17" xfId="0" applyFont="1" applyFill="1" applyBorder="1" applyAlignment="1" applyProtection="1">
      <alignment horizontal="center" vertical="center" shrinkToFit="1"/>
      <protection locked="0"/>
    </xf>
    <xf numFmtId="0" fontId="79" fillId="0" borderId="12"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12" xfId="0" applyFont="1" applyFill="1" applyBorder="1" applyAlignment="1" applyProtection="1">
      <alignment horizontal="center" vertical="center"/>
      <protection/>
    </xf>
    <xf numFmtId="0" fontId="79" fillId="0" borderId="12" xfId="0" applyFont="1" applyFill="1" applyBorder="1" applyAlignment="1">
      <alignment horizontal="center" vertical="center" wrapText="1"/>
    </xf>
    <xf numFmtId="0" fontId="79" fillId="0" borderId="24"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80" fillId="0" borderId="11" xfId="0" applyFont="1" applyBorder="1" applyAlignment="1" applyProtection="1">
      <alignment horizontal="center" vertical="center" wrapText="1"/>
      <protection/>
    </xf>
    <xf numFmtId="0" fontId="79" fillId="0" borderId="11"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wrapText="1"/>
      <protection/>
    </xf>
    <xf numFmtId="0" fontId="20" fillId="0" borderId="25" xfId="0" applyFont="1" applyBorder="1" applyAlignment="1" applyProtection="1">
      <alignment horizontal="left" vertical="center" wrapText="1" shrinkToFit="1"/>
      <protection/>
    </xf>
    <xf numFmtId="0" fontId="20" fillId="0" borderId="0" xfId="0" applyFont="1" applyAlignment="1" applyProtection="1">
      <alignment horizontal="left" vertical="center" wrapText="1" shrinkToFit="1"/>
      <protection/>
    </xf>
    <xf numFmtId="0" fontId="17" fillId="0" borderId="28" xfId="0" applyFont="1" applyBorder="1" applyAlignment="1" applyProtection="1">
      <alignment horizontal="center" vertical="center" wrapText="1" shrinkToFit="1"/>
      <protection/>
    </xf>
    <xf numFmtId="0" fontId="76" fillId="35" borderId="13" xfId="0" applyFont="1" applyFill="1" applyBorder="1" applyAlignment="1">
      <alignment horizontal="center" vertical="center"/>
    </xf>
    <xf numFmtId="0" fontId="81" fillId="35" borderId="14" xfId="0" applyFont="1" applyFill="1" applyBorder="1" applyAlignment="1">
      <alignment horizontal="center" vertical="center"/>
    </xf>
    <xf numFmtId="0" fontId="81" fillId="35" borderId="15" xfId="0" applyFont="1" applyFill="1" applyBorder="1" applyAlignment="1">
      <alignment horizontal="center" vertical="center"/>
    </xf>
    <xf numFmtId="0" fontId="76" fillId="35" borderId="13" xfId="0" applyFont="1" applyFill="1" applyBorder="1" applyAlignment="1" applyProtection="1">
      <alignment horizontal="center" vertical="center"/>
      <protection/>
    </xf>
    <xf numFmtId="0" fontId="81" fillId="35" borderId="14" xfId="0" applyFont="1" applyFill="1" applyBorder="1" applyAlignment="1" applyProtection="1">
      <alignment horizontal="center" vertical="center"/>
      <protection/>
    </xf>
    <xf numFmtId="0" fontId="81" fillId="35" borderId="15" xfId="0" applyFont="1" applyFill="1" applyBorder="1" applyAlignment="1" applyProtection="1">
      <alignment horizontal="center" vertical="center"/>
      <protection/>
    </xf>
    <xf numFmtId="0" fontId="81" fillId="35" borderId="21" xfId="0" applyFont="1" applyFill="1" applyBorder="1" applyAlignment="1" applyProtection="1">
      <alignment horizontal="center" vertical="center"/>
      <protection/>
    </xf>
    <xf numFmtId="0" fontId="69" fillId="0" borderId="0" xfId="0" applyFont="1" applyBorder="1" applyAlignment="1" applyProtection="1">
      <alignment horizontal="right" vertical="top" wrapText="1" shrinkToFit="1"/>
      <protection/>
    </xf>
    <xf numFmtId="0" fontId="76" fillId="35" borderId="14" xfId="0" applyFont="1" applyFill="1" applyBorder="1" applyAlignment="1">
      <alignment horizontal="center" vertical="center"/>
    </xf>
    <xf numFmtId="0" fontId="76" fillId="35" borderId="15" xfId="0" applyFont="1" applyFill="1" applyBorder="1" applyAlignment="1">
      <alignment horizontal="center" vertical="center"/>
    </xf>
    <xf numFmtId="0" fontId="69" fillId="0" borderId="28" xfId="0" applyFont="1" applyBorder="1" applyAlignment="1" applyProtection="1">
      <alignment horizontal="right" vertical="top" wrapText="1" shrinkToFit="1"/>
      <protection/>
    </xf>
    <xf numFmtId="0" fontId="69" fillId="0" borderId="29" xfId="0" applyFont="1" applyBorder="1" applyAlignment="1" applyProtection="1">
      <alignment horizontal="right" vertical="top" wrapText="1" shrinkToFit="1"/>
      <protection/>
    </xf>
    <xf numFmtId="0" fontId="76" fillId="36" borderId="13" xfId="0" applyFont="1" applyFill="1" applyBorder="1" applyAlignment="1">
      <alignment horizontal="center" vertical="center"/>
    </xf>
    <xf numFmtId="0" fontId="81" fillId="36" borderId="14" xfId="0" applyFont="1" applyFill="1" applyBorder="1" applyAlignment="1">
      <alignment horizontal="center" vertical="center"/>
    </xf>
    <xf numFmtId="0" fontId="81" fillId="36" borderId="15" xfId="0" applyFont="1" applyFill="1" applyBorder="1" applyAlignment="1">
      <alignment horizontal="center" vertical="center"/>
    </xf>
    <xf numFmtId="0" fontId="76" fillId="36" borderId="13" xfId="0" applyFont="1" applyFill="1" applyBorder="1" applyAlignment="1" applyProtection="1">
      <alignment horizontal="center" vertical="center"/>
      <protection/>
    </xf>
    <xf numFmtId="0" fontId="81" fillId="36" borderId="14" xfId="0" applyFont="1" applyFill="1" applyBorder="1" applyAlignment="1" applyProtection="1">
      <alignment horizontal="center" vertical="center"/>
      <protection/>
    </xf>
    <xf numFmtId="0" fontId="81" fillId="36" borderId="15" xfId="0" applyFont="1" applyFill="1" applyBorder="1" applyAlignment="1" applyProtection="1">
      <alignment horizontal="center" vertical="center"/>
      <protection/>
    </xf>
    <xf numFmtId="0" fontId="76" fillId="36" borderId="14" xfId="0" applyFont="1" applyFill="1" applyBorder="1" applyAlignment="1">
      <alignment horizontal="center" vertical="center"/>
    </xf>
    <xf numFmtId="0" fontId="76" fillId="36" borderId="15" xfId="0" applyFont="1" applyFill="1" applyBorder="1" applyAlignment="1">
      <alignment horizontal="center" vertical="center"/>
    </xf>
    <xf numFmtId="0" fontId="81" fillId="36" borderId="13" xfId="0" applyFont="1" applyFill="1" applyBorder="1" applyAlignment="1" applyProtection="1">
      <alignment horizontal="center" vertical="center"/>
      <protection/>
    </xf>
    <xf numFmtId="0" fontId="5" fillId="28" borderId="24" xfId="0" applyFont="1" applyFill="1" applyBorder="1" applyAlignment="1" applyProtection="1">
      <alignment vertical="center" shrinkToFit="1"/>
      <protection locked="0"/>
    </xf>
    <xf numFmtId="0" fontId="5" fillId="28" borderId="25" xfId="0" applyFont="1" applyFill="1" applyBorder="1" applyAlignment="1" applyProtection="1">
      <alignment vertical="center" shrinkToFit="1"/>
      <protection locked="0"/>
    </xf>
    <xf numFmtId="0" fontId="5" fillId="28" borderId="26" xfId="0" applyFont="1" applyFill="1" applyBorder="1" applyAlignment="1" applyProtection="1">
      <alignment vertical="center" shrinkToFit="1"/>
      <protection locked="0"/>
    </xf>
    <xf numFmtId="38" fontId="5" fillId="28" borderId="24" xfId="50" applyFont="1" applyFill="1" applyBorder="1" applyAlignment="1" applyProtection="1">
      <alignment horizontal="right" vertical="center" shrinkToFit="1"/>
      <protection locked="0"/>
    </xf>
    <xf numFmtId="38" fontId="5" fillId="28" borderId="25" xfId="50" applyFont="1" applyFill="1" applyBorder="1" applyAlignment="1" applyProtection="1">
      <alignment horizontal="right" vertical="center" shrinkToFit="1"/>
      <protection locked="0"/>
    </xf>
    <xf numFmtId="38" fontId="5" fillId="28" borderId="26" xfId="50" applyFont="1" applyFill="1" applyBorder="1" applyAlignment="1" applyProtection="1">
      <alignment horizontal="right" vertical="center" shrinkToFit="1"/>
      <protection locked="0"/>
    </xf>
    <xf numFmtId="178" fontId="5" fillId="33" borderId="24" xfId="0" applyNumberFormat="1" applyFont="1" applyFill="1" applyBorder="1" applyAlignment="1" applyProtection="1">
      <alignment horizontal="right" vertical="top" shrinkToFit="1"/>
      <protection/>
    </xf>
    <xf numFmtId="178" fontId="5" fillId="33" borderId="25" xfId="0" applyNumberFormat="1" applyFont="1" applyFill="1" applyBorder="1" applyAlignment="1" applyProtection="1">
      <alignment horizontal="right" vertical="top" shrinkToFit="1"/>
      <protection/>
    </xf>
    <xf numFmtId="178" fontId="5" fillId="33" borderId="26" xfId="0" applyNumberFormat="1" applyFont="1" applyFill="1" applyBorder="1" applyAlignment="1" applyProtection="1">
      <alignment horizontal="right" vertical="top" shrinkToFit="1"/>
      <protection/>
    </xf>
    <xf numFmtId="180" fontId="5" fillId="28" borderId="24" xfId="0" applyNumberFormat="1" applyFont="1" applyFill="1" applyBorder="1" applyAlignment="1" applyProtection="1">
      <alignment horizontal="center" vertical="center" shrinkToFit="1"/>
      <protection locked="0"/>
    </xf>
    <xf numFmtId="180" fontId="5" fillId="28" borderId="25" xfId="0" applyNumberFormat="1" applyFont="1" applyFill="1" applyBorder="1" applyAlignment="1" applyProtection="1">
      <alignment horizontal="center" vertical="center" shrinkToFit="1"/>
      <protection locked="0"/>
    </xf>
    <xf numFmtId="180" fontId="5" fillId="28" borderId="26" xfId="0" applyNumberFormat="1" applyFont="1" applyFill="1" applyBorder="1" applyAlignment="1" applyProtection="1">
      <alignment horizontal="center" vertical="center" shrinkToFit="1"/>
      <protection locked="0"/>
    </xf>
    <xf numFmtId="0" fontId="5" fillId="0" borderId="24" xfId="0" applyFont="1" applyFill="1" applyBorder="1" applyAlignment="1" applyProtection="1">
      <alignment vertical="center"/>
      <protection locked="0"/>
    </xf>
    <xf numFmtId="0" fontId="5" fillId="0" borderId="25" xfId="0" applyFont="1" applyFill="1" applyBorder="1" applyAlignment="1" applyProtection="1">
      <alignment vertical="center"/>
      <protection locked="0"/>
    </xf>
    <xf numFmtId="0" fontId="5" fillId="0" borderId="26" xfId="0" applyFont="1" applyFill="1" applyBorder="1" applyAlignment="1" applyProtection="1">
      <alignment vertical="center"/>
      <protection locked="0"/>
    </xf>
    <xf numFmtId="0" fontId="5" fillId="33" borderId="13"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shrinkToFit="1"/>
      <protection locked="0"/>
    </xf>
    <xf numFmtId="0" fontId="5" fillId="33" borderId="14" xfId="0" applyFont="1" applyFill="1" applyBorder="1" applyAlignment="1" applyProtection="1">
      <alignment horizontal="center" vertical="center" shrinkToFit="1"/>
      <protection locked="0"/>
    </xf>
    <xf numFmtId="0" fontId="5" fillId="33" borderId="15" xfId="0" applyFont="1" applyFill="1" applyBorder="1" applyAlignment="1" applyProtection="1">
      <alignment horizontal="center" vertical="center" shrinkToFit="1"/>
      <protection locked="0"/>
    </xf>
    <xf numFmtId="0" fontId="5" fillId="28" borderId="16" xfId="0" applyFont="1" applyFill="1" applyBorder="1" applyAlignment="1" applyProtection="1">
      <alignment vertical="center" shrinkToFit="1"/>
      <protection locked="0"/>
    </xf>
    <xf numFmtId="0" fontId="5" fillId="28" borderId="0" xfId="0" applyFont="1" applyFill="1" applyBorder="1" applyAlignment="1" applyProtection="1">
      <alignment vertical="center" shrinkToFit="1"/>
      <protection locked="0"/>
    </xf>
    <xf numFmtId="0" fontId="5" fillId="28" borderId="17" xfId="0" applyFont="1" applyFill="1" applyBorder="1" applyAlignment="1" applyProtection="1">
      <alignment vertical="center" shrinkToFit="1"/>
      <protection locked="0"/>
    </xf>
    <xf numFmtId="38" fontId="5" fillId="28" borderId="16" xfId="50" applyFont="1" applyFill="1" applyBorder="1" applyAlignment="1" applyProtection="1">
      <alignment horizontal="right" vertical="center" shrinkToFit="1"/>
      <protection locked="0"/>
    </xf>
    <xf numFmtId="38" fontId="5" fillId="28" borderId="0" xfId="50" applyFont="1" applyFill="1" applyBorder="1" applyAlignment="1" applyProtection="1">
      <alignment horizontal="right" vertical="center" shrinkToFit="1"/>
      <protection locked="0"/>
    </xf>
    <xf numFmtId="38" fontId="5" fillId="28" borderId="17" xfId="50" applyFont="1" applyFill="1" applyBorder="1" applyAlignment="1" applyProtection="1">
      <alignment horizontal="right" vertical="center" shrinkToFit="1"/>
      <protection locked="0"/>
    </xf>
    <xf numFmtId="178" fontId="5" fillId="33" borderId="16" xfId="0" applyNumberFormat="1" applyFont="1" applyFill="1" applyBorder="1" applyAlignment="1" applyProtection="1">
      <alignment horizontal="right" vertical="top" shrinkToFit="1"/>
      <protection/>
    </xf>
    <xf numFmtId="178" fontId="5" fillId="33" borderId="0" xfId="0" applyNumberFormat="1" applyFont="1" applyFill="1" applyBorder="1" applyAlignment="1" applyProtection="1">
      <alignment horizontal="right" vertical="top" shrinkToFit="1"/>
      <protection/>
    </xf>
    <xf numFmtId="178" fontId="5" fillId="33" borderId="17" xfId="0" applyNumberFormat="1" applyFont="1" applyFill="1" applyBorder="1" applyAlignment="1" applyProtection="1">
      <alignment horizontal="right" vertical="top" shrinkToFit="1"/>
      <protection/>
    </xf>
    <xf numFmtId="180" fontId="5" fillId="28" borderId="16" xfId="0" applyNumberFormat="1" applyFont="1" applyFill="1" applyBorder="1" applyAlignment="1" applyProtection="1">
      <alignment horizontal="center" vertical="center" shrinkToFit="1"/>
      <protection locked="0"/>
    </xf>
    <xf numFmtId="180" fontId="5" fillId="28" borderId="0" xfId="0" applyNumberFormat="1" applyFont="1" applyFill="1" applyBorder="1" applyAlignment="1" applyProtection="1">
      <alignment horizontal="center" vertical="center" shrinkToFit="1"/>
      <protection locked="0"/>
    </xf>
    <xf numFmtId="180" fontId="5" fillId="28" borderId="17" xfId="0" applyNumberFormat="1" applyFont="1" applyFill="1" applyBorder="1" applyAlignment="1" applyProtection="1">
      <alignment horizontal="center" vertical="center" shrinkToFit="1"/>
      <protection locked="0"/>
    </xf>
    <xf numFmtId="0" fontId="5" fillId="28" borderId="16" xfId="0" applyFont="1" applyFill="1" applyBorder="1" applyAlignment="1" applyProtection="1">
      <alignment horizontal="left" vertical="center"/>
      <protection/>
    </xf>
    <xf numFmtId="0" fontId="5" fillId="28" borderId="0" xfId="0" applyFont="1" applyFill="1" applyBorder="1" applyAlignment="1" applyProtection="1">
      <alignment horizontal="left" vertical="center"/>
      <protection/>
    </xf>
    <xf numFmtId="0" fontId="5" fillId="28" borderId="17" xfId="0" applyFont="1" applyFill="1" applyBorder="1" applyAlignment="1" applyProtection="1">
      <alignment horizontal="left" vertical="center"/>
      <protection/>
    </xf>
    <xf numFmtId="185" fontId="5" fillId="28" borderId="16" xfId="0" applyNumberFormat="1" applyFont="1" applyFill="1" applyBorder="1" applyAlignment="1" applyProtection="1">
      <alignment horizontal="right" vertical="center"/>
      <protection locked="0"/>
    </xf>
    <xf numFmtId="185" fontId="5" fillId="28" borderId="0" xfId="0" applyNumberFormat="1" applyFont="1" applyFill="1" applyBorder="1" applyAlignment="1" applyProtection="1">
      <alignment horizontal="right" vertical="center"/>
      <protection locked="0"/>
    </xf>
    <xf numFmtId="185" fontId="5" fillId="28" borderId="17" xfId="0" applyNumberFormat="1" applyFont="1" applyFill="1" applyBorder="1" applyAlignment="1" applyProtection="1">
      <alignment horizontal="right" vertical="center"/>
      <protection locked="0"/>
    </xf>
    <xf numFmtId="0" fontId="5" fillId="28" borderId="16" xfId="0" applyFont="1" applyFill="1" applyBorder="1" applyAlignment="1" applyProtection="1">
      <alignment horizontal="left" vertical="center" shrinkToFit="1"/>
      <protection locked="0"/>
    </xf>
    <xf numFmtId="0" fontId="5" fillId="28" borderId="0" xfId="0" applyFont="1" applyFill="1" applyBorder="1" applyAlignment="1" applyProtection="1">
      <alignment horizontal="left" vertical="center" shrinkToFit="1"/>
      <protection locked="0"/>
    </xf>
    <xf numFmtId="0" fontId="5" fillId="28" borderId="17" xfId="0" applyFont="1" applyFill="1" applyBorder="1" applyAlignment="1" applyProtection="1">
      <alignment horizontal="left" vertical="center" shrinkToFit="1"/>
      <protection locked="0"/>
    </xf>
    <xf numFmtId="0" fontId="11" fillId="33" borderId="30" xfId="0" applyFont="1" applyFill="1" applyBorder="1" applyAlignment="1" applyProtection="1">
      <alignment horizontal="center" vertical="center"/>
      <protection/>
    </xf>
    <xf numFmtId="179" fontId="11" fillId="33" borderId="31" xfId="0" applyNumberFormat="1" applyFont="1" applyFill="1" applyBorder="1" applyAlignment="1" applyProtection="1">
      <alignment horizontal="right" vertical="center"/>
      <protection locked="0"/>
    </xf>
    <xf numFmtId="179" fontId="11" fillId="33" borderId="32" xfId="0" applyNumberFormat="1" applyFont="1" applyFill="1" applyBorder="1" applyAlignment="1" applyProtection="1">
      <alignment horizontal="right" vertical="center"/>
      <protection locked="0"/>
    </xf>
    <xf numFmtId="0" fontId="11" fillId="33" borderId="33" xfId="0" applyFont="1" applyFill="1" applyBorder="1" applyAlignment="1" applyProtection="1">
      <alignment vertical="center"/>
      <protection locked="0"/>
    </xf>
    <xf numFmtId="0" fontId="11" fillId="33" borderId="31" xfId="0" applyFont="1" applyFill="1" applyBorder="1" applyAlignment="1" applyProtection="1">
      <alignment vertical="center"/>
      <protection locked="0"/>
    </xf>
    <xf numFmtId="0" fontId="11" fillId="33" borderId="32" xfId="0" applyFont="1" applyFill="1" applyBorder="1" applyAlignment="1" applyProtection="1">
      <alignment vertical="center"/>
      <protection locked="0"/>
    </xf>
    <xf numFmtId="185" fontId="5" fillId="28" borderId="18" xfId="0" applyNumberFormat="1" applyFont="1" applyFill="1" applyBorder="1" applyAlignment="1" applyProtection="1">
      <alignment horizontal="right" vertical="center"/>
      <protection locked="0"/>
    </xf>
    <xf numFmtId="185" fontId="5" fillId="28" borderId="19" xfId="0" applyNumberFormat="1" applyFont="1" applyFill="1" applyBorder="1" applyAlignment="1" applyProtection="1">
      <alignment horizontal="right" vertical="center"/>
      <protection locked="0"/>
    </xf>
    <xf numFmtId="185" fontId="5" fillId="28" borderId="20" xfId="0" applyNumberFormat="1" applyFont="1" applyFill="1" applyBorder="1" applyAlignment="1" applyProtection="1">
      <alignment horizontal="right" vertical="center"/>
      <protection locked="0"/>
    </xf>
    <xf numFmtId="0" fontId="5" fillId="28" borderId="18" xfId="0" applyFont="1" applyFill="1" applyBorder="1" applyAlignment="1" applyProtection="1">
      <alignment horizontal="left" vertical="center" shrinkToFit="1"/>
      <protection locked="0"/>
    </xf>
    <xf numFmtId="0" fontId="5" fillId="28" borderId="19" xfId="0" applyFont="1" applyFill="1" applyBorder="1" applyAlignment="1" applyProtection="1">
      <alignment horizontal="left" vertical="center" shrinkToFit="1"/>
      <protection locked="0"/>
    </xf>
    <xf numFmtId="0" fontId="5" fillId="28" borderId="20" xfId="0" applyFont="1" applyFill="1" applyBorder="1" applyAlignment="1" applyProtection="1">
      <alignment horizontal="left" vertical="center" shrinkToFit="1"/>
      <protection locked="0"/>
    </xf>
    <xf numFmtId="0" fontId="5" fillId="28" borderId="18" xfId="0" applyFont="1" applyFill="1" applyBorder="1" applyAlignment="1" applyProtection="1">
      <alignment horizontal="left" vertical="center"/>
      <protection/>
    </xf>
    <xf numFmtId="0" fontId="5" fillId="28" borderId="19" xfId="0" applyFont="1" applyFill="1" applyBorder="1" applyAlignment="1" applyProtection="1">
      <alignment horizontal="left" vertical="center"/>
      <protection/>
    </xf>
    <xf numFmtId="0" fontId="5" fillId="28" borderId="20" xfId="0" applyFont="1" applyFill="1" applyBorder="1" applyAlignment="1" applyProtection="1">
      <alignment horizontal="left" vertical="center"/>
      <protection/>
    </xf>
    <xf numFmtId="185" fontId="5" fillId="28" borderId="16" xfId="0" applyNumberFormat="1" applyFont="1" applyFill="1" applyBorder="1" applyAlignment="1" applyProtection="1">
      <alignment horizontal="right" vertical="center"/>
      <protection/>
    </xf>
    <xf numFmtId="185" fontId="5" fillId="28" borderId="0" xfId="0" applyNumberFormat="1" applyFont="1" applyFill="1" applyBorder="1" applyAlignment="1" applyProtection="1">
      <alignment horizontal="right" vertical="center"/>
      <protection/>
    </xf>
    <xf numFmtId="185" fontId="5" fillId="28" borderId="17" xfId="0" applyNumberFormat="1" applyFont="1" applyFill="1" applyBorder="1" applyAlignment="1" applyProtection="1">
      <alignment horizontal="right" vertical="center"/>
      <protection/>
    </xf>
    <xf numFmtId="0" fontId="5" fillId="28" borderId="16" xfId="0" applyFont="1" applyFill="1" applyBorder="1" applyAlignment="1" applyProtection="1">
      <alignment horizontal="left" vertical="center" shrinkToFit="1"/>
      <protection/>
    </xf>
    <xf numFmtId="0" fontId="5" fillId="28" borderId="0" xfId="0" applyFont="1" applyFill="1" applyBorder="1" applyAlignment="1" applyProtection="1">
      <alignment horizontal="left" vertical="center" shrinkToFit="1"/>
      <protection/>
    </xf>
    <xf numFmtId="0" fontId="5" fillId="28" borderId="17" xfId="0" applyFont="1" applyFill="1" applyBorder="1" applyAlignment="1" applyProtection="1">
      <alignment horizontal="left" vertical="center" shrinkToFit="1"/>
      <protection/>
    </xf>
    <xf numFmtId="0" fontId="5" fillId="28" borderId="34" xfId="0" applyFont="1" applyFill="1" applyBorder="1" applyAlignment="1" applyProtection="1">
      <alignment horizontal="left" vertical="center"/>
      <protection/>
    </xf>
    <xf numFmtId="0" fontId="5" fillId="28" borderId="35" xfId="0" applyFont="1" applyFill="1" applyBorder="1" applyAlignment="1" applyProtection="1">
      <alignment horizontal="left" vertical="center"/>
      <protection/>
    </xf>
    <xf numFmtId="0" fontId="5" fillId="28" borderId="36" xfId="0" applyFont="1" applyFill="1" applyBorder="1" applyAlignment="1" applyProtection="1">
      <alignment horizontal="left" vertical="center"/>
      <protection/>
    </xf>
    <xf numFmtId="185" fontId="5" fillId="28" borderId="34" xfId="0" applyNumberFormat="1" applyFont="1" applyFill="1" applyBorder="1" applyAlignment="1" applyProtection="1">
      <alignment horizontal="right" vertical="center"/>
      <protection locked="0"/>
    </xf>
    <xf numFmtId="185" fontId="5" fillId="28" borderId="35" xfId="0" applyNumberFormat="1" applyFont="1" applyFill="1" applyBorder="1" applyAlignment="1" applyProtection="1">
      <alignment horizontal="right" vertical="center"/>
      <protection locked="0"/>
    </xf>
    <xf numFmtId="185" fontId="5" fillId="28" borderId="36" xfId="0" applyNumberFormat="1" applyFont="1" applyFill="1" applyBorder="1" applyAlignment="1" applyProtection="1">
      <alignment horizontal="right" vertical="center"/>
      <protection locked="0"/>
    </xf>
    <xf numFmtId="0" fontId="5" fillId="28" borderId="34" xfId="0" applyFont="1" applyFill="1" applyBorder="1" applyAlignment="1" applyProtection="1">
      <alignment horizontal="left" vertical="center" shrinkToFit="1"/>
      <protection locked="0"/>
    </xf>
    <xf numFmtId="0" fontId="5" fillId="28" borderId="35" xfId="0" applyFont="1" applyFill="1" applyBorder="1" applyAlignment="1" applyProtection="1">
      <alignment horizontal="left" vertical="center" shrinkToFit="1"/>
      <protection locked="0"/>
    </xf>
    <xf numFmtId="0" fontId="5" fillId="28" borderId="36" xfId="0" applyFont="1" applyFill="1" applyBorder="1" applyAlignment="1" applyProtection="1">
      <alignment horizontal="left" vertical="center" shrinkToFit="1"/>
      <protection locked="0"/>
    </xf>
    <xf numFmtId="0" fontId="5" fillId="33" borderId="30" xfId="0" applyFont="1" applyFill="1" applyBorder="1" applyAlignment="1" applyProtection="1">
      <alignment horizontal="center" vertical="center"/>
      <protection locked="0"/>
    </xf>
    <xf numFmtId="179" fontId="5" fillId="33" borderId="30" xfId="0" applyNumberFormat="1" applyFont="1" applyFill="1" applyBorder="1" applyAlignment="1" applyProtection="1">
      <alignment horizontal="right" vertical="center"/>
      <protection locked="0"/>
    </xf>
    <xf numFmtId="0" fontId="5" fillId="33" borderId="33" xfId="0" applyFont="1" applyFill="1" applyBorder="1" applyAlignment="1" applyProtection="1">
      <alignment vertical="center"/>
      <protection locked="0"/>
    </xf>
    <xf numFmtId="0" fontId="5" fillId="33" borderId="31" xfId="0" applyFont="1" applyFill="1" applyBorder="1" applyAlignment="1" applyProtection="1">
      <alignment vertical="center"/>
      <protection locked="0"/>
    </xf>
    <xf numFmtId="0" fontId="5" fillId="33" borderId="32" xfId="0" applyFont="1" applyFill="1" applyBorder="1" applyAlignment="1" applyProtection="1">
      <alignment vertical="center"/>
      <protection locked="0"/>
    </xf>
    <xf numFmtId="0" fontId="5" fillId="28" borderId="27" xfId="0" applyFont="1" applyFill="1" applyBorder="1" applyAlignment="1" applyProtection="1">
      <alignment horizontal="left" vertical="center"/>
      <protection locked="0"/>
    </xf>
    <xf numFmtId="38" fontId="5" fillId="28" borderId="27" xfId="50" applyFont="1" applyFill="1" applyBorder="1" applyAlignment="1" applyProtection="1">
      <alignment horizontal="right" vertical="center"/>
      <protection locked="0"/>
    </xf>
    <xf numFmtId="0" fontId="5" fillId="28" borderId="37" xfId="0" applyFont="1" applyFill="1" applyBorder="1" applyAlignment="1" applyProtection="1">
      <alignment horizontal="left" vertical="center"/>
      <protection locked="0"/>
    </xf>
    <xf numFmtId="38" fontId="5" fillId="28" borderId="37" xfId="50" applyFont="1" applyFill="1" applyBorder="1" applyAlignment="1" applyProtection="1">
      <alignment horizontal="right" vertical="center"/>
      <protection locked="0"/>
    </xf>
    <xf numFmtId="0" fontId="5" fillId="28" borderId="38" xfId="0" applyFont="1" applyFill="1" applyBorder="1" applyAlignment="1" applyProtection="1">
      <alignment horizontal="left" vertical="center"/>
      <protection locked="0"/>
    </xf>
    <xf numFmtId="38" fontId="5" fillId="28" borderId="38" xfId="50" applyFont="1" applyFill="1" applyBorder="1" applyAlignment="1" applyProtection="1">
      <alignment horizontal="right" vertical="center"/>
      <protection locked="0"/>
    </xf>
    <xf numFmtId="0" fontId="5" fillId="28" borderId="18" xfId="0" applyFont="1" applyFill="1" applyBorder="1" applyAlignment="1" applyProtection="1">
      <alignment horizontal="left" vertical="center"/>
      <protection locked="0"/>
    </xf>
    <xf numFmtId="0" fontId="5" fillId="28" borderId="19" xfId="0" applyFont="1" applyFill="1" applyBorder="1" applyAlignment="1" applyProtection="1">
      <alignment horizontal="left" vertical="center"/>
      <protection locked="0"/>
    </xf>
    <xf numFmtId="0" fontId="5" fillId="28" borderId="20" xfId="0" applyFont="1" applyFill="1" applyBorder="1" applyAlignment="1" applyProtection="1">
      <alignment horizontal="left" vertical="center"/>
      <protection locked="0"/>
    </xf>
    <xf numFmtId="0" fontId="5" fillId="28" borderId="34" xfId="0" applyFont="1" applyFill="1" applyBorder="1" applyAlignment="1" applyProtection="1">
      <alignment horizontal="left" vertical="center"/>
      <protection locked="0"/>
    </xf>
    <xf numFmtId="0" fontId="5" fillId="28" borderId="35" xfId="0" applyFont="1" applyFill="1" applyBorder="1" applyAlignment="1" applyProtection="1">
      <alignment horizontal="left" vertical="center"/>
      <protection locked="0"/>
    </xf>
    <xf numFmtId="0" fontId="5" fillId="28" borderId="36" xfId="0" applyFont="1" applyFill="1" applyBorder="1" applyAlignment="1" applyProtection="1">
      <alignment horizontal="left" vertical="center"/>
      <protection locked="0"/>
    </xf>
    <xf numFmtId="0" fontId="5" fillId="28" borderId="39" xfId="0" applyFont="1" applyFill="1" applyBorder="1" applyAlignment="1" applyProtection="1">
      <alignment horizontal="left" vertical="center"/>
      <protection locked="0"/>
    </xf>
    <xf numFmtId="38" fontId="5" fillId="28" borderId="39" xfId="50" applyFont="1" applyFill="1" applyBorder="1" applyAlignment="1" applyProtection="1">
      <alignment horizontal="right" vertical="center"/>
      <protection locked="0"/>
    </xf>
    <xf numFmtId="0" fontId="5" fillId="28" borderId="23" xfId="0" applyFont="1" applyFill="1" applyBorder="1" applyAlignment="1" applyProtection="1">
      <alignment horizontal="left" vertical="center" shrinkToFit="1"/>
      <protection locked="0"/>
    </xf>
    <xf numFmtId="0" fontId="5" fillId="28" borderId="21" xfId="0" applyFont="1" applyFill="1" applyBorder="1" applyAlignment="1" applyProtection="1">
      <alignment horizontal="left" vertical="center" shrinkToFit="1"/>
      <protection locked="0"/>
    </xf>
    <xf numFmtId="0" fontId="5" fillId="28" borderId="22" xfId="0" applyFont="1" applyFill="1" applyBorder="1" applyAlignment="1" applyProtection="1">
      <alignment horizontal="left" vertical="center" shrinkToFit="1"/>
      <protection locked="0"/>
    </xf>
    <xf numFmtId="176" fontId="11" fillId="33" borderId="23" xfId="0" applyNumberFormat="1" applyFont="1" applyFill="1" applyBorder="1" applyAlignment="1" applyProtection="1" quotePrefix="1">
      <alignment horizontal="center" vertical="center"/>
      <protection/>
    </xf>
    <xf numFmtId="176" fontId="11" fillId="33" borderId="21" xfId="0" applyNumberFormat="1" applyFont="1" applyFill="1" applyBorder="1" applyAlignment="1" applyProtection="1">
      <alignment horizontal="center" vertical="center"/>
      <protection/>
    </xf>
    <xf numFmtId="176" fontId="11" fillId="33" borderId="22" xfId="0" applyNumberFormat="1" applyFont="1" applyFill="1" applyBorder="1" applyAlignment="1" applyProtection="1">
      <alignment horizontal="center" vertical="center"/>
      <protection/>
    </xf>
    <xf numFmtId="176" fontId="11" fillId="0" borderId="39" xfId="0" applyNumberFormat="1" applyFont="1" applyFill="1" applyBorder="1" applyAlignment="1" applyProtection="1">
      <alignment horizontal="right" vertical="center"/>
      <protection/>
    </xf>
    <xf numFmtId="176" fontId="11" fillId="33" borderId="39" xfId="0" applyNumberFormat="1" applyFont="1" applyFill="1" applyBorder="1" applyAlignment="1" applyProtection="1">
      <alignment horizontal="right" vertical="center"/>
      <protection/>
    </xf>
    <xf numFmtId="177" fontId="5" fillId="28" borderId="39" xfId="0" applyNumberFormat="1" applyFont="1" applyFill="1" applyBorder="1" applyAlignment="1" applyProtection="1">
      <alignment horizontal="right" vertical="center"/>
      <protection locked="0"/>
    </xf>
    <xf numFmtId="0" fontId="11" fillId="33" borderId="40" xfId="0" applyFont="1" applyFill="1" applyBorder="1" applyAlignment="1" applyProtection="1">
      <alignment vertical="center"/>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13" xfId="0" applyFont="1" applyFill="1" applyBorder="1" applyAlignment="1" applyProtection="1">
      <alignment horizontal="center" vertical="distributed"/>
      <protection locked="0"/>
    </xf>
    <xf numFmtId="0" fontId="11" fillId="33" borderId="14" xfId="0" applyFont="1" applyFill="1" applyBorder="1" applyAlignment="1" applyProtection="1">
      <alignment horizontal="center" vertical="distributed"/>
      <protection locked="0"/>
    </xf>
    <xf numFmtId="0" fontId="11" fillId="33" borderId="14" xfId="0" applyFont="1" applyFill="1" applyBorder="1" applyAlignment="1" applyProtection="1">
      <alignment horizontal="center" vertical="center"/>
      <protection locked="0"/>
    </xf>
    <xf numFmtId="0" fontId="11" fillId="33" borderId="15" xfId="0" applyFont="1" applyFill="1" applyBorder="1" applyAlignment="1" applyProtection="1">
      <alignment horizontal="center" vertical="center"/>
      <protection locked="0"/>
    </xf>
    <xf numFmtId="0" fontId="11" fillId="33" borderId="13" xfId="0" applyFont="1" applyFill="1" applyBorder="1" applyAlignment="1" applyProtection="1">
      <alignment horizontal="center" vertical="center"/>
      <protection locked="0"/>
    </xf>
    <xf numFmtId="176" fontId="11" fillId="33" borderId="14" xfId="0" applyNumberFormat="1" applyFont="1" applyFill="1" applyBorder="1" applyAlignment="1" applyProtection="1">
      <alignment horizontal="right" vertical="center"/>
      <protection/>
    </xf>
    <xf numFmtId="176" fontId="11" fillId="33" borderId="15" xfId="0" applyNumberFormat="1" applyFont="1" applyFill="1" applyBorder="1" applyAlignment="1" applyProtection="1">
      <alignment horizontal="right" vertical="center"/>
      <protection/>
    </xf>
    <xf numFmtId="0" fontId="11" fillId="33" borderId="23" xfId="0" applyFont="1" applyFill="1" applyBorder="1" applyAlignment="1" applyProtection="1">
      <alignment horizontal="left" vertical="top"/>
      <protection locked="0"/>
    </xf>
    <xf numFmtId="0" fontId="11" fillId="33" borderId="21" xfId="0" applyFont="1" applyFill="1" applyBorder="1" applyAlignment="1" applyProtection="1">
      <alignment horizontal="left" vertical="top"/>
      <protection locked="0"/>
    </xf>
    <xf numFmtId="0" fontId="11" fillId="33" borderId="22" xfId="0" applyFont="1" applyFill="1" applyBorder="1" applyAlignment="1" applyProtection="1">
      <alignment horizontal="left" vertical="top"/>
      <protection locked="0"/>
    </xf>
    <xf numFmtId="0" fontId="11" fillId="33" borderId="16" xfId="0" applyFont="1" applyFill="1" applyBorder="1" applyAlignment="1" applyProtection="1">
      <alignment horizontal="left" vertical="top"/>
      <protection locked="0"/>
    </xf>
    <xf numFmtId="0" fontId="11" fillId="33" borderId="0" xfId="0" applyFont="1" applyFill="1" applyBorder="1" applyAlignment="1" applyProtection="1">
      <alignment horizontal="left" vertical="top"/>
      <protection locked="0"/>
    </xf>
    <xf numFmtId="0" fontId="11" fillId="33" borderId="17" xfId="0" applyFont="1" applyFill="1" applyBorder="1" applyAlignment="1" applyProtection="1">
      <alignment horizontal="left" vertical="top"/>
      <protection locked="0"/>
    </xf>
    <xf numFmtId="0" fontId="11" fillId="33" borderId="24" xfId="0" applyFont="1" applyFill="1" applyBorder="1" applyAlignment="1" applyProtection="1">
      <alignment horizontal="left" vertical="top"/>
      <protection locked="0"/>
    </xf>
    <xf numFmtId="0" fontId="11" fillId="33" borderId="25" xfId="0" applyFont="1" applyFill="1" applyBorder="1" applyAlignment="1" applyProtection="1">
      <alignment horizontal="left" vertical="top"/>
      <protection locked="0"/>
    </xf>
    <xf numFmtId="0" fontId="11" fillId="33" borderId="26" xfId="0" applyFont="1" applyFill="1" applyBorder="1" applyAlignment="1" applyProtection="1">
      <alignment horizontal="left" vertical="top"/>
      <protection locked="0"/>
    </xf>
    <xf numFmtId="0" fontId="11" fillId="33" borderId="23" xfId="0" applyFont="1" applyFill="1" applyBorder="1" applyAlignment="1" applyProtection="1">
      <alignment vertical="top" wrapText="1"/>
      <protection locked="0"/>
    </xf>
    <xf numFmtId="0" fontId="11" fillId="33" borderId="21" xfId="0" applyFont="1" applyFill="1" applyBorder="1" applyAlignment="1" applyProtection="1">
      <alignment vertical="top" wrapText="1"/>
      <protection locked="0"/>
    </xf>
    <xf numFmtId="0" fontId="11" fillId="33" borderId="22" xfId="0" applyFont="1" applyFill="1" applyBorder="1" applyAlignment="1" applyProtection="1">
      <alignment vertical="top" wrapText="1"/>
      <protection locked="0"/>
    </xf>
    <xf numFmtId="0" fontId="11" fillId="33" borderId="16" xfId="0" applyFont="1" applyFill="1" applyBorder="1" applyAlignment="1" applyProtection="1">
      <alignment vertical="top" wrapText="1"/>
      <protection locked="0"/>
    </xf>
    <xf numFmtId="0" fontId="11" fillId="33" borderId="0" xfId="0" applyFont="1" applyFill="1" applyBorder="1" applyAlignment="1" applyProtection="1">
      <alignment vertical="top" wrapText="1"/>
      <protection locked="0"/>
    </xf>
    <xf numFmtId="0" fontId="11" fillId="33" borderId="17" xfId="0" applyFont="1" applyFill="1" applyBorder="1" applyAlignment="1" applyProtection="1">
      <alignment vertical="top" wrapText="1"/>
      <protection locked="0"/>
    </xf>
    <xf numFmtId="0" fontId="11" fillId="33" borderId="24" xfId="0" applyFont="1" applyFill="1" applyBorder="1" applyAlignment="1" applyProtection="1">
      <alignment vertical="top" wrapText="1"/>
      <protection locked="0"/>
    </xf>
    <xf numFmtId="0" fontId="11" fillId="33" borderId="25" xfId="0" applyFont="1" applyFill="1" applyBorder="1" applyAlignment="1" applyProtection="1">
      <alignment vertical="top" wrapText="1"/>
      <protection locked="0"/>
    </xf>
    <xf numFmtId="0" fontId="11" fillId="33" borderId="26" xfId="0" applyFont="1" applyFill="1" applyBorder="1" applyAlignment="1" applyProtection="1">
      <alignment vertical="top" wrapText="1"/>
      <protection locked="0"/>
    </xf>
    <xf numFmtId="0" fontId="11" fillId="33" borderId="21" xfId="0" applyFont="1" applyFill="1" applyBorder="1" applyAlignment="1" applyProtection="1">
      <alignment vertical="top"/>
      <protection locked="0"/>
    </xf>
    <xf numFmtId="0" fontId="11" fillId="33" borderId="22" xfId="0" applyFont="1" applyFill="1" applyBorder="1" applyAlignment="1" applyProtection="1">
      <alignment vertical="top"/>
      <protection locked="0"/>
    </xf>
    <xf numFmtId="0" fontId="11" fillId="33" borderId="16" xfId="0" applyFont="1" applyFill="1" applyBorder="1" applyAlignment="1" applyProtection="1">
      <alignment vertical="top"/>
      <protection locked="0"/>
    </xf>
    <xf numFmtId="0" fontId="11" fillId="33" borderId="0" xfId="0" applyFont="1" applyFill="1" applyBorder="1" applyAlignment="1" applyProtection="1">
      <alignment vertical="top"/>
      <protection locked="0"/>
    </xf>
    <xf numFmtId="0" fontId="11" fillId="33" borderId="17" xfId="0" applyFont="1" applyFill="1" applyBorder="1" applyAlignment="1" applyProtection="1">
      <alignment vertical="top"/>
      <protection locked="0"/>
    </xf>
    <xf numFmtId="0" fontId="11" fillId="33" borderId="24" xfId="0" applyFont="1" applyFill="1" applyBorder="1" applyAlignment="1" applyProtection="1">
      <alignment vertical="top"/>
      <protection locked="0"/>
    </xf>
    <xf numFmtId="0" fontId="11" fillId="33" borderId="25" xfId="0" applyFont="1" applyFill="1" applyBorder="1" applyAlignment="1" applyProtection="1">
      <alignment vertical="top"/>
      <protection locked="0"/>
    </xf>
    <xf numFmtId="0" fontId="11" fillId="33" borderId="26" xfId="0" applyFont="1" applyFill="1" applyBorder="1" applyAlignment="1" applyProtection="1">
      <alignment vertical="top"/>
      <protection locked="0"/>
    </xf>
    <xf numFmtId="0" fontId="11" fillId="33" borderId="0" xfId="0" applyFont="1" applyFill="1" applyAlignment="1" applyProtection="1">
      <alignment horizontal="center" vertical="center" wrapText="1"/>
      <protection locked="0"/>
    </xf>
    <xf numFmtId="0" fontId="0" fillId="0" borderId="0" xfId="0" applyFont="1" applyAlignment="1">
      <alignment horizontal="center" vertical="center" wrapText="1"/>
    </xf>
    <xf numFmtId="0" fontId="11" fillId="33" borderId="23"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protection locked="0"/>
    </xf>
    <xf numFmtId="0" fontId="11" fillId="33" borderId="22" xfId="0"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locked="0"/>
    </xf>
    <xf numFmtId="0" fontId="11" fillId="33" borderId="17" xfId="0" applyFont="1" applyFill="1" applyBorder="1" applyAlignment="1" applyProtection="1">
      <alignment horizontal="center" vertical="center"/>
      <protection locked="0"/>
    </xf>
    <xf numFmtId="0" fontId="11" fillId="33" borderId="23" xfId="0" applyFont="1" applyFill="1" applyBorder="1" applyAlignment="1" applyProtection="1">
      <alignment horizontal="left" vertical="top" wrapText="1"/>
      <protection locked="0"/>
    </xf>
    <xf numFmtId="0" fontId="11" fillId="33" borderId="21" xfId="0" applyFont="1" applyFill="1" applyBorder="1" applyAlignment="1" applyProtection="1">
      <alignment horizontal="left" vertical="top" wrapText="1"/>
      <protection locked="0"/>
    </xf>
    <xf numFmtId="0" fontId="11" fillId="33" borderId="22" xfId="0" applyFont="1" applyFill="1" applyBorder="1" applyAlignment="1" applyProtection="1">
      <alignment horizontal="left" vertical="top" wrapText="1"/>
      <protection locked="0"/>
    </xf>
    <xf numFmtId="0" fontId="11" fillId="33" borderId="16" xfId="0" applyFont="1" applyFill="1" applyBorder="1" applyAlignment="1" applyProtection="1">
      <alignment horizontal="left" vertical="top" wrapText="1"/>
      <protection locked="0"/>
    </xf>
    <xf numFmtId="0" fontId="11" fillId="33" borderId="0" xfId="0" applyFont="1" applyFill="1" applyBorder="1" applyAlignment="1" applyProtection="1">
      <alignment horizontal="left" vertical="top" wrapText="1"/>
      <protection locked="0"/>
    </xf>
    <xf numFmtId="0" fontId="11" fillId="33" borderId="17" xfId="0" applyFont="1" applyFill="1" applyBorder="1" applyAlignment="1" applyProtection="1">
      <alignment horizontal="left" vertical="top" wrapText="1"/>
      <protection locked="0"/>
    </xf>
    <xf numFmtId="0" fontId="11" fillId="33" borderId="24" xfId="0" applyFont="1" applyFill="1" applyBorder="1" applyAlignment="1" applyProtection="1">
      <alignment horizontal="left" vertical="top" wrapText="1"/>
      <protection locked="0"/>
    </xf>
    <xf numFmtId="0" fontId="11" fillId="33" borderId="25" xfId="0" applyFont="1" applyFill="1" applyBorder="1" applyAlignment="1" applyProtection="1">
      <alignment horizontal="left" vertical="top" wrapText="1"/>
      <protection locked="0"/>
    </xf>
    <xf numFmtId="0" fontId="11" fillId="33" borderId="26" xfId="0" applyFont="1" applyFill="1" applyBorder="1" applyAlignment="1" applyProtection="1">
      <alignment horizontal="left" vertical="top" wrapText="1"/>
      <protection locked="0"/>
    </xf>
    <xf numFmtId="176" fontId="5" fillId="28" borderId="14" xfId="0" applyNumberFormat="1" applyFont="1" applyFill="1" applyBorder="1" applyAlignment="1" applyProtection="1">
      <alignment horizontal="right" vertical="center"/>
      <protection locked="0"/>
    </xf>
    <xf numFmtId="176" fontId="5" fillId="28" borderId="15" xfId="0" applyNumberFormat="1" applyFont="1" applyFill="1" applyBorder="1" applyAlignment="1" applyProtection="1">
      <alignment horizontal="right" vertical="center"/>
      <protection locked="0"/>
    </xf>
    <xf numFmtId="177" fontId="11" fillId="28" borderId="11" xfId="0" applyNumberFormat="1" applyFont="1" applyFill="1" applyBorder="1" applyAlignment="1" applyProtection="1">
      <alignment horizontal="right" vertical="center"/>
      <protection locked="0"/>
    </xf>
    <xf numFmtId="176" fontId="11" fillId="33" borderId="11" xfId="0" applyNumberFormat="1" applyFont="1" applyFill="1" applyBorder="1" applyAlignment="1" applyProtection="1">
      <alignment horizontal="right" vertical="center"/>
      <protection/>
    </xf>
    <xf numFmtId="0" fontId="11" fillId="33"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11" fillId="33" borderId="23"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7" xfId="0" applyFont="1" applyFill="1" applyBorder="1" applyAlignment="1" applyProtection="1">
      <alignment horizontal="center" vertical="center"/>
      <protection/>
    </xf>
    <xf numFmtId="0" fontId="11" fillId="33" borderId="23" xfId="0" applyFont="1" applyFill="1" applyBorder="1" applyAlignment="1" applyProtection="1">
      <alignment horizontal="left" vertical="top"/>
      <protection/>
    </xf>
    <xf numFmtId="0" fontId="11" fillId="33" borderId="21" xfId="0" applyFont="1" applyFill="1" applyBorder="1" applyAlignment="1" applyProtection="1">
      <alignment horizontal="left" vertical="top"/>
      <protection/>
    </xf>
    <xf numFmtId="0" fontId="11" fillId="33" borderId="22" xfId="0" applyFont="1" applyFill="1" applyBorder="1" applyAlignment="1" applyProtection="1">
      <alignment horizontal="left" vertical="top"/>
      <protection/>
    </xf>
    <xf numFmtId="0" fontId="11" fillId="33" borderId="16"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0" fontId="11" fillId="33" borderId="17" xfId="0" applyFont="1" applyFill="1" applyBorder="1" applyAlignment="1" applyProtection="1">
      <alignment horizontal="left" vertical="top"/>
      <protection/>
    </xf>
    <xf numFmtId="0" fontId="11" fillId="33" borderId="24" xfId="0" applyFont="1" applyFill="1" applyBorder="1" applyAlignment="1" applyProtection="1">
      <alignment horizontal="left" vertical="top"/>
      <protection/>
    </xf>
    <xf numFmtId="0" fontId="11" fillId="33" borderId="25" xfId="0" applyFont="1" applyFill="1" applyBorder="1" applyAlignment="1" applyProtection="1">
      <alignment horizontal="left" vertical="top"/>
      <protection/>
    </xf>
    <xf numFmtId="0" fontId="11" fillId="33" borderId="26" xfId="0" applyFont="1" applyFill="1" applyBorder="1" applyAlignment="1" applyProtection="1">
      <alignment horizontal="left" vertical="top"/>
      <protection/>
    </xf>
    <xf numFmtId="0" fontId="11" fillId="33" borderId="23" xfId="0" applyFont="1" applyFill="1" applyBorder="1" applyAlignment="1" applyProtection="1">
      <alignment horizontal="left" vertical="top" wrapText="1"/>
      <protection/>
    </xf>
    <xf numFmtId="0" fontId="11" fillId="33" borderId="21" xfId="0" applyFont="1" applyFill="1" applyBorder="1" applyAlignment="1" applyProtection="1">
      <alignment horizontal="left" vertical="top" wrapText="1"/>
      <protection/>
    </xf>
    <xf numFmtId="0" fontId="11" fillId="33" borderId="22" xfId="0" applyFont="1" applyFill="1" applyBorder="1" applyAlignment="1" applyProtection="1">
      <alignment horizontal="left" vertical="top" wrapText="1"/>
      <protection/>
    </xf>
    <xf numFmtId="0" fontId="11" fillId="33" borderId="16"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top" wrapText="1"/>
      <protection/>
    </xf>
    <xf numFmtId="0" fontId="11" fillId="33" borderId="17" xfId="0" applyFont="1" applyFill="1" applyBorder="1" applyAlignment="1" applyProtection="1">
      <alignment horizontal="left" vertical="top" wrapText="1"/>
      <protection/>
    </xf>
    <xf numFmtId="0" fontId="11" fillId="33" borderId="24" xfId="0" applyFont="1" applyFill="1" applyBorder="1" applyAlignment="1" applyProtection="1">
      <alignment horizontal="left" vertical="top" wrapText="1"/>
      <protection/>
    </xf>
    <xf numFmtId="0" fontId="11" fillId="33" borderId="25" xfId="0" applyFont="1" applyFill="1" applyBorder="1" applyAlignment="1" applyProtection="1">
      <alignment horizontal="left" vertical="top" wrapText="1"/>
      <protection/>
    </xf>
    <xf numFmtId="0" fontId="11" fillId="33" borderId="26" xfId="0" applyFont="1" applyFill="1" applyBorder="1" applyAlignment="1" applyProtection="1">
      <alignment horizontal="left" vertical="top" wrapText="1"/>
      <protection/>
    </xf>
    <xf numFmtId="176" fontId="5" fillId="28" borderId="14" xfId="0" applyNumberFormat="1" applyFont="1" applyFill="1" applyBorder="1" applyAlignment="1" applyProtection="1">
      <alignment horizontal="right" vertical="center"/>
      <protection/>
    </xf>
    <xf numFmtId="176" fontId="5" fillId="28" borderId="15" xfId="0" applyNumberFormat="1" applyFont="1" applyFill="1" applyBorder="1" applyAlignment="1" applyProtection="1">
      <alignment horizontal="right" vertical="center"/>
      <protection/>
    </xf>
    <xf numFmtId="177" fontId="11" fillId="28" borderId="11" xfId="0" applyNumberFormat="1" applyFont="1" applyFill="1" applyBorder="1" applyAlignment="1" applyProtection="1">
      <alignment horizontal="right" vertical="center"/>
      <protection/>
    </xf>
    <xf numFmtId="0" fontId="11" fillId="33" borderId="23" xfId="0" applyFont="1" applyFill="1" applyBorder="1" applyAlignment="1" applyProtection="1">
      <alignment vertical="top" wrapText="1"/>
      <protection/>
    </xf>
    <xf numFmtId="0" fontId="11" fillId="33" borderId="21" xfId="0" applyFont="1" applyFill="1" applyBorder="1" applyAlignment="1" applyProtection="1">
      <alignment vertical="top" wrapText="1"/>
      <protection/>
    </xf>
    <xf numFmtId="0" fontId="11" fillId="33" borderId="22" xfId="0" applyFont="1" applyFill="1" applyBorder="1" applyAlignment="1" applyProtection="1">
      <alignment vertical="top" wrapText="1"/>
      <protection/>
    </xf>
    <xf numFmtId="0" fontId="11" fillId="33" borderId="16" xfId="0" applyFont="1" applyFill="1" applyBorder="1" applyAlignment="1" applyProtection="1">
      <alignment vertical="top" wrapText="1"/>
      <protection/>
    </xf>
    <xf numFmtId="0" fontId="11" fillId="33" borderId="0" xfId="0" applyFont="1" applyFill="1" applyBorder="1" applyAlignment="1" applyProtection="1">
      <alignment vertical="top" wrapText="1"/>
      <protection/>
    </xf>
    <xf numFmtId="0" fontId="11" fillId="33" borderId="17" xfId="0" applyFont="1" applyFill="1" applyBorder="1" applyAlignment="1" applyProtection="1">
      <alignment vertical="top" wrapText="1"/>
      <protection/>
    </xf>
    <xf numFmtId="0" fontId="11" fillId="33" borderId="24" xfId="0" applyFont="1" applyFill="1" applyBorder="1" applyAlignment="1" applyProtection="1">
      <alignment vertical="top" wrapText="1"/>
      <protection/>
    </xf>
    <xf numFmtId="0" fontId="11" fillId="33" borderId="25" xfId="0" applyFont="1" applyFill="1" applyBorder="1" applyAlignment="1" applyProtection="1">
      <alignment vertical="top" wrapText="1"/>
      <protection/>
    </xf>
    <xf numFmtId="0" fontId="11" fillId="33" borderId="26" xfId="0" applyFont="1" applyFill="1" applyBorder="1" applyAlignment="1" applyProtection="1">
      <alignment vertical="top" wrapText="1"/>
      <protection/>
    </xf>
    <xf numFmtId="0" fontId="11" fillId="33" borderId="21" xfId="0" applyFont="1" applyFill="1" applyBorder="1" applyAlignment="1" applyProtection="1">
      <alignment vertical="top"/>
      <protection/>
    </xf>
    <xf numFmtId="0" fontId="11" fillId="33" borderId="22" xfId="0" applyFont="1" applyFill="1" applyBorder="1" applyAlignment="1" applyProtection="1">
      <alignment vertical="top"/>
      <protection/>
    </xf>
    <xf numFmtId="0" fontId="11" fillId="33" borderId="16"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1" fillId="33" borderId="17" xfId="0" applyFont="1" applyFill="1" applyBorder="1" applyAlignment="1" applyProtection="1">
      <alignment vertical="top"/>
      <protection/>
    </xf>
    <xf numFmtId="0" fontId="11" fillId="33" borderId="24" xfId="0" applyFont="1" applyFill="1" applyBorder="1" applyAlignment="1" applyProtection="1">
      <alignment vertical="top"/>
      <protection/>
    </xf>
    <xf numFmtId="0" fontId="11" fillId="33" borderId="25" xfId="0" applyFont="1" applyFill="1" applyBorder="1" applyAlignment="1" applyProtection="1">
      <alignment vertical="top"/>
      <protection/>
    </xf>
    <xf numFmtId="0" fontId="11" fillId="33" borderId="26" xfId="0" applyFont="1" applyFill="1" applyBorder="1" applyAlignment="1" applyProtection="1">
      <alignment vertical="top"/>
      <protection/>
    </xf>
    <xf numFmtId="177" fontId="5" fillId="28" borderId="39" xfId="0" applyNumberFormat="1" applyFont="1" applyFill="1" applyBorder="1" applyAlignment="1" applyProtection="1">
      <alignment horizontal="right" vertical="center"/>
      <protection/>
    </xf>
    <xf numFmtId="0" fontId="11" fillId="33" borderId="40" xfId="0" applyFont="1" applyFill="1" applyBorder="1" applyAlignment="1" applyProtection="1">
      <alignment vertical="center"/>
      <protection/>
    </xf>
    <xf numFmtId="0" fontId="11" fillId="33" borderId="41" xfId="0" applyFont="1" applyFill="1" applyBorder="1" applyAlignment="1" applyProtection="1">
      <alignment vertical="center"/>
      <protection/>
    </xf>
    <xf numFmtId="0" fontId="11" fillId="33" borderId="42" xfId="0" applyFont="1" applyFill="1" applyBorder="1" applyAlignment="1" applyProtection="1">
      <alignment vertical="center"/>
      <protection/>
    </xf>
    <xf numFmtId="0" fontId="11" fillId="33" borderId="13" xfId="0" applyFont="1" applyFill="1" applyBorder="1" applyAlignment="1" applyProtection="1">
      <alignment horizontal="center" vertical="distributed"/>
      <protection/>
    </xf>
    <xf numFmtId="0" fontId="11" fillId="33" borderId="14" xfId="0" applyFont="1" applyFill="1" applyBorder="1" applyAlignment="1" applyProtection="1">
      <alignment horizontal="center" vertical="distributed"/>
      <protection/>
    </xf>
    <xf numFmtId="0" fontId="11" fillId="33" borderId="13"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185" fontId="5" fillId="33" borderId="13" xfId="0" applyNumberFormat="1" applyFont="1" applyFill="1" applyBorder="1" applyAlignment="1" applyProtection="1">
      <alignment horizontal="right" vertical="center"/>
      <protection/>
    </xf>
    <xf numFmtId="185" fontId="5" fillId="33" borderId="14" xfId="0" applyNumberFormat="1" applyFont="1" applyFill="1" applyBorder="1" applyAlignment="1" applyProtection="1">
      <alignment horizontal="right" vertical="center"/>
      <protection/>
    </xf>
    <xf numFmtId="185" fontId="5" fillId="33" borderId="15" xfId="0" applyNumberFormat="1" applyFont="1" applyFill="1" applyBorder="1" applyAlignment="1" applyProtection="1">
      <alignment horizontal="right" vertical="center"/>
      <protection/>
    </xf>
    <xf numFmtId="0" fontId="5" fillId="33" borderId="13" xfId="0" applyFont="1" applyFill="1" applyBorder="1" applyAlignment="1" applyProtection="1">
      <alignment vertical="center"/>
      <protection/>
    </xf>
    <xf numFmtId="0" fontId="5" fillId="33" borderId="14" xfId="0" applyFont="1" applyFill="1" applyBorder="1" applyAlignment="1" applyProtection="1">
      <alignment vertical="center"/>
      <protection/>
    </xf>
    <xf numFmtId="0" fontId="5" fillId="33" borderId="15" xfId="0" applyFont="1" applyFill="1" applyBorder="1" applyAlignment="1" applyProtection="1">
      <alignment vertical="center"/>
      <protection/>
    </xf>
    <xf numFmtId="0" fontId="5" fillId="28" borderId="43" xfId="0" applyFont="1" applyFill="1" applyBorder="1" applyAlignment="1" applyProtection="1">
      <alignment horizontal="left" vertical="center"/>
      <protection/>
    </xf>
    <xf numFmtId="0" fontId="5" fillId="28" borderId="44" xfId="0" applyFont="1" applyFill="1" applyBorder="1" applyAlignment="1" applyProtection="1">
      <alignment horizontal="left" vertical="center"/>
      <protection/>
    </xf>
    <xf numFmtId="0" fontId="5" fillId="28" borderId="45" xfId="0" applyFont="1" applyFill="1" applyBorder="1" applyAlignment="1" applyProtection="1">
      <alignment horizontal="left" vertical="center"/>
      <protection/>
    </xf>
    <xf numFmtId="185" fontId="5" fillId="28" borderId="43" xfId="0" applyNumberFormat="1" applyFont="1" applyFill="1" applyBorder="1" applyAlignment="1" applyProtection="1">
      <alignment horizontal="right" vertical="center"/>
      <protection/>
    </xf>
    <xf numFmtId="185" fontId="5" fillId="28" borderId="44" xfId="0" applyNumberFormat="1" applyFont="1" applyFill="1" applyBorder="1" applyAlignment="1" applyProtection="1">
      <alignment horizontal="right" vertical="center"/>
      <protection/>
    </xf>
    <xf numFmtId="185" fontId="5" fillId="28" borderId="45" xfId="0" applyNumberFormat="1" applyFont="1" applyFill="1" applyBorder="1" applyAlignment="1" applyProtection="1">
      <alignment horizontal="right" vertical="center"/>
      <protection/>
    </xf>
    <xf numFmtId="0" fontId="5" fillId="28" borderId="34" xfId="0" applyFont="1" applyFill="1" applyBorder="1" applyAlignment="1" applyProtection="1">
      <alignment horizontal="left" vertical="center" shrinkToFit="1"/>
      <protection/>
    </xf>
    <xf numFmtId="0" fontId="5" fillId="28" borderId="35" xfId="0" applyFont="1" applyFill="1" applyBorder="1" applyAlignment="1" applyProtection="1">
      <alignment horizontal="left" vertical="center" shrinkToFit="1"/>
      <protection/>
    </xf>
    <xf numFmtId="0" fontId="5" fillId="28" borderId="36" xfId="0" applyFont="1" applyFill="1" applyBorder="1" applyAlignment="1" applyProtection="1">
      <alignment horizontal="left" vertical="center" shrinkToFit="1"/>
      <protection/>
    </xf>
    <xf numFmtId="185" fontId="11" fillId="33" borderId="31" xfId="0" applyNumberFormat="1" applyFont="1" applyFill="1" applyBorder="1" applyAlignment="1" applyProtection="1">
      <alignment horizontal="right" vertical="center"/>
      <protection/>
    </xf>
    <xf numFmtId="185" fontId="11" fillId="33" borderId="32" xfId="0" applyNumberFormat="1" applyFont="1" applyFill="1" applyBorder="1" applyAlignment="1" applyProtection="1">
      <alignment horizontal="right" vertical="center"/>
      <protection/>
    </xf>
    <xf numFmtId="0" fontId="11" fillId="33" borderId="33" xfId="0" applyFont="1" applyFill="1" applyBorder="1" applyAlignment="1" applyProtection="1">
      <alignment vertical="center"/>
      <protection/>
    </xf>
    <xf numFmtId="0" fontId="11" fillId="33" borderId="31" xfId="0" applyFont="1" applyFill="1" applyBorder="1" applyAlignment="1" applyProtection="1">
      <alignment vertical="center"/>
      <protection/>
    </xf>
    <xf numFmtId="0" fontId="11" fillId="33" borderId="32" xfId="0" applyFont="1" applyFill="1" applyBorder="1" applyAlignment="1" applyProtection="1">
      <alignment vertical="center"/>
      <protection/>
    </xf>
    <xf numFmtId="0" fontId="5" fillId="28" borderId="16" xfId="0" applyFont="1" applyFill="1" applyBorder="1" applyAlignment="1" applyProtection="1">
      <alignment vertical="center" shrinkToFit="1"/>
      <protection/>
    </xf>
    <xf numFmtId="0" fontId="5" fillId="28" borderId="17" xfId="0" applyFont="1" applyFill="1" applyBorder="1" applyAlignment="1" applyProtection="1">
      <alignment vertical="center" shrinkToFit="1"/>
      <protection/>
    </xf>
    <xf numFmtId="38" fontId="5" fillId="28" borderId="16" xfId="50" applyFont="1" applyFill="1" applyBorder="1" applyAlignment="1" applyProtection="1">
      <alignment horizontal="right" vertical="center" shrinkToFit="1"/>
      <protection/>
    </xf>
    <xf numFmtId="38" fontId="5" fillId="28" borderId="0" xfId="50" applyFont="1" applyFill="1" applyBorder="1" applyAlignment="1" applyProtection="1">
      <alignment horizontal="right" vertical="center" shrinkToFit="1"/>
      <protection/>
    </xf>
    <xf numFmtId="38" fontId="5" fillId="28" borderId="17" xfId="50" applyFont="1" applyFill="1" applyBorder="1" applyAlignment="1" applyProtection="1">
      <alignment horizontal="right" vertical="center" shrinkToFit="1"/>
      <protection/>
    </xf>
    <xf numFmtId="178" fontId="5" fillId="33" borderId="27" xfId="0" applyNumberFormat="1" applyFont="1" applyFill="1" applyBorder="1" applyAlignment="1" applyProtection="1">
      <alignment horizontal="right" vertical="top" shrinkToFit="1"/>
      <protection/>
    </xf>
    <xf numFmtId="0" fontId="5" fillId="28" borderId="0" xfId="0" applyFont="1" applyFill="1" applyBorder="1" applyAlignment="1" applyProtection="1">
      <alignment vertical="center" shrinkToFit="1"/>
      <protection/>
    </xf>
    <xf numFmtId="180" fontId="5" fillId="28" borderId="27" xfId="0" applyNumberFormat="1" applyFont="1" applyFill="1" applyBorder="1" applyAlignment="1" applyProtection="1">
      <alignment horizontal="center" vertical="center" shrinkToFit="1"/>
      <protection/>
    </xf>
    <xf numFmtId="0" fontId="11" fillId="33" borderId="23" xfId="0"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top" wrapText="1"/>
      <protection/>
    </xf>
    <xf numFmtId="0" fontId="11" fillId="33" borderId="22" xfId="0" applyFont="1" applyFill="1" applyBorder="1" applyAlignment="1" applyProtection="1">
      <alignment horizontal="center" vertical="top" wrapText="1"/>
      <protection/>
    </xf>
    <xf numFmtId="0" fontId="6" fillId="33" borderId="16"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5" fillId="0" borderId="24"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33" borderId="13" xfId="0" applyFont="1" applyFill="1" applyBorder="1" applyAlignment="1" applyProtection="1">
      <alignment horizontal="center" vertical="center" shrinkToFit="1"/>
      <protection/>
    </xf>
    <xf numFmtId="0" fontId="5" fillId="33" borderId="14" xfId="0" applyFont="1" applyFill="1" applyBorder="1" applyAlignment="1" applyProtection="1">
      <alignment horizontal="center" vertical="center" shrinkToFit="1"/>
      <protection/>
    </xf>
    <xf numFmtId="0" fontId="5" fillId="33" borderId="15" xfId="0" applyFont="1" applyFill="1" applyBorder="1" applyAlignment="1" applyProtection="1">
      <alignment horizontal="center" vertical="center" shrinkToFit="1"/>
      <protection/>
    </xf>
    <xf numFmtId="0" fontId="15" fillId="33" borderId="0" xfId="0" applyFont="1" applyFill="1" applyBorder="1" applyAlignment="1" applyProtection="1">
      <alignment horizontal="left" vertical="center"/>
      <protection/>
    </xf>
    <xf numFmtId="0" fontId="5" fillId="28" borderId="24" xfId="0" applyFont="1" applyFill="1" applyBorder="1" applyAlignment="1" applyProtection="1">
      <alignment vertical="center" shrinkToFit="1"/>
      <protection/>
    </xf>
    <xf numFmtId="0" fontId="5" fillId="28" borderId="25" xfId="0" applyFont="1" applyFill="1" applyBorder="1" applyAlignment="1" applyProtection="1">
      <alignment vertical="center" shrinkToFit="1"/>
      <protection/>
    </xf>
    <xf numFmtId="0" fontId="5" fillId="28" borderId="26" xfId="0" applyFont="1" applyFill="1" applyBorder="1" applyAlignment="1" applyProtection="1">
      <alignment vertical="center" shrinkToFit="1"/>
      <protection/>
    </xf>
    <xf numFmtId="38" fontId="5" fillId="28" borderId="24" xfId="50" applyFont="1" applyFill="1" applyBorder="1" applyAlignment="1" applyProtection="1">
      <alignment horizontal="right" vertical="center" shrinkToFit="1"/>
      <protection/>
    </xf>
    <xf numFmtId="38" fontId="5" fillId="28" borderId="25" xfId="50" applyFont="1" applyFill="1" applyBorder="1" applyAlignment="1" applyProtection="1">
      <alignment horizontal="right" vertical="center" shrinkToFit="1"/>
      <protection/>
    </xf>
    <xf numFmtId="38" fontId="5" fillId="28" borderId="26" xfId="50" applyFont="1" applyFill="1" applyBorder="1" applyAlignment="1" applyProtection="1">
      <alignment horizontal="right" vertical="center" shrinkToFit="1"/>
      <protection/>
    </xf>
    <xf numFmtId="178" fontId="5" fillId="33" borderId="10" xfId="0" applyNumberFormat="1" applyFont="1" applyFill="1" applyBorder="1" applyAlignment="1" applyProtection="1">
      <alignment horizontal="right" vertical="top" shrinkToFit="1"/>
      <protection/>
    </xf>
    <xf numFmtId="180" fontId="5" fillId="28" borderId="10" xfId="0" applyNumberFormat="1" applyFont="1" applyFill="1" applyBorder="1" applyAlignment="1" applyProtection="1">
      <alignment horizontal="center" vertical="center" shrinkToFit="1"/>
      <protection/>
    </xf>
    <xf numFmtId="0" fontId="63" fillId="34" borderId="11" xfId="0"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133350</xdr:colOff>
      <xdr:row>16</xdr:row>
      <xdr:rowOff>0</xdr:rowOff>
    </xdr:to>
    <xdr:sp>
      <xdr:nvSpPr>
        <xdr:cNvPr id="1" name="角丸四角形吹き出し 1"/>
        <xdr:cNvSpPr>
          <a:spLocks/>
        </xdr:cNvSpPr>
      </xdr:nvSpPr>
      <xdr:spPr>
        <a:xfrm>
          <a:off x="6638925" y="2190750"/>
          <a:ext cx="2590800"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123825</xdr:colOff>
      <xdr:row>24</xdr:row>
      <xdr:rowOff>28575</xdr:rowOff>
    </xdr:from>
    <xdr:to>
      <xdr:col>49</xdr:col>
      <xdr:colOff>38100</xdr:colOff>
      <xdr:row>28</xdr:row>
      <xdr:rowOff>104775</xdr:rowOff>
    </xdr:to>
    <xdr:sp>
      <xdr:nvSpPr>
        <xdr:cNvPr id="2" name="角丸四角形吹き出し 2"/>
        <xdr:cNvSpPr>
          <a:spLocks/>
        </xdr:cNvSpPr>
      </xdr:nvSpPr>
      <xdr:spPr>
        <a:xfrm>
          <a:off x="6686550" y="4829175"/>
          <a:ext cx="244792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161925</xdr:colOff>
      <xdr:row>61</xdr:row>
      <xdr:rowOff>200025</xdr:rowOff>
    </xdr:from>
    <xdr:to>
      <xdr:col>49</xdr:col>
      <xdr:colOff>66675</xdr:colOff>
      <xdr:row>66</xdr:row>
      <xdr:rowOff>95250</xdr:rowOff>
    </xdr:to>
    <xdr:sp>
      <xdr:nvSpPr>
        <xdr:cNvPr id="3" name="角丸四角形吹き出し 4"/>
        <xdr:cNvSpPr>
          <a:spLocks/>
        </xdr:cNvSpPr>
      </xdr:nvSpPr>
      <xdr:spPr>
        <a:xfrm>
          <a:off x="6724650" y="12353925"/>
          <a:ext cx="2438400" cy="9429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95250</xdr:colOff>
      <xdr:row>18</xdr:row>
      <xdr:rowOff>85725</xdr:rowOff>
    </xdr:from>
    <xdr:to>
      <xdr:col>49</xdr:col>
      <xdr:colOff>0</xdr:colOff>
      <xdr:row>21</xdr:row>
      <xdr:rowOff>104775</xdr:rowOff>
    </xdr:to>
    <xdr:sp>
      <xdr:nvSpPr>
        <xdr:cNvPr id="4" name="角丸四角形吹き出し 5"/>
        <xdr:cNvSpPr>
          <a:spLocks/>
        </xdr:cNvSpPr>
      </xdr:nvSpPr>
      <xdr:spPr>
        <a:xfrm>
          <a:off x="6657975" y="3600450"/>
          <a:ext cx="2438400"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51</xdr:row>
      <xdr:rowOff>9525</xdr:rowOff>
    </xdr:from>
    <xdr:to>
      <xdr:col>49</xdr:col>
      <xdr:colOff>57150</xdr:colOff>
      <xdr:row>54</xdr:row>
      <xdr:rowOff>0</xdr:rowOff>
    </xdr:to>
    <xdr:sp>
      <xdr:nvSpPr>
        <xdr:cNvPr id="5" name="角丸四角形吹き出し 6"/>
        <xdr:cNvSpPr>
          <a:spLocks/>
        </xdr:cNvSpPr>
      </xdr:nvSpPr>
      <xdr:spPr>
        <a:xfrm>
          <a:off x="6696075" y="10067925"/>
          <a:ext cx="2457450" cy="619125"/>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866775</xdr:colOff>
      <xdr:row>3</xdr:row>
      <xdr:rowOff>104775</xdr:rowOff>
    </xdr:from>
    <xdr:to>
      <xdr:col>2</xdr:col>
      <xdr:colOff>3714750</xdr:colOff>
      <xdr:row>5</xdr:row>
      <xdr:rowOff>228600</xdr:rowOff>
    </xdr:to>
    <xdr:sp>
      <xdr:nvSpPr>
        <xdr:cNvPr id="1" name="角丸四角形吹き出し 3"/>
        <xdr:cNvSpPr>
          <a:spLocks/>
        </xdr:cNvSpPr>
      </xdr:nvSpPr>
      <xdr:spPr>
        <a:xfrm>
          <a:off x="1457325" y="876300"/>
          <a:ext cx="2847975" cy="619125"/>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333375</xdr:colOff>
      <xdr:row>3</xdr:row>
      <xdr:rowOff>76200</xdr:rowOff>
    </xdr:from>
    <xdr:to>
      <xdr:col>6</xdr:col>
      <xdr:colOff>552450</xdr:colOff>
      <xdr:row>5</xdr:row>
      <xdr:rowOff>228600</xdr:rowOff>
    </xdr:to>
    <xdr:sp>
      <xdr:nvSpPr>
        <xdr:cNvPr id="2" name="角丸四角形吹き出し 4"/>
        <xdr:cNvSpPr>
          <a:spLocks/>
        </xdr:cNvSpPr>
      </xdr:nvSpPr>
      <xdr:spPr>
        <a:xfrm>
          <a:off x="5133975" y="847725"/>
          <a:ext cx="2295525" cy="647700"/>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47625</xdr:colOff>
      <xdr:row>7</xdr:row>
      <xdr:rowOff>95250</xdr:rowOff>
    </xdr:from>
    <xdr:to>
      <xdr:col>7</xdr:col>
      <xdr:colOff>114300</xdr:colOff>
      <xdr:row>32</xdr:row>
      <xdr:rowOff>161925</xdr:rowOff>
    </xdr:to>
    <xdr:sp>
      <xdr:nvSpPr>
        <xdr:cNvPr id="3" name="角丸四角形 5"/>
        <xdr:cNvSpPr>
          <a:spLocks/>
        </xdr:cNvSpPr>
      </xdr:nvSpPr>
      <xdr:spPr>
        <a:xfrm>
          <a:off x="6210300" y="1857375"/>
          <a:ext cx="1495425" cy="58007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33</xdr:row>
      <xdr:rowOff>171450</xdr:rowOff>
    </xdr:from>
    <xdr:to>
      <xdr:col>6</xdr:col>
      <xdr:colOff>133350</xdr:colOff>
      <xdr:row>36</xdr:row>
      <xdr:rowOff>152400</xdr:rowOff>
    </xdr:to>
    <xdr:sp>
      <xdr:nvSpPr>
        <xdr:cNvPr id="4" name="角丸四角形 7"/>
        <xdr:cNvSpPr>
          <a:spLocks/>
        </xdr:cNvSpPr>
      </xdr:nvSpPr>
      <xdr:spPr>
        <a:xfrm>
          <a:off x="4714875" y="7896225"/>
          <a:ext cx="2295525" cy="70485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638175</xdr:colOff>
      <xdr:row>38</xdr:row>
      <xdr:rowOff>114300</xdr:rowOff>
    </xdr:from>
    <xdr:to>
      <xdr:col>7</xdr:col>
      <xdr:colOff>180975</xdr:colOff>
      <xdr:row>40</xdr:row>
      <xdr:rowOff>104775</xdr:rowOff>
    </xdr:to>
    <xdr:sp>
      <xdr:nvSpPr>
        <xdr:cNvPr id="5" name="角丸四角形吹き出し 8"/>
        <xdr:cNvSpPr>
          <a:spLocks/>
        </xdr:cNvSpPr>
      </xdr:nvSpPr>
      <xdr:spPr>
        <a:xfrm>
          <a:off x="6086475" y="8943975"/>
          <a:ext cx="1685925"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600075</xdr:colOff>
      <xdr:row>38</xdr:row>
      <xdr:rowOff>76200</xdr:rowOff>
    </xdr:from>
    <xdr:to>
      <xdr:col>7</xdr:col>
      <xdr:colOff>304800</xdr:colOff>
      <xdr:row>40</xdr:row>
      <xdr:rowOff>171450</xdr:rowOff>
    </xdr:to>
    <xdr:sp>
      <xdr:nvSpPr>
        <xdr:cNvPr id="6" name="角丸四角形吹き出し 6"/>
        <xdr:cNvSpPr>
          <a:spLocks/>
        </xdr:cNvSpPr>
      </xdr:nvSpPr>
      <xdr:spPr>
        <a:xfrm>
          <a:off x="6048375" y="8905875"/>
          <a:ext cx="1847850" cy="47625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495300</xdr:colOff>
      <xdr:row>10</xdr:row>
      <xdr:rowOff>57150</xdr:rowOff>
    </xdr:from>
    <xdr:to>
      <xdr:col>9</xdr:col>
      <xdr:colOff>0</xdr:colOff>
      <xdr:row>25</xdr:row>
      <xdr:rowOff>38100</xdr:rowOff>
    </xdr:to>
    <xdr:sp>
      <xdr:nvSpPr>
        <xdr:cNvPr id="7" name="角丸四角形吹き出し 7"/>
        <xdr:cNvSpPr>
          <a:spLocks/>
        </xdr:cNvSpPr>
      </xdr:nvSpPr>
      <xdr:spPr>
        <a:xfrm>
          <a:off x="8086725" y="2505075"/>
          <a:ext cx="914400" cy="3429000"/>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5999299883842468"/>
    <pageSetUpPr fitToPage="1"/>
  </sheetPr>
  <dimension ref="A1:D26"/>
  <sheetViews>
    <sheetView tabSelected="1" view="pageBreakPreview" zoomScaleSheetLayoutView="100" zoomScalePageLayoutView="0" workbookViewId="0" topLeftCell="A1">
      <selection activeCell="B1" sqref="B1"/>
    </sheetView>
  </sheetViews>
  <sheetFormatPr defaultColWidth="9.00390625" defaultRowHeight="15"/>
  <cols>
    <col min="1" max="1" width="4.7109375" style="3" customWidth="1"/>
    <col min="2" max="2" width="75.7109375" style="3" customWidth="1"/>
    <col min="3" max="3" width="8.7109375" style="3" customWidth="1"/>
    <col min="4" max="4" width="8.7109375" style="5" customWidth="1"/>
    <col min="5" max="16384" width="9.00390625" style="3" customWidth="1"/>
  </cols>
  <sheetData>
    <row r="1" spans="1:4" ht="63" customHeight="1">
      <c r="A1" s="117" t="s">
        <v>161</v>
      </c>
      <c r="B1" s="118" t="s">
        <v>121</v>
      </c>
      <c r="C1" s="158" t="s">
        <v>177</v>
      </c>
      <c r="D1" s="158"/>
    </row>
    <row r="2" spans="1:4" ht="24.75" customHeight="1">
      <c r="A2" s="117"/>
      <c r="B2" s="122" t="s">
        <v>166</v>
      </c>
      <c r="C2" s="121"/>
      <c r="D2" s="121"/>
    </row>
    <row r="3" spans="1:4" ht="30" customHeight="1">
      <c r="A3" s="16" t="s">
        <v>26</v>
      </c>
      <c r="B3" s="104" t="s">
        <v>25</v>
      </c>
      <c r="C3" s="106" t="s">
        <v>144</v>
      </c>
      <c r="D3" s="107" t="s">
        <v>145</v>
      </c>
    </row>
    <row r="4" spans="1:4" ht="30" customHeight="1">
      <c r="A4" s="11"/>
      <c r="B4" s="12" t="s">
        <v>107</v>
      </c>
      <c r="C4" s="124"/>
      <c r="D4" s="125"/>
    </row>
    <row r="5" spans="1:4" ht="30" customHeight="1">
      <c r="A5" s="151" t="s">
        <v>115</v>
      </c>
      <c r="B5" s="152"/>
      <c r="C5" s="152"/>
      <c r="D5" s="153"/>
    </row>
    <row r="6" spans="1:4" ht="30" customHeight="1">
      <c r="A6" s="7">
        <v>1</v>
      </c>
      <c r="B6" s="102" t="s">
        <v>108</v>
      </c>
      <c r="C6" s="126"/>
      <c r="D6" s="125"/>
    </row>
    <row r="7" spans="1:4" ht="30" customHeight="1">
      <c r="A7" s="7">
        <v>2</v>
      </c>
      <c r="B7" s="103" t="s">
        <v>109</v>
      </c>
      <c r="C7" s="127"/>
      <c r="D7" s="125"/>
    </row>
    <row r="8" spans="1:4" ht="30" customHeight="1">
      <c r="A8" s="7">
        <v>3</v>
      </c>
      <c r="B8" s="10" t="s">
        <v>110</v>
      </c>
      <c r="C8" s="127"/>
      <c r="D8" s="125"/>
    </row>
    <row r="9" spans="1:4" ht="30" customHeight="1">
      <c r="A9" s="7">
        <v>4</v>
      </c>
      <c r="B9" s="10" t="s">
        <v>146</v>
      </c>
      <c r="C9" s="128"/>
      <c r="D9" s="125"/>
    </row>
    <row r="10" spans="1:4" ht="30" customHeight="1">
      <c r="A10" s="7">
        <v>5</v>
      </c>
      <c r="B10" s="108" t="s">
        <v>147</v>
      </c>
      <c r="C10" s="129"/>
      <c r="D10" s="130"/>
    </row>
    <row r="11" spans="1:4" ht="49.5" customHeight="1">
      <c r="A11" s="7">
        <v>6</v>
      </c>
      <c r="B11" s="108" t="s">
        <v>172</v>
      </c>
      <c r="C11" s="146"/>
      <c r="D11" s="130"/>
    </row>
    <row r="12" spans="1:4" ht="30" customHeight="1">
      <c r="A12" s="154" t="s">
        <v>111</v>
      </c>
      <c r="B12" s="155"/>
      <c r="C12" s="155"/>
      <c r="D12" s="156"/>
    </row>
    <row r="13" spans="1:4" ht="30" customHeight="1">
      <c r="A13" s="7">
        <v>7</v>
      </c>
      <c r="B13" s="8" t="s">
        <v>96</v>
      </c>
      <c r="C13" s="133"/>
      <c r="D13" s="125"/>
    </row>
    <row r="14" spans="1:4" ht="30" customHeight="1">
      <c r="A14" s="7">
        <v>8</v>
      </c>
      <c r="B14" s="13" t="s">
        <v>99</v>
      </c>
      <c r="C14" s="124"/>
      <c r="D14" s="125"/>
    </row>
    <row r="15" spans="1:4" ht="30" customHeight="1">
      <c r="A15" s="7">
        <v>9</v>
      </c>
      <c r="B15" s="9" t="s">
        <v>101</v>
      </c>
      <c r="C15" s="134"/>
      <c r="D15" s="135"/>
    </row>
    <row r="16" spans="1:4" ht="30" customHeight="1">
      <c r="A16" s="154" t="s">
        <v>112</v>
      </c>
      <c r="B16" s="155"/>
      <c r="C16" s="157"/>
      <c r="D16" s="156"/>
    </row>
    <row r="17" spans="1:4" ht="30" customHeight="1">
      <c r="A17" s="105">
        <v>10</v>
      </c>
      <c r="B17" s="109" t="s">
        <v>102</v>
      </c>
      <c r="C17" s="140"/>
      <c r="D17" s="136"/>
    </row>
    <row r="18" spans="1:4" ht="30" customHeight="1">
      <c r="A18" s="105">
        <v>11</v>
      </c>
      <c r="B18" s="109" t="s">
        <v>103</v>
      </c>
      <c r="C18" s="140"/>
      <c r="D18" s="136"/>
    </row>
    <row r="19" spans="1:4" ht="30" customHeight="1">
      <c r="A19" s="105">
        <v>12</v>
      </c>
      <c r="B19" s="110" t="s">
        <v>23</v>
      </c>
      <c r="C19" s="141"/>
      <c r="D19" s="137"/>
    </row>
    <row r="20" spans="1:4" ht="30" customHeight="1">
      <c r="A20" s="105">
        <v>13</v>
      </c>
      <c r="B20" s="14" t="s">
        <v>118</v>
      </c>
      <c r="C20" s="142"/>
      <c r="D20" s="138"/>
    </row>
    <row r="21" spans="1:4" ht="30" customHeight="1">
      <c r="A21" s="105">
        <v>14</v>
      </c>
      <c r="B21" s="14" t="s">
        <v>104</v>
      </c>
      <c r="C21" s="143"/>
      <c r="D21" s="135"/>
    </row>
    <row r="22" spans="1:4" ht="30" customHeight="1">
      <c r="A22" s="105">
        <v>15</v>
      </c>
      <c r="B22" s="14" t="s">
        <v>22</v>
      </c>
      <c r="C22" s="144"/>
      <c r="D22" s="139"/>
    </row>
    <row r="23" spans="1:4" ht="30" customHeight="1">
      <c r="A23" s="105">
        <v>16</v>
      </c>
      <c r="B23" s="14" t="s">
        <v>24</v>
      </c>
      <c r="C23" s="143"/>
      <c r="D23" s="135"/>
    </row>
    <row r="24" spans="1:4" ht="30" customHeight="1">
      <c r="A24" s="154" t="s">
        <v>105</v>
      </c>
      <c r="B24" s="155"/>
      <c r="C24" s="155"/>
      <c r="D24" s="156"/>
    </row>
    <row r="25" spans="1:4" ht="30" customHeight="1">
      <c r="A25" s="7">
        <v>17</v>
      </c>
      <c r="B25" s="10" t="s">
        <v>106</v>
      </c>
      <c r="C25" s="145"/>
      <c r="D25" s="146"/>
    </row>
    <row r="26" spans="1:4" ht="30" customHeight="1">
      <c r="A26" s="7" t="s">
        <v>21</v>
      </c>
      <c r="B26" s="119" t="s">
        <v>171</v>
      </c>
      <c r="C26" s="147"/>
      <c r="D26" s="125"/>
    </row>
  </sheetData>
  <sheetProtection selectLockedCells="1"/>
  <mergeCells count="5">
    <mergeCell ref="A5:D5"/>
    <mergeCell ref="A12:D12"/>
    <mergeCell ref="A16:D16"/>
    <mergeCell ref="A24:D24"/>
    <mergeCell ref="C1:D1"/>
  </mergeCells>
  <printOptions horizontalCentered="1"/>
  <pageMargins left="0.7086614173228347" right="0.5118110236220472" top="0.7480314960629921" bottom="0.5511811023622047" header="0.31496062992125984" footer="0.31496062992125984"/>
  <pageSetup fitToHeight="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theme="8" tint="0.5999299883842468"/>
    <pageSetUpPr fitToPage="1"/>
  </sheetPr>
  <dimension ref="A1:D34"/>
  <sheetViews>
    <sheetView view="pageBreakPreview" zoomScaleSheetLayoutView="100" zoomScalePageLayoutView="0" workbookViewId="0" topLeftCell="A1">
      <selection activeCell="G3" sqref="G3"/>
    </sheetView>
  </sheetViews>
  <sheetFormatPr defaultColWidth="9.00390625" defaultRowHeight="15"/>
  <cols>
    <col min="1" max="1" width="4.7109375" style="3" customWidth="1"/>
    <col min="2" max="2" width="75.7109375" style="3" customWidth="1"/>
    <col min="3" max="3" width="8.7109375" style="3" customWidth="1"/>
    <col min="4" max="4" width="8.7109375" style="5" customWidth="1"/>
    <col min="5" max="16384" width="9.00390625" style="3" customWidth="1"/>
  </cols>
  <sheetData>
    <row r="1" spans="1:4" ht="63" customHeight="1">
      <c r="A1" s="117" t="s">
        <v>162</v>
      </c>
      <c r="B1" s="150" t="s">
        <v>122</v>
      </c>
      <c r="C1" s="161" t="s">
        <v>178</v>
      </c>
      <c r="D1" s="162"/>
    </row>
    <row r="2" spans="1:4" ht="24.75" customHeight="1">
      <c r="A2" s="117"/>
      <c r="B2" s="148" t="s">
        <v>167</v>
      </c>
      <c r="C2" s="120"/>
      <c r="D2" s="120"/>
    </row>
    <row r="3" spans="1:4" ht="30" customHeight="1">
      <c r="A3" s="16" t="s">
        <v>26</v>
      </c>
      <c r="B3" s="104" t="s">
        <v>25</v>
      </c>
      <c r="C3" s="106" t="s">
        <v>158</v>
      </c>
      <c r="D3" s="107" t="s">
        <v>145</v>
      </c>
    </row>
    <row r="4" spans="1:4" ht="30" customHeight="1">
      <c r="A4" s="11"/>
      <c r="B4" s="12" t="s">
        <v>107</v>
      </c>
      <c r="C4" s="124"/>
      <c r="D4" s="125"/>
    </row>
    <row r="5" spans="1:4" ht="30" customHeight="1">
      <c r="A5" s="151" t="s">
        <v>116</v>
      </c>
      <c r="B5" s="159"/>
      <c r="C5" s="159"/>
      <c r="D5" s="160"/>
    </row>
    <row r="6" spans="1:4" ht="30" customHeight="1">
      <c r="A6" s="7">
        <v>1</v>
      </c>
      <c r="B6" s="102" t="s">
        <v>108</v>
      </c>
      <c r="C6" s="126"/>
      <c r="D6" s="125"/>
    </row>
    <row r="7" spans="1:4" ht="30" customHeight="1">
      <c r="A7" s="7">
        <v>2</v>
      </c>
      <c r="B7" s="103" t="s">
        <v>113</v>
      </c>
      <c r="C7" s="127"/>
      <c r="D7" s="125"/>
    </row>
    <row r="8" spans="1:4" ht="30" customHeight="1">
      <c r="A8" s="7">
        <v>3</v>
      </c>
      <c r="B8" s="116" t="s">
        <v>160</v>
      </c>
      <c r="C8" s="127"/>
      <c r="D8" s="125"/>
    </row>
    <row r="9" spans="1:4" ht="30" customHeight="1">
      <c r="A9" s="7">
        <v>4</v>
      </c>
      <c r="B9" s="10" t="s">
        <v>165</v>
      </c>
      <c r="C9" s="128"/>
      <c r="D9" s="125"/>
    </row>
    <row r="10" spans="1:4" ht="30" customHeight="1">
      <c r="A10" s="7">
        <v>5</v>
      </c>
      <c r="B10" s="108" t="s">
        <v>147</v>
      </c>
      <c r="C10" s="129"/>
      <c r="D10" s="130"/>
    </row>
    <row r="11" spans="1:4" ht="30" customHeight="1">
      <c r="A11" s="7">
        <v>6</v>
      </c>
      <c r="B11" s="108" t="s">
        <v>148</v>
      </c>
      <c r="C11" s="127"/>
      <c r="D11" s="130"/>
    </row>
    <row r="12" spans="1:4" ht="54.75" customHeight="1">
      <c r="A12" s="7">
        <v>7</v>
      </c>
      <c r="B12" s="10" t="s">
        <v>120</v>
      </c>
      <c r="C12" s="127"/>
      <c r="D12" s="130"/>
    </row>
    <row r="13" spans="1:4" ht="49.5" customHeight="1">
      <c r="A13" s="7">
        <v>8</v>
      </c>
      <c r="B13" s="10" t="s">
        <v>173</v>
      </c>
      <c r="C13" s="127"/>
      <c r="D13" s="125"/>
    </row>
    <row r="14" spans="1:4" ht="30" customHeight="1">
      <c r="A14" s="154" t="s">
        <v>114</v>
      </c>
      <c r="B14" s="155"/>
      <c r="C14" s="155"/>
      <c r="D14" s="156"/>
    </row>
    <row r="15" spans="1:4" ht="30" customHeight="1">
      <c r="A15" s="7">
        <v>9</v>
      </c>
      <c r="B15" s="8" t="s">
        <v>16</v>
      </c>
      <c r="C15" s="133"/>
      <c r="D15" s="125"/>
    </row>
    <row r="16" spans="1:4" ht="30" customHeight="1">
      <c r="A16" s="7">
        <v>10</v>
      </c>
      <c r="B16" s="8" t="s">
        <v>96</v>
      </c>
      <c r="C16" s="133"/>
      <c r="D16" s="125"/>
    </row>
    <row r="17" spans="1:4" ht="30" customHeight="1">
      <c r="A17" s="7">
        <v>11</v>
      </c>
      <c r="B17" s="8" t="s">
        <v>169</v>
      </c>
      <c r="C17" s="133"/>
      <c r="D17" s="125"/>
    </row>
    <row r="18" spans="1:4" ht="54" customHeight="1">
      <c r="A18" s="7">
        <v>12</v>
      </c>
      <c r="B18" s="9" t="s">
        <v>97</v>
      </c>
      <c r="C18" s="134"/>
      <c r="D18" s="125"/>
    </row>
    <row r="19" spans="1:4" ht="30" customHeight="1">
      <c r="A19" s="7">
        <v>13</v>
      </c>
      <c r="B19" s="8" t="s">
        <v>98</v>
      </c>
      <c r="C19" s="133"/>
      <c r="D19" s="125"/>
    </row>
    <row r="20" spans="1:4" ht="30" customHeight="1">
      <c r="A20" s="7">
        <v>14</v>
      </c>
      <c r="B20" s="13" t="s">
        <v>99</v>
      </c>
      <c r="C20" s="124"/>
      <c r="D20" s="125"/>
    </row>
    <row r="21" spans="1:4" ht="30" customHeight="1">
      <c r="A21" s="7">
        <v>15</v>
      </c>
      <c r="B21" s="9" t="s">
        <v>100</v>
      </c>
      <c r="C21" s="134"/>
      <c r="D21" s="135"/>
    </row>
    <row r="22" spans="1:4" ht="45" customHeight="1">
      <c r="A22" s="7">
        <v>16</v>
      </c>
      <c r="B22" s="9" t="s">
        <v>170</v>
      </c>
      <c r="C22" s="134"/>
      <c r="D22" s="135"/>
    </row>
    <row r="23" spans="1:4" ht="30" customHeight="1">
      <c r="A23" s="7">
        <v>17</v>
      </c>
      <c r="B23" s="9" t="s">
        <v>101</v>
      </c>
      <c r="C23" s="134"/>
      <c r="D23" s="135"/>
    </row>
    <row r="24" spans="1:4" ht="30" customHeight="1">
      <c r="A24" s="154" t="s">
        <v>117</v>
      </c>
      <c r="B24" s="155"/>
      <c r="C24" s="157"/>
      <c r="D24" s="156"/>
    </row>
    <row r="25" spans="1:4" ht="30" customHeight="1">
      <c r="A25" s="105">
        <v>18</v>
      </c>
      <c r="B25" s="109" t="s">
        <v>102</v>
      </c>
      <c r="C25" s="140"/>
      <c r="D25" s="136"/>
    </row>
    <row r="26" spans="1:4" ht="30" customHeight="1">
      <c r="A26" s="105">
        <v>19</v>
      </c>
      <c r="B26" s="109" t="s">
        <v>103</v>
      </c>
      <c r="C26" s="140"/>
      <c r="D26" s="136"/>
    </row>
    <row r="27" spans="1:4" ht="30" customHeight="1">
      <c r="A27" s="105">
        <v>20</v>
      </c>
      <c r="B27" s="110" t="s">
        <v>23</v>
      </c>
      <c r="C27" s="141"/>
      <c r="D27" s="139"/>
    </row>
    <row r="28" spans="1:4" ht="30" customHeight="1">
      <c r="A28" s="105">
        <v>21</v>
      </c>
      <c r="B28" s="14" t="s">
        <v>119</v>
      </c>
      <c r="C28" s="144"/>
      <c r="D28" s="138"/>
    </row>
    <row r="29" spans="1:4" ht="30" customHeight="1">
      <c r="A29" s="105">
        <v>22</v>
      </c>
      <c r="B29" s="14" t="s">
        <v>104</v>
      </c>
      <c r="C29" s="143"/>
      <c r="D29" s="135"/>
    </row>
    <row r="30" spans="1:4" ht="30" customHeight="1">
      <c r="A30" s="105">
        <v>23</v>
      </c>
      <c r="B30" s="14" t="s">
        <v>22</v>
      </c>
      <c r="C30" s="144"/>
      <c r="D30" s="139"/>
    </row>
    <row r="31" spans="1:4" ht="30" customHeight="1">
      <c r="A31" s="105">
        <v>24</v>
      </c>
      <c r="B31" s="14" t="s">
        <v>24</v>
      </c>
      <c r="C31" s="143"/>
      <c r="D31" s="135"/>
    </row>
    <row r="32" spans="1:4" ht="30" customHeight="1">
      <c r="A32" s="154" t="s">
        <v>105</v>
      </c>
      <c r="B32" s="155"/>
      <c r="C32" s="155"/>
      <c r="D32" s="156"/>
    </row>
    <row r="33" spans="1:4" ht="30" customHeight="1">
      <c r="A33" s="7">
        <v>25</v>
      </c>
      <c r="B33" s="10" t="s">
        <v>106</v>
      </c>
      <c r="C33" s="145"/>
      <c r="D33" s="146"/>
    </row>
    <row r="34" spans="1:4" ht="30" customHeight="1">
      <c r="A34" s="7" t="s">
        <v>21</v>
      </c>
      <c r="B34" s="119" t="s">
        <v>174</v>
      </c>
      <c r="C34" s="147"/>
      <c r="D34" s="125"/>
    </row>
  </sheetData>
  <sheetProtection selectLockedCells="1"/>
  <mergeCells count="5">
    <mergeCell ref="A5:D5"/>
    <mergeCell ref="A14:D14"/>
    <mergeCell ref="A24:D24"/>
    <mergeCell ref="A32:D32"/>
    <mergeCell ref="C1:D1"/>
  </mergeCells>
  <printOptions horizontalCentered="1"/>
  <pageMargins left="0.7086614173228347" right="0.5118110236220472" top="0.7480314960629921" bottom="0.5511811023622047" header="0.31496062992125984" footer="0.31496062992125984"/>
  <pageSetup fitToHeight="0" fitToWidth="1" horizontalDpi="600" verticalDpi="600" orientation="portrait" paperSize="9" scale="93" r:id="rId1"/>
  <rowBreaks count="1" manualBreakCount="1">
    <brk id="23" max="3" man="1"/>
  </rowBreaks>
</worksheet>
</file>

<file path=xl/worksheets/sheet3.xml><?xml version="1.0" encoding="utf-8"?>
<worksheet xmlns="http://schemas.openxmlformats.org/spreadsheetml/2006/main" xmlns:r="http://schemas.openxmlformats.org/officeDocument/2006/relationships">
  <sheetPr>
    <tabColor theme="9" tint="0.5999600291252136"/>
    <pageSetUpPr fitToPage="1"/>
  </sheetPr>
  <dimension ref="A1:D15"/>
  <sheetViews>
    <sheetView view="pageBreakPreview" zoomScaleSheetLayoutView="100" zoomScalePageLayoutView="0" workbookViewId="0" topLeftCell="A1">
      <selection activeCell="C4" sqref="C4"/>
    </sheetView>
  </sheetViews>
  <sheetFormatPr defaultColWidth="9.00390625" defaultRowHeight="15"/>
  <cols>
    <col min="1" max="1" width="4.7109375" style="3" customWidth="1"/>
    <col min="2" max="2" width="75.7109375" style="3" customWidth="1"/>
    <col min="3" max="3" width="8.7109375" style="3" customWidth="1"/>
    <col min="4" max="4" width="8.7109375" style="5" customWidth="1"/>
    <col min="5" max="16384" width="9.00390625" style="3" customWidth="1"/>
  </cols>
  <sheetData>
    <row r="1" spans="1:4" ht="63" customHeight="1">
      <c r="A1" s="117" t="s">
        <v>163</v>
      </c>
      <c r="B1" s="111" t="s">
        <v>143</v>
      </c>
      <c r="C1" s="158" t="s">
        <v>179</v>
      </c>
      <c r="D1" s="158"/>
    </row>
    <row r="2" spans="1:4" ht="24.75" customHeight="1">
      <c r="A2" s="117"/>
      <c r="B2" s="149" t="s">
        <v>168</v>
      </c>
      <c r="C2" s="120"/>
      <c r="D2" s="120"/>
    </row>
    <row r="3" spans="1:4" ht="30" customHeight="1">
      <c r="A3" s="112" t="s">
        <v>26</v>
      </c>
      <c r="B3" s="113" t="s">
        <v>159</v>
      </c>
      <c r="C3" s="114" t="s">
        <v>157</v>
      </c>
      <c r="D3" s="115" t="s">
        <v>145</v>
      </c>
    </row>
    <row r="4" spans="1:4" ht="30" customHeight="1">
      <c r="A4" s="11"/>
      <c r="B4" s="12" t="s">
        <v>123</v>
      </c>
      <c r="C4" s="124"/>
      <c r="D4" s="125"/>
    </row>
    <row r="5" spans="1:4" ht="30" customHeight="1">
      <c r="A5" s="163" t="s">
        <v>124</v>
      </c>
      <c r="B5" s="164"/>
      <c r="C5" s="164"/>
      <c r="D5" s="165"/>
    </row>
    <row r="6" spans="1:4" ht="30" customHeight="1">
      <c r="A6" s="7">
        <v>1</v>
      </c>
      <c r="B6" s="102" t="s">
        <v>149</v>
      </c>
      <c r="C6" s="126"/>
      <c r="D6" s="125"/>
    </row>
    <row r="7" spans="1:4" ht="30" customHeight="1">
      <c r="A7" s="7">
        <v>2</v>
      </c>
      <c r="B7" s="103" t="s">
        <v>151</v>
      </c>
      <c r="C7" s="127"/>
      <c r="D7" s="125"/>
    </row>
    <row r="8" spans="1:4" ht="30" customHeight="1">
      <c r="A8" s="7">
        <v>3</v>
      </c>
      <c r="B8" s="103" t="s">
        <v>152</v>
      </c>
      <c r="C8" s="127"/>
      <c r="D8" s="125"/>
    </row>
    <row r="9" spans="1:4" ht="30" customHeight="1">
      <c r="A9" s="7">
        <v>4</v>
      </c>
      <c r="B9" s="10" t="s">
        <v>150</v>
      </c>
      <c r="C9" s="127"/>
      <c r="D9" s="125"/>
    </row>
    <row r="10" spans="1:4" ht="30" customHeight="1">
      <c r="A10" s="166" t="s">
        <v>125</v>
      </c>
      <c r="B10" s="167"/>
      <c r="C10" s="167"/>
      <c r="D10" s="168"/>
    </row>
    <row r="11" spans="1:4" ht="30" customHeight="1">
      <c r="A11" s="7">
        <v>5</v>
      </c>
      <c r="B11" s="13" t="s">
        <v>126</v>
      </c>
      <c r="C11" s="124"/>
      <c r="D11" s="125"/>
    </row>
    <row r="12" spans="1:4" ht="30" customHeight="1">
      <c r="A12" s="7">
        <v>6</v>
      </c>
      <c r="B12" s="9" t="s">
        <v>127</v>
      </c>
      <c r="C12" s="134"/>
      <c r="D12" s="135"/>
    </row>
    <row r="13" spans="1:4" ht="30" customHeight="1">
      <c r="A13" s="166" t="s">
        <v>128</v>
      </c>
      <c r="B13" s="167"/>
      <c r="C13" s="167"/>
      <c r="D13" s="168"/>
    </row>
    <row r="14" spans="1:4" ht="30" customHeight="1">
      <c r="A14" s="7">
        <v>7</v>
      </c>
      <c r="B14" s="10" t="s">
        <v>129</v>
      </c>
      <c r="C14" s="145"/>
      <c r="D14" s="146"/>
    </row>
    <row r="15" spans="1:4" ht="30" customHeight="1">
      <c r="A15" s="7" t="s">
        <v>21</v>
      </c>
      <c r="B15" s="119" t="s">
        <v>175</v>
      </c>
      <c r="C15" s="147"/>
      <c r="D15" s="125"/>
    </row>
  </sheetData>
  <sheetProtection selectLockedCells="1"/>
  <mergeCells count="4">
    <mergeCell ref="A5:D5"/>
    <mergeCell ref="A10:D10"/>
    <mergeCell ref="A13:D13"/>
    <mergeCell ref="C1:D1"/>
  </mergeCells>
  <printOptions horizontalCentered="1"/>
  <pageMargins left="0.7086614173228347" right="0.5118110236220472" top="0.7480314960629921" bottom="0.5511811023622047" header="0.31496062992125984" footer="0.31496062992125984"/>
  <pageSetup fitToHeight="0"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theme="8" tint="0.5999600291252136"/>
    <pageSetUpPr fitToPage="1"/>
  </sheetPr>
  <dimension ref="A1:D24"/>
  <sheetViews>
    <sheetView view="pageBreakPreview" zoomScaleSheetLayoutView="100" zoomScalePageLayoutView="0" workbookViewId="0" topLeftCell="A1">
      <selection activeCell="F4" sqref="F4"/>
    </sheetView>
  </sheetViews>
  <sheetFormatPr defaultColWidth="9.00390625" defaultRowHeight="15"/>
  <cols>
    <col min="1" max="1" width="4.7109375" style="3" customWidth="1"/>
    <col min="2" max="2" width="75.7109375" style="3" customWidth="1"/>
    <col min="3" max="3" width="8.7109375" style="3" customWidth="1"/>
    <col min="4" max="4" width="8.7109375" style="5" customWidth="1"/>
    <col min="5" max="16384" width="9.00390625" style="3" customWidth="1"/>
  </cols>
  <sheetData>
    <row r="1" spans="1:4" ht="63" customHeight="1">
      <c r="A1" s="117" t="s">
        <v>164</v>
      </c>
      <c r="B1" s="111" t="s">
        <v>142</v>
      </c>
      <c r="C1" s="158" t="s">
        <v>179</v>
      </c>
      <c r="D1" s="158"/>
    </row>
    <row r="2" spans="1:4" ht="24.75" customHeight="1">
      <c r="A2" s="117"/>
      <c r="B2" s="149" t="s">
        <v>168</v>
      </c>
      <c r="C2" s="120"/>
      <c r="D2" s="120"/>
    </row>
    <row r="3" spans="1:4" ht="30" customHeight="1">
      <c r="A3" s="112" t="s">
        <v>26</v>
      </c>
      <c r="B3" s="113" t="s">
        <v>25</v>
      </c>
      <c r="C3" s="114" t="s">
        <v>157</v>
      </c>
      <c r="D3" s="115" t="s">
        <v>145</v>
      </c>
    </row>
    <row r="4" spans="1:4" ht="30" customHeight="1">
      <c r="A4" s="11"/>
      <c r="B4" s="12" t="s">
        <v>107</v>
      </c>
      <c r="C4" s="124"/>
      <c r="D4" s="125"/>
    </row>
    <row r="5" spans="1:4" ht="30" customHeight="1">
      <c r="A5" s="163" t="s">
        <v>130</v>
      </c>
      <c r="B5" s="169"/>
      <c r="C5" s="169"/>
      <c r="D5" s="170"/>
    </row>
    <row r="6" spans="1:4" ht="30" customHeight="1">
      <c r="A6" s="7">
        <v>1</v>
      </c>
      <c r="B6" s="102" t="s">
        <v>153</v>
      </c>
      <c r="C6" s="126"/>
      <c r="D6" s="125"/>
    </row>
    <row r="7" spans="1:4" ht="30" customHeight="1">
      <c r="A7" s="7">
        <v>2</v>
      </c>
      <c r="B7" s="103" t="s">
        <v>154</v>
      </c>
      <c r="C7" s="127"/>
      <c r="D7" s="125"/>
    </row>
    <row r="8" spans="1:4" ht="30" customHeight="1">
      <c r="A8" s="7">
        <v>3</v>
      </c>
      <c r="B8" s="103" t="s">
        <v>155</v>
      </c>
      <c r="C8" s="127"/>
      <c r="D8" s="125"/>
    </row>
    <row r="9" spans="1:4" ht="30" customHeight="1">
      <c r="A9" s="7">
        <v>4</v>
      </c>
      <c r="B9" s="10" t="s">
        <v>156</v>
      </c>
      <c r="C9" s="127"/>
      <c r="D9" s="125"/>
    </row>
    <row r="10" spans="1:4" ht="30" customHeight="1">
      <c r="A10" s="166" t="s">
        <v>125</v>
      </c>
      <c r="B10" s="167"/>
      <c r="C10" s="167"/>
      <c r="D10" s="168"/>
    </row>
    <row r="11" spans="1:4" ht="30" customHeight="1">
      <c r="A11" s="7">
        <v>5</v>
      </c>
      <c r="B11" s="8" t="s">
        <v>131</v>
      </c>
      <c r="C11" s="131"/>
      <c r="D11" s="6"/>
    </row>
    <row r="12" spans="1:4" ht="39.75" customHeight="1">
      <c r="A12" s="7">
        <v>6</v>
      </c>
      <c r="B12" s="8" t="s">
        <v>132</v>
      </c>
      <c r="C12" s="131"/>
      <c r="D12" s="6"/>
    </row>
    <row r="13" spans="1:4" ht="30" customHeight="1">
      <c r="A13" s="7">
        <v>7</v>
      </c>
      <c r="B13" s="8" t="s">
        <v>133</v>
      </c>
      <c r="C13" s="131"/>
      <c r="D13" s="6"/>
    </row>
    <row r="14" spans="1:4" ht="30" customHeight="1">
      <c r="A14" s="7">
        <v>8</v>
      </c>
      <c r="B14" s="8" t="s">
        <v>134</v>
      </c>
      <c r="C14" s="131"/>
      <c r="D14" s="6"/>
    </row>
    <row r="15" spans="1:4" ht="30" customHeight="1">
      <c r="A15" s="7">
        <v>9</v>
      </c>
      <c r="B15" s="8" t="s">
        <v>135</v>
      </c>
      <c r="C15" s="131"/>
      <c r="D15" s="6"/>
    </row>
    <row r="16" spans="1:4" ht="30" customHeight="1">
      <c r="A16" s="7">
        <v>10</v>
      </c>
      <c r="B16" s="9" t="s">
        <v>136</v>
      </c>
      <c r="C16" s="132"/>
      <c r="D16" s="6"/>
    </row>
    <row r="17" spans="1:4" ht="30" customHeight="1">
      <c r="A17" s="7">
        <v>11</v>
      </c>
      <c r="B17" s="8" t="s">
        <v>137</v>
      </c>
      <c r="C17" s="131"/>
      <c r="D17" s="6"/>
    </row>
    <row r="18" spans="1:4" ht="30" customHeight="1">
      <c r="A18" s="7">
        <v>12</v>
      </c>
      <c r="B18" s="13" t="s">
        <v>138</v>
      </c>
      <c r="C18" s="123"/>
      <c r="D18" s="6"/>
    </row>
    <row r="19" spans="1:4" ht="30" customHeight="1">
      <c r="A19" s="7">
        <v>13</v>
      </c>
      <c r="B19" s="9" t="s">
        <v>139</v>
      </c>
      <c r="C19" s="132"/>
      <c r="D19" s="15"/>
    </row>
    <row r="20" spans="1:4" ht="30" customHeight="1">
      <c r="A20" s="7">
        <v>14</v>
      </c>
      <c r="B20" s="9" t="s">
        <v>140</v>
      </c>
      <c r="C20" s="132"/>
      <c r="D20" s="15"/>
    </row>
    <row r="21" spans="1:4" ht="30" customHeight="1">
      <c r="A21" s="7">
        <v>15</v>
      </c>
      <c r="B21" s="9" t="s">
        <v>141</v>
      </c>
      <c r="C21" s="132"/>
      <c r="D21" s="15"/>
    </row>
    <row r="22" spans="1:4" ht="30" customHeight="1">
      <c r="A22" s="171" t="s">
        <v>128</v>
      </c>
      <c r="B22" s="167"/>
      <c r="C22" s="167"/>
      <c r="D22" s="168"/>
    </row>
    <row r="23" spans="1:4" ht="30" customHeight="1">
      <c r="A23" s="7">
        <v>16</v>
      </c>
      <c r="B23" s="10" t="s">
        <v>129</v>
      </c>
      <c r="C23" s="145"/>
      <c r="D23" s="146"/>
    </row>
    <row r="24" spans="1:4" ht="30" customHeight="1">
      <c r="A24" s="7" t="s">
        <v>21</v>
      </c>
      <c r="B24" s="119" t="s">
        <v>176</v>
      </c>
      <c r="C24" s="147"/>
      <c r="D24" s="125"/>
    </row>
  </sheetData>
  <sheetProtection selectLockedCells="1"/>
  <mergeCells count="4">
    <mergeCell ref="A5:D5"/>
    <mergeCell ref="A10:D10"/>
    <mergeCell ref="A22:D22"/>
    <mergeCell ref="C1:D1"/>
  </mergeCells>
  <printOptions horizontalCentered="1"/>
  <pageMargins left="0.7086614173228347" right="0.5118110236220472" top="0.7480314960629921" bottom="0.5511811023622047" header="0.31496062992125984" footer="0.31496062992125984"/>
  <pageSetup fitToHeight="0"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7109375" defaultRowHeight="15"/>
  <cols>
    <col min="1" max="1" width="5.28125" style="60" customWidth="1"/>
    <col min="2" max="4" width="2.7109375" style="60" customWidth="1"/>
    <col min="5" max="5" width="3.57421875" style="60" customWidth="1"/>
    <col min="6" max="16384" width="2.7109375" style="60" customWidth="1"/>
  </cols>
  <sheetData>
    <row r="2" spans="2:22" ht="20.25" customHeight="1">
      <c r="B2" s="97" t="s">
        <v>94</v>
      </c>
      <c r="C2" s="98"/>
      <c r="D2" s="98"/>
      <c r="E2" s="98"/>
      <c r="F2" s="98"/>
      <c r="G2" s="98"/>
      <c r="H2" s="99"/>
      <c r="I2" s="89"/>
      <c r="J2" s="89"/>
      <c r="K2" s="89"/>
      <c r="L2" s="89"/>
      <c r="M2" s="89"/>
      <c r="N2" s="89"/>
      <c r="O2" s="89"/>
      <c r="P2" s="89"/>
      <c r="Q2" s="89"/>
      <c r="R2" s="89"/>
      <c r="S2" s="89"/>
      <c r="T2" s="89"/>
      <c r="U2" s="89"/>
      <c r="V2" s="89"/>
    </row>
    <row r="3" spans="1:33" ht="5.25" customHeight="1">
      <c r="A3" s="329"/>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row>
    <row r="4" spans="2:33" ht="16.5" customHeight="1">
      <c r="B4" s="331" t="s">
        <v>1</v>
      </c>
      <c r="C4" s="332"/>
      <c r="D4" s="332"/>
      <c r="E4" s="333"/>
      <c r="F4" s="337" t="s">
        <v>0</v>
      </c>
      <c r="G4" s="338"/>
      <c r="H4" s="338"/>
      <c r="I4" s="338"/>
      <c r="J4" s="338"/>
      <c r="K4" s="338"/>
      <c r="L4" s="339"/>
      <c r="M4" s="346" t="s">
        <v>11</v>
      </c>
      <c r="N4" s="347"/>
      <c r="O4" s="347"/>
      <c r="P4" s="347"/>
      <c r="Q4" s="347"/>
      <c r="R4" s="347"/>
      <c r="S4" s="348"/>
      <c r="T4" s="415" t="s">
        <v>19</v>
      </c>
      <c r="U4" s="416"/>
      <c r="V4" s="416"/>
      <c r="W4" s="416"/>
      <c r="X4" s="416"/>
      <c r="Y4" s="416"/>
      <c r="Z4" s="417"/>
      <c r="AA4" s="346" t="s">
        <v>12</v>
      </c>
      <c r="AB4" s="347"/>
      <c r="AC4" s="347"/>
      <c r="AD4" s="347"/>
      <c r="AE4" s="347"/>
      <c r="AF4" s="347"/>
      <c r="AG4" s="348"/>
    </row>
    <row r="5" spans="2:33" ht="16.5" customHeight="1">
      <c r="B5" s="334"/>
      <c r="C5" s="335"/>
      <c r="D5" s="335"/>
      <c r="E5" s="336"/>
      <c r="F5" s="340"/>
      <c r="G5" s="341"/>
      <c r="H5" s="341"/>
      <c r="I5" s="341"/>
      <c r="J5" s="341"/>
      <c r="K5" s="341"/>
      <c r="L5" s="342"/>
      <c r="M5" s="349"/>
      <c r="N5" s="350"/>
      <c r="O5" s="350"/>
      <c r="P5" s="350"/>
      <c r="Q5" s="350"/>
      <c r="R5" s="350"/>
      <c r="S5" s="351"/>
      <c r="T5" s="418" t="s">
        <v>20</v>
      </c>
      <c r="U5" s="419"/>
      <c r="V5" s="419"/>
      <c r="W5" s="419"/>
      <c r="X5" s="419"/>
      <c r="Y5" s="419"/>
      <c r="Z5" s="420"/>
      <c r="AA5" s="349"/>
      <c r="AB5" s="350"/>
      <c r="AC5" s="350"/>
      <c r="AD5" s="350"/>
      <c r="AE5" s="350"/>
      <c r="AF5" s="350"/>
      <c r="AG5" s="351"/>
    </row>
    <row r="6" spans="2:33" ht="6" customHeight="1">
      <c r="B6" s="334"/>
      <c r="C6" s="335"/>
      <c r="D6" s="335"/>
      <c r="E6" s="336"/>
      <c r="F6" s="343"/>
      <c r="G6" s="344"/>
      <c r="H6" s="344"/>
      <c r="I6" s="344"/>
      <c r="J6" s="344"/>
      <c r="K6" s="344"/>
      <c r="L6" s="345"/>
      <c r="M6" s="352"/>
      <c r="N6" s="353"/>
      <c r="O6" s="353"/>
      <c r="P6" s="353"/>
      <c r="Q6" s="353"/>
      <c r="R6" s="353"/>
      <c r="S6" s="354"/>
      <c r="T6" s="90"/>
      <c r="U6" s="91"/>
      <c r="V6" s="91"/>
      <c r="W6" s="91"/>
      <c r="X6" s="91"/>
      <c r="Y6" s="91"/>
      <c r="Z6" s="92"/>
      <c r="AA6" s="352"/>
      <c r="AB6" s="353"/>
      <c r="AC6" s="353"/>
      <c r="AD6" s="353"/>
      <c r="AE6" s="353"/>
      <c r="AF6" s="353"/>
      <c r="AG6" s="354"/>
    </row>
    <row r="7" spans="2:33" ht="16.5" customHeight="1">
      <c r="B7" s="334"/>
      <c r="C7" s="335"/>
      <c r="D7" s="335"/>
      <c r="E7" s="336"/>
      <c r="F7" s="355">
        <v>160000000</v>
      </c>
      <c r="G7" s="355"/>
      <c r="H7" s="355"/>
      <c r="I7" s="355"/>
      <c r="J7" s="355"/>
      <c r="K7" s="355"/>
      <c r="L7" s="356"/>
      <c r="M7" s="357">
        <v>0</v>
      </c>
      <c r="N7" s="357"/>
      <c r="O7" s="357"/>
      <c r="P7" s="357"/>
      <c r="Q7" s="357"/>
      <c r="R7" s="357"/>
      <c r="S7" s="357"/>
      <c r="T7" s="328">
        <f>$F$7-$M$7</f>
        <v>160000000</v>
      </c>
      <c r="U7" s="328"/>
      <c r="V7" s="328"/>
      <c r="W7" s="328"/>
      <c r="X7" s="328"/>
      <c r="Y7" s="328"/>
      <c r="Z7" s="328"/>
      <c r="AA7" s="328">
        <f>SUM(AB8,AB9)</f>
        <v>152650000</v>
      </c>
      <c r="AB7" s="328"/>
      <c r="AC7" s="328"/>
      <c r="AD7" s="328"/>
      <c r="AE7" s="328"/>
      <c r="AF7" s="328"/>
      <c r="AG7" s="328"/>
    </row>
    <row r="8" spans="2:33" ht="16.5" customHeight="1">
      <c r="B8" s="334"/>
      <c r="C8" s="335"/>
      <c r="D8" s="335"/>
      <c r="E8" s="336"/>
      <c r="F8" s="93"/>
      <c r="G8" s="76"/>
      <c r="H8" s="76"/>
      <c r="I8" s="76"/>
      <c r="J8" s="76"/>
      <c r="K8" s="76"/>
      <c r="L8" s="76"/>
      <c r="M8" s="77"/>
      <c r="N8" s="77"/>
      <c r="O8" s="77"/>
      <c r="P8" s="77"/>
      <c r="Q8" s="77"/>
      <c r="R8" s="77"/>
      <c r="S8" s="77"/>
      <c r="T8" s="69"/>
      <c r="U8" s="69"/>
      <c r="V8" s="69"/>
      <c r="W8" s="69"/>
      <c r="X8" s="69"/>
      <c r="Y8" s="69"/>
      <c r="Z8" s="70"/>
      <c r="AA8" s="75" t="s">
        <v>69</v>
      </c>
      <c r="AB8" s="280">
        <f>K23</f>
        <v>152000000</v>
      </c>
      <c r="AC8" s="280"/>
      <c r="AD8" s="280"/>
      <c r="AE8" s="280"/>
      <c r="AF8" s="280"/>
      <c r="AG8" s="281"/>
    </row>
    <row r="9" spans="2:33" ht="16.5" customHeight="1">
      <c r="B9" s="334"/>
      <c r="C9" s="335"/>
      <c r="D9" s="335"/>
      <c r="E9" s="336"/>
      <c r="F9" s="94"/>
      <c r="G9" s="78"/>
      <c r="H9" s="78"/>
      <c r="I9" s="78"/>
      <c r="J9" s="78"/>
      <c r="K9" s="78"/>
      <c r="L9" s="78"/>
      <c r="M9" s="79"/>
      <c r="N9" s="79"/>
      <c r="O9" s="79"/>
      <c r="P9" s="79"/>
      <c r="Q9" s="79"/>
      <c r="R9" s="79"/>
      <c r="S9" s="79"/>
      <c r="T9" s="73"/>
      <c r="U9" s="73"/>
      <c r="V9" s="73"/>
      <c r="W9" s="73"/>
      <c r="X9" s="73"/>
      <c r="Y9" s="73"/>
      <c r="Z9" s="74"/>
      <c r="AA9" s="75" t="s">
        <v>70</v>
      </c>
      <c r="AB9" s="280">
        <f>K29</f>
        <v>650000</v>
      </c>
      <c r="AC9" s="280"/>
      <c r="AD9" s="280"/>
      <c r="AE9" s="280"/>
      <c r="AF9" s="280"/>
      <c r="AG9" s="281"/>
    </row>
    <row r="10" spans="2:33" ht="16.5" customHeight="1">
      <c r="B10" s="334"/>
      <c r="C10" s="335"/>
      <c r="D10" s="335"/>
      <c r="E10" s="336"/>
      <c r="F10" s="337" t="s">
        <v>2</v>
      </c>
      <c r="G10" s="338"/>
      <c r="H10" s="338"/>
      <c r="I10" s="338"/>
      <c r="J10" s="338"/>
      <c r="K10" s="338"/>
      <c r="L10" s="339"/>
      <c r="M10" s="358" t="s">
        <v>15</v>
      </c>
      <c r="N10" s="359"/>
      <c r="O10" s="359"/>
      <c r="P10" s="359"/>
      <c r="Q10" s="359"/>
      <c r="R10" s="359"/>
      <c r="S10" s="360"/>
      <c r="T10" s="358" t="s">
        <v>17</v>
      </c>
      <c r="U10" s="367"/>
      <c r="V10" s="367"/>
      <c r="W10" s="367"/>
      <c r="X10" s="367"/>
      <c r="Y10" s="367"/>
      <c r="Z10" s="368"/>
      <c r="AA10" s="358" t="s">
        <v>72</v>
      </c>
      <c r="AB10" s="359"/>
      <c r="AC10" s="359"/>
      <c r="AD10" s="359"/>
      <c r="AE10" s="359"/>
      <c r="AF10" s="359"/>
      <c r="AG10" s="360"/>
    </row>
    <row r="11" spans="2:33" ht="16.5" customHeight="1">
      <c r="B11" s="334"/>
      <c r="C11" s="335"/>
      <c r="D11" s="335"/>
      <c r="E11" s="336"/>
      <c r="F11" s="340"/>
      <c r="G11" s="341"/>
      <c r="H11" s="341"/>
      <c r="I11" s="341"/>
      <c r="J11" s="341"/>
      <c r="K11" s="341"/>
      <c r="L11" s="342"/>
      <c r="M11" s="361"/>
      <c r="N11" s="362"/>
      <c r="O11" s="362"/>
      <c r="P11" s="362"/>
      <c r="Q11" s="362"/>
      <c r="R11" s="362"/>
      <c r="S11" s="363"/>
      <c r="T11" s="369"/>
      <c r="U11" s="370"/>
      <c r="V11" s="370"/>
      <c r="W11" s="370"/>
      <c r="X11" s="370"/>
      <c r="Y11" s="370"/>
      <c r="Z11" s="371"/>
      <c r="AA11" s="361"/>
      <c r="AB11" s="362"/>
      <c r="AC11" s="362"/>
      <c r="AD11" s="362"/>
      <c r="AE11" s="362"/>
      <c r="AF11" s="362"/>
      <c r="AG11" s="363"/>
    </row>
    <row r="12" spans="2:33" ht="16.5" customHeight="1">
      <c r="B12" s="334"/>
      <c r="C12" s="335"/>
      <c r="D12" s="335"/>
      <c r="E12" s="336"/>
      <c r="F12" s="343"/>
      <c r="G12" s="344"/>
      <c r="H12" s="344"/>
      <c r="I12" s="344"/>
      <c r="J12" s="344"/>
      <c r="K12" s="344"/>
      <c r="L12" s="345"/>
      <c r="M12" s="364"/>
      <c r="N12" s="365"/>
      <c r="O12" s="365"/>
      <c r="P12" s="365"/>
      <c r="Q12" s="365"/>
      <c r="R12" s="365"/>
      <c r="S12" s="366"/>
      <c r="T12" s="372"/>
      <c r="U12" s="373"/>
      <c r="V12" s="373"/>
      <c r="W12" s="373"/>
      <c r="X12" s="373"/>
      <c r="Y12" s="373"/>
      <c r="Z12" s="374"/>
      <c r="AA12" s="364"/>
      <c r="AB12" s="365"/>
      <c r="AC12" s="365"/>
      <c r="AD12" s="365"/>
      <c r="AE12" s="365"/>
      <c r="AF12" s="365"/>
      <c r="AG12" s="366"/>
    </row>
    <row r="13" spans="2:33" ht="16.5" customHeight="1" thickBot="1">
      <c r="B13" s="334"/>
      <c r="C13" s="335"/>
      <c r="D13" s="335"/>
      <c r="E13" s="336"/>
      <c r="F13" s="266" t="s">
        <v>71</v>
      </c>
      <c r="G13" s="267"/>
      <c r="H13" s="267"/>
      <c r="I13" s="267"/>
      <c r="J13" s="267"/>
      <c r="K13" s="267"/>
      <c r="L13" s="268"/>
      <c r="M13" s="269">
        <f>$AA$7</f>
        <v>152650000</v>
      </c>
      <c r="N13" s="269"/>
      <c r="O13" s="269"/>
      <c r="P13" s="269"/>
      <c r="Q13" s="269"/>
      <c r="R13" s="269"/>
      <c r="S13" s="269"/>
      <c r="T13" s="270">
        <f>IF($T$7&gt;$M$13,$M$13,$T$7)</f>
        <v>152650000</v>
      </c>
      <c r="U13" s="270"/>
      <c r="V13" s="270"/>
      <c r="W13" s="270"/>
      <c r="X13" s="270"/>
      <c r="Y13" s="270"/>
      <c r="Z13" s="270"/>
      <c r="AA13" s="375">
        <v>101983000</v>
      </c>
      <c r="AB13" s="375"/>
      <c r="AC13" s="375"/>
      <c r="AD13" s="375"/>
      <c r="AE13" s="375"/>
      <c r="AF13" s="375"/>
      <c r="AG13" s="375"/>
    </row>
    <row r="14" spans="2:33" ht="16.5" customHeight="1" thickTop="1">
      <c r="B14" s="376" t="s">
        <v>3</v>
      </c>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8"/>
    </row>
    <row r="15" spans="2:33" ht="16.5" customHeight="1">
      <c r="B15" s="379" t="s">
        <v>4</v>
      </c>
      <c r="C15" s="380"/>
      <c r="D15" s="380"/>
      <c r="E15" s="380"/>
      <c r="F15" s="380"/>
      <c r="G15" s="380"/>
      <c r="H15" s="380"/>
      <c r="I15" s="380"/>
      <c r="J15" s="380"/>
      <c r="K15" s="381" t="s">
        <v>27</v>
      </c>
      <c r="L15" s="382"/>
      <c r="M15" s="382"/>
      <c r="N15" s="382"/>
      <c r="O15" s="382"/>
      <c r="P15" s="382"/>
      <c r="Q15" s="382"/>
      <c r="R15" s="383"/>
      <c r="S15" s="381" t="s">
        <v>6</v>
      </c>
      <c r="T15" s="382"/>
      <c r="U15" s="382"/>
      <c r="V15" s="382"/>
      <c r="W15" s="382"/>
      <c r="X15" s="382"/>
      <c r="Y15" s="382"/>
      <c r="Z15" s="382"/>
      <c r="AA15" s="382"/>
      <c r="AB15" s="382"/>
      <c r="AC15" s="382"/>
      <c r="AD15" s="382"/>
      <c r="AE15" s="382"/>
      <c r="AF15" s="382"/>
      <c r="AG15" s="383"/>
    </row>
    <row r="16" spans="2:33" ht="16.5" customHeight="1">
      <c r="B16" s="205" t="s">
        <v>77</v>
      </c>
      <c r="C16" s="206"/>
      <c r="D16" s="206"/>
      <c r="E16" s="206"/>
      <c r="F16" s="206"/>
      <c r="G16" s="206"/>
      <c r="H16" s="206"/>
      <c r="I16" s="206"/>
      <c r="J16" s="207"/>
      <c r="K16" s="229"/>
      <c r="L16" s="230"/>
      <c r="M16" s="230"/>
      <c r="N16" s="230"/>
      <c r="O16" s="230"/>
      <c r="P16" s="230"/>
      <c r="Q16" s="230"/>
      <c r="R16" s="231"/>
      <c r="S16" s="232"/>
      <c r="T16" s="233"/>
      <c r="U16" s="233"/>
      <c r="V16" s="233"/>
      <c r="W16" s="233"/>
      <c r="X16" s="233"/>
      <c r="Y16" s="233"/>
      <c r="Z16" s="233"/>
      <c r="AA16" s="233"/>
      <c r="AB16" s="233"/>
      <c r="AC16" s="233"/>
      <c r="AD16" s="233"/>
      <c r="AE16" s="233"/>
      <c r="AF16" s="233"/>
      <c r="AG16" s="234"/>
    </row>
    <row r="17" spans="2:33" ht="16.5" customHeight="1">
      <c r="B17" s="205" t="s">
        <v>76</v>
      </c>
      <c r="C17" s="206"/>
      <c r="D17" s="206"/>
      <c r="E17" s="206"/>
      <c r="F17" s="206"/>
      <c r="G17" s="206"/>
      <c r="H17" s="206"/>
      <c r="I17" s="206"/>
      <c r="J17" s="207"/>
      <c r="K17" s="229">
        <v>150000000</v>
      </c>
      <c r="L17" s="230"/>
      <c r="M17" s="230"/>
      <c r="N17" s="230"/>
      <c r="O17" s="230"/>
      <c r="P17" s="230"/>
      <c r="Q17" s="230"/>
      <c r="R17" s="231"/>
      <c r="S17" s="232"/>
      <c r="T17" s="233"/>
      <c r="U17" s="233"/>
      <c r="V17" s="233"/>
      <c r="W17" s="233"/>
      <c r="X17" s="233"/>
      <c r="Y17" s="233"/>
      <c r="Z17" s="233"/>
      <c r="AA17" s="233"/>
      <c r="AB17" s="233"/>
      <c r="AC17" s="233"/>
      <c r="AD17" s="233"/>
      <c r="AE17" s="233"/>
      <c r="AF17" s="233"/>
      <c r="AG17" s="234"/>
    </row>
    <row r="18" spans="2:33" ht="16.5" customHeight="1">
      <c r="B18" s="205" t="s">
        <v>78</v>
      </c>
      <c r="C18" s="206"/>
      <c r="D18" s="206"/>
      <c r="E18" s="206"/>
      <c r="F18" s="206"/>
      <c r="G18" s="206"/>
      <c r="H18" s="206"/>
      <c r="I18" s="206"/>
      <c r="J18" s="207"/>
      <c r="K18" s="86"/>
      <c r="L18" s="87"/>
      <c r="M18" s="87"/>
      <c r="N18" s="87"/>
      <c r="O18" s="87"/>
      <c r="P18" s="87"/>
      <c r="Q18" s="87"/>
      <c r="R18" s="88"/>
      <c r="S18" s="83"/>
      <c r="T18" s="84"/>
      <c r="U18" s="84"/>
      <c r="V18" s="84"/>
      <c r="W18" s="84"/>
      <c r="X18" s="84"/>
      <c r="Y18" s="84"/>
      <c r="Z18" s="84"/>
      <c r="AA18" s="84"/>
      <c r="AB18" s="84"/>
      <c r="AC18" s="84"/>
      <c r="AD18" s="84"/>
      <c r="AE18" s="84"/>
      <c r="AF18" s="84"/>
      <c r="AG18" s="85"/>
    </row>
    <row r="19" spans="2:33" ht="16.5" customHeight="1">
      <c r="B19" s="205" t="s">
        <v>79</v>
      </c>
      <c r="C19" s="206"/>
      <c r="D19" s="206"/>
      <c r="E19" s="206"/>
      <c r="F19" s="206"/>
      <c r="G19" s="206"/>
      <c r="H19" s="206"/>
      <c r="I19" s="206"/>
      <c r="J19" s="207"/>
      <c r="K19" s="86"/>
      <c r="L19" s="87"/>
      <c r="M19" s="87"/>
      <c r="N19" s="87"/>
      <c r="O19" s="87"/>
      <c r="P19" s="87"/>
      <c r="Q19" s="87"/>
      <c r="R19" s="88"/>
      <c r="S19" s="83"/>
      <c r="T19" s="84"/>
      <c r="U19" s="84"/>
      <c r="V19" s="84"/>
      <c r="W19" s="84"/>
      <c r="X19" s="84"/>
      <c r="Y19" s="84"/>
      <c r="Z19" s="84"/>
      <c r="AA19" s="84"/>
      <c r="AB19" s="84"/>
      <c r="AC19" s="84"/>
      <c r="AD19" s="84"/>
      <c r="AE19" s="84"/>
      <c r="AF19" s="84"/>
      <c r="AG19" s="85"/>
    </row>
    <row r="20" spans="2:33" ht="16.5" customHeight="1">
      <c r="B20" s="205" t="s">
        <v>80</v>
      </c>
      <c r="C20" s="206"/>
      <c r="D20" s="206"/>
      <c r="E20" s="206"/>
      <c r="F20" s="206"/>
      <c r="G20" s="206"/>
      <c r="H20" s="206"/>
      <c r="I20" s="206"/>
      <c r="J20" s="207"/>
      <c r="K20" s="229">
        <v>2000000</v>
      </c>
      <c r="L20" s="230"/>
      <c r="M20" s="230"/>
      <c r="N20" s="230"/>
      <c r="O20" s="230"/>
      <c r="P20" s="230"/>
      <c r="Q20" s="230"/>
      <c r="R20" s="231"/>
      <c r="S20" s="232"/>
      <c r="T20" s="233"/>
      <c r="U20" s="233"/>
      <c r="V20" s="233"/>
      <c r="W20" s="233"/>
      <c r="X20" s="233"/>
      <c r="Y20" s="233"/>
      <c r="Z20" s="233"/>
      <c r="AA20" s="233"/>
      <c r="AB20" s="233"/>
      <c r="AC20" s="233"/>
      <c r="AD20" s="233"/>
      <c r="AE20" s="233"/>
      <c r="AF20" s="233"/>
      <c r="AG20" s="234"/>
    </row>
    <row r="21" spans="2:33" ht="16.5" customHeight="1">
      <c r="B21" s="205" t="s">
        <v>81</v>
      </c>
      <c r="C21" s="206"/>
      <c r="D21" s="206"/>
      <c r="E21" s="206"/>
      <c r="F21" s="206"/>
      <c r="G21" s="206"/>
      <c r="H21" s="206"/>
      <c r="I21" s="206"/>
      <c r="J21" s="207"/>
      <c r="K21" s="86"/>
      <c r="L21" s="87"/>
      <c r="M21" s="87"/>
      <c r="N21" s="87"/>
      <c r="O21" s="87"/>
      <c r="P21" s="87"/>
      <c r="Q21" s="87"/>
      <c r="R21" s="88"/>
      <c r="S21" s="83"/>
      <c r="T21" s="84"/>
      <c r="U21" s="84"/>
      <c r="V21" s="84"/>
      <c r="W21" s="84"/>
      <c r="X21" s="84"/>
      <c r="Y21" s="84"/>
      <c r="Z21" s="84"/>
      <c r="AA21" s="84"/>
      <c r="AB21" s="84"/>
      <c r="AC21" s="84"/>
      <c r="AD21" s="84"/>
      <c r="AE21" s="84"/>
      <c r="AF21" s="84"/>
      <c r="AG21" s="85"/>
    </row>
    <row r="22" spans="2:33" ht="16.5" customHeight="1">
      <c r="B22" s="205"/>
      <c r="C22" s="206"/>
      <c r="D22" s="206"/>
      <c r="E22" s="206"/>
      <c r="F22" s="206"/>
      <c r="G22" s="206"/>
      <c r="H22" s="206"/>
      <c r="I22" s="206"/>
      <c r="J22" s="207"/>
      <c r="K22" s="229"/>
      <c r="L22" s="230"/>
      <c r="M22" s="230"/>
      <c r="N22" s="230"/>
      <c r="O22" s="230"/>
      <c r="P22" s="230"/>
      <c r="Q22" s="230"/>
      <c r="R22" s="231"/>
      <c r="S22" s="232"/>
      <c r="T22" s="233"/>
      <c r="U22" s="233"/>
      <c r="V22" s="233"/>
      <c r="W22" s="233"/>
      <c r="X22" s="233"/>
      <c r="Y22" s="233"/>
      <c r="Z22" s="233"/>
      <c r="AA22" s="233"/>
      <c r="AB22" s="233"/>
      <c r="AC22" s="233"/>
      <c r="AD22" s="233"/>
      <c r="AE22" s="233"/>
      <c r="AF22" s="233"/>
      <c r="AG22" s="234"/>
    </row>
    <row r="23" spans="2:33" ht="18.75" customHeight="1">
      <c r="B23" s="384" t="s">
        <v>67</v>
      </c>
      <c r="C23" s="385"/>
      <c r="D23" s="385"/>
      <c r="E23" s="385"/>
      <c r="F23" s="385"/>
      <c r="G23" s="385"/>
      <c r="H23" s="385"/>
      <c r="I23" s="385"/>
      <c r="J23" s="386"/>
      <c r="K23" s="387">
        <f>SUM(K16:R22)</f>
        <v>152000000</v>
      </c>
      <c r="L23" s="388"/>
      <c r="M23" s="388"/>
      <c r="N23" s="388"/>
      <c r="O23" s="388"/>
      <c r="P23" s="388"/>
      <c r="Q23" s="388"/>
      <c r="R23" s="389"/>
      <c r="S23" s="390"/>
      <c r="T23" s="391"/>
      <c r="U23" s="391"/>
      <c r="V23" s="391"/>
      <c r="W23" s="391"/>
      <c r="X23" s="391"/>
      <c r="Y23" s="391"/>
      <c r="Z23" s="391"/>
      <c r="AA23" s="391"/>
      <c r="AB23" s="391"/>
      <c r="AC23" s="391"/>
      <c r="AD23" s="391"/>
      <c r="AE23" s="391"/>
      <c r="AF23" s="391"/>
      <c r="AG23" s="392"/>
    </row>
    <row r="24" spans="2:33" ht="16.5" customHeight="1">
      <c r="B24" s="393" t="s">
        <v>46</v>
      </c>
      <c r="C24" s="394"/>
      <c r="D24" s="394"/>
      <c r="E24" s="394"/>
      <c r="F24" s="394"/>
      <c r="G24" s="394"/>
      <c r="H24" s="394"/>
      <c r="I24" s="394"/>
      <c r="J24" s="395"/>
      <c r="K24" s="396"/>
      <c r="L24" s="397"/>
      <c r="M24" s="397"/>
      <c r="N24" s="397"/>
      <c r="O24" s="397"/>
      <c r="P24" s="397"/>
      <c r="Q24" s="397"/>
      <c r="R24" s="398"/>
      <c r="S24" s="232" t="s">
        <v>47</v>
      </c>
      <c r="T24" s="233"/>
      <c r="U24" s="233"/>
      <c r="V24" s="233"/>
      <c r="W24" s="233"/>
      <c r="X24" s="233"/>
      <c r="Y24" s="233"/>
      <c r="Z24" s="233"/>
      <c r="AA24" s="233"/>
      <c r="AB24" s="233"/>
      <c r="AC24" s="233"/>
      <c r="AD24" s="233"/>
      <c r="AE24" s="233"/>
      <c r="AF24" s="233"/>
      <c r="AG24" s="234"/>
    </row>
    <row r="25" spans="2:33" ht="16.5" customHeight="1">
      <c r="B25" s="205" t="s">
        <v>64</v>
      </c>
      <c r="C25" s="206"/>
      <c r="D25" s="206"/>
      <c r="E25" s="206"/>
      <c r="F25" s="206"/>
      <c r="G25" s="206"/>
      <c r="H25" s="206"/>
      <c r="I25" s="206"/>
      <c r="J25" s="207"/>
      <c r="K25" s="229"/>
      <c r="L25" s="230"/>
      <c r="M25" s="230"/>
      <c r="N25" s="230"/>
      <c r="O25" s="230"/>
      <c r="P25" s="230"/>
      <c r="Q25" s="230"/>
      <c r="R25" s="231"/>
      <c r="S25" s="399"/>
      <c r="T25" s="400"/>
      <c r="U25" s="400"/>
      <c r="V25" s="400"/>
      <c r="W25" s="400"/>
      <c r="X25" s="400"/>
      <c r="Y25" s="400"/>
      <c r="Z25" s="400"/>
      <c r="AA25" s="400"/>
      <c r="AB25" s="400"/>
      <c r="AC25" s="400"/>
      <c r="AD25" s="400"/>
      <c r="AE25" s="400"/>
      <c r="AF25" s="400"/>
      <c r="AG25" s="401"/>
    </row>
    <row r="26" spans="2:33" ht="16.5" customHeight="1">
      <c r="B26" s="205" t="s">
        <v>65</v>
      </c>
      <c r="C26" s="206"/>
      <c r="D26" s="206"/>
      <c r="E26" s="206"/>
      <c r="F26" s="206"/>
      <c r="G26" s="206"/>
      <c r="H26" s="206"/>
      <c r="I26" s="206"/>
      <c r="J26" s="207"/>
      <c r="K26" s="229">
        <v>600000</v>
      </c>
      <c r="L26" s="230"/>
      <c r="M26" s="230"/>
      <c r="N26" s="230"/>
      <c r="O26" s="230"/>
      <c r="P26" s="230"/>
      <c r="Q26" s="230"/>
      <c r="R26" s="231"/>
      <c r="S26" s="232" t="s">
        <v>74</v>
      </c>
      <c r="T26" s="233"/>
      <c r="U26" s="233"/>
      <c r="V26" s="233"/>
      <c r="W26" s="233"/>
      <c r="X26" s="233"/>
      <c r="Y26" s="233"/>
      <c r="Z26" s="233"/>
      <c r="AA26" s="233"/>
      <c r="AB26" s="233"/>
      <c r="AC26" s="233"/>
      <c r="AD26" s="233"/>
      <c r="AE26" s="233"/>
      <c r="AF26" s="233"/>
      <c r="AG26" s="234"/>
    </row>
    <row r="27" spans="2:33" ht="16.5" customHeight="1">
      <c r="B27" s="205"/>
      <c r="C27" s="206"/>
      <c r="D27" s="206"/>
      <c r="E27" s="206"/>
      <c r="F27" s="206"/>
      <c r="G27" s="206"/>
      <c r="H27" s="206"/>
      <c r="I27" s="206"/>
      <c r="J27" s="207"/>
      <c r="K27" s="229">
        <v>50000</v>
      </c>
      <c r="L27" s="230"/>
      <c r="M27" s="230"/>
      <c r="N27" s="230"/>
      <c r="O27" s="230"/>
      <c r="P27" s="230"/>
      <c r="Q27" s="230"/>
      <c r="R27" s="231"/>
      <c r="S27" s="232" t="s">
        <v>82</v>
      </c>
      <c r="T27" s="233"/>
      <c r="U27" s="233"/>
      <c r="V27" s="233"/>
      <c r="W27" s="233"/>
      <c r="X27" s="233"/>
      <c r="Y27" s="233"/>
      <c r="Z27" s="233"/>
      <c r="AA27" s="233"/>
      <c r="AB27" s="233"/>
      <c r="AC27" s="233"/>
      <c r="AD27" s="233"/>
      <c r="AE27" s="233"/>
      <c r="AF27" s="233"/>
      <c r="AG27" s="234"/>
    </row>
    <row r="28" spans="2:33" ht="16.5" customHeight="1">
      <c r="B28" s="62"/>
      <c r="C28" s="63"/>
      <c r="D28" s="63"/>
      <c r="E28" s="63"/>
      <c r="F28" s="63"/>
      <c r="G28" s="63"/>
      <c r="H28" s="63"/>
      <c r="I28" s="63"/>
      <c r="J28" s="64"/>
      <c r="K28" s="87"/>
      <c r="L28" s="87"/>
      <c r="M28" s="87"/>
      <c r="N28" s="87"/>
      <c r="O28" s="87"/>
      <c r="P28" s="87"/>
      <c r="Q28" s="87"/>
      <c r="R28" s="88"/>
      <c r="S28" s="83"/>
      <c r="T28" s="84"/>
      <c r="U28" s="84"/>
      <c r="V28" s="84"/>
      <c r="W28" s="84"/>
      <c r="X28" s="84"/>
      <c r="Y28" s="84"/>
      <c r="Z28" s="84"/>
      <c r="AA28" s="84"/>
      <c r="AB28" s="84"/>
      <c r="AC28" s="84"/>
      <c r="AD28" s="84"/>
      <c r="AE28" s="84"/>
      <c r="AF28" s="84"/>
      <c r="AG28" s="85"/>
    </row>
    <row r="29" spans="2:33" ht="16.5" customHeight="1" thickBot="1">
      <c r="B29" s="214" t="s">
        <v>68</v>
      </c>
      <c r="C29" s="214"/>
      <c r="D29" s="214"/>
      <c r="E29" s="214"/>
      <c r="F29" s="214"/>
      <c r="G29" s="214"/>
      <c r="H29" s="214"/>
      <c r="I29" s="214"/>
      <c r="J29" s="214"/>
      <c r="K29" s="402">
        <f>SUM(K25:R28)</f>
        <v>650000</v>
      </c>
      <c r="L29" s="402"/>
      <c r="M29" s="402"/>
      <c r="N29" s="402"/>
      <c r="O29" s="402"/>
      <c r="P29" s="402"/>
      <c r="Q29" s="402"/>
      <c r="R29" s="403"/>
      <c r="S29" s="404"/>
      <c r="T29" s="405"/>
      <c r="U29" s="405"/>
      <c r="V29" s="405"/>
      <c r="W29" s="405"/>
      <c r="X29" s="405"/>
      <c r="Y29" s="405"/>
      <c r="Z29" s="405"/>
      <c r="AA29" s="405"/>
      <c r="AB29" s="405"/>
      <c r="AC29" s="405"/>
      <c r="AD29" s="405"/>
      <c r="AE29" s="405"/>
      <c r="AF29" s="405"/>
      <c r="AG29" s="406"/>
    </row>
    <row r="30" spans="2:33" ht="13.5" customHeight="1" thickTop="1">
      <c r="B30" s="421" t="s">
        <v>14</v>
      </c>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3"/>
    </row>
    <row r="31" spans="2:33" ht="12.75">
      <c r="B31" s="17" t="s">
        <v>7</v>
      </c>
      <c r="C31" s="18"/>
      <c r="D31" s="18"/>
      <c r="E31" s="18"/>
      <c r="F31" s="18"/>
      <c r="G31" s="18"/>
      <c r="H31" s="18"/>
      <c r="I31" s="18"/>
      <c r="J31" s="19"/>
      <c r="K31" s="17" t="s">
        <v>8</v>
      </c>
      <c r="L31" s="18"/>
      <c r="M31" s="18"/>
      <c r="N31" s="18"/>
      <c r="O31" s="18"/>
      <c r="P31" s="18"/>
      <c r="Q31" s="19"/>
      <c r="R31" s="17" t="s">
        <v>9</v>
      </c>
      <c r="S31" s="19"/>
      <c r="T31" s="17" t="s">
        <v>10</v>
      </c>
      <c r="U31" s="18"/>
      <c r="V31" s="18"/>
      <c r="W31" s="19"/>
      <c r="X31" s="424" t="s">
        <v>5</v>
      </c>
      <c r="Y31" s="425"/>
      <c r="Z31" s="425"/>
      <c r="AA31" s="425"/>
      <c r="AB31" s="426"/>
      <c r="AC31" s="17" t="s">
        <v>13</v>
      </c>
      <c r="AD31" s="18"/>
      <c r="AE31" s="18"/>
      <c r="AF31" s="18"/>
      <c r="AG31" s="19"/>
    </row>
    <row r="32" spans="2:33" ht="12.75">
      <c r="B32" s="407"/>
      <c r="C32" s="413"/>
      <c r="D32" s="413"/>
      <c r="E32" s="413"/>
      <c r="F32" s="413"/>
      <c r="G32" s="413"/>
      <c r="H32" s="413"/>
      <c r="I32" s="413"/>
      <c r="J32" s="413"/>
      <c r="K32" s="407"/>
      <c r="L32" s="413"/>
      <c r="M32" s="413"/>
      <c r="N32" s="413"/>
      <c r="O32" s="413"/>
      <c r="P32" s="413"/>
      <c r="Q32" s="413"/>
      <c r="R32" s="407"/>
      <c r="S32" s="408"/>
      <c r="T32" s="409"/>
      <c r="U32" s="410"/>
      <c r="V32" s="410"/>
      <c r="W32" s="411"/>
      <c r="X32" s="412">
        <f>R32*T32</f>
        <v>0</v>
      </c>
      <c r="Y32" s="412"/>
      <c r="Z32" s="412"/>
      <c r="AA32" s="412"/>
      <c r="AB32" s="412"/>
      <c r="AC32" s="414"/>
      <c r="AD32" s="414"/>
      <c r="AE32" s="414"/>
      <c r="AF32" s="414"/>
      <c r="AG32" s="414"/>
    </row>
    <row r="33" spans="2:33" ht="12.75">
      <c r="B33" s="428"/>
      <c r="C33" s="429"/>
      <c r="D33" s="429"/>
      <c r="E33" s="429"/>
      <c r="F33" s="429"/>
      <c r="G33" s="429"/>
      <c r="H33" s="429"/>
      <c r="I33" s="429"/>
      <c r="J33" s="429"/>
      <c r="K33" s="428"/>
      <c r="L33" s="429"/>
      <c r="M33" s="429"/>
      <c r="N33" s="429"/>
      <c r="O33" s="429"/>
      <c r="P33" s="429"/>
      <c r="Q33" s="429"/>
      <c r="R33" s="428"/>
      <c r="S33" s="430"/>
      <c r="T33" s="431"/>
      <c r="U33" s="432"/>
      <c r="V33" s="432"/>
      <c r="W33" s="433"/>
      <c r="X33" s="434">
        <f>R33*T33</f>
        <v>0</v>
      </c>
      <c r="Y33" s="434"/>
      <c r="Z33" s="434"/>
      <c r="AA33" s="434"/>
      <c r="AB33" s="434"/>
      <c r="AC33" s="435"/>
      <c r="AD33" s="435"/>
      <c r="AE33" s="435"/>
      <c r="AF33" s="435"/>
      <c r="AG33" s="435"/>
    </row>
    <row r="34" spans="2:33" s="101" customFormat="1" ht="15.75" customHeight="1">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row>
    <row r="35" s="101" customFormat="1" ht="12.75"/>
    <row r="36" spans="2:22" s="1" customFormat="1" ht="21.75" customHeight="1">
      <c r="B36" s="100" t="s">
        <v>95</v>
      </c>
      <c r="C36" s="95"/>
      <c r="D36" s="95"/>
      <c r="E36" s="95"/>
      <c r="F36" s="95"/>
      <c r="G36" s="95"/>
      <c r="H36" s="96"/>
      <c r="I36" s="4"/>
      <c r="J36" s="2"/>
      <c r="K36" s="2"/>
      <c r="L36" s="2"/>
      <c r="M36" s="2"/>
      <c r="N36" s="2"/>
      <c r="O36" s="2"/>
      <c r="P36" s="2"/>
      <c r="Q36" s="2"/>
      <c r="R36" s="2"/>
      <c r="S36" s="2"/>
      <c r="T36" s="2"/>
      <c r="U36" s="2"/>
      <c r="V36" s="2"/>
    </row>
    <row r="37" spans="1:33" s="1" customFormat="1" ht="6.75" customHeight="1">
      <c r="A37" s="308"/>
      <c r="B37" s="309"/>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row>
    <row r="38" spans="2:33" s="1" customFormat="1" ht="16.5" customHeight="1">
      <c r="B38" s="310" t="s">
        <v>1</v>
      </c>
      <c r="C38" s="311"/>
      <c r="D38" s="311"/>
      <c r="E38" s="312"/>
      <c r="F38" s="282" t="s">
        <v>0</v>
      </c>
      <c r="G38" s="283"/>
      <c r="H38" s="283"/>
      <c r="I38" s="283"/>
      <c r="J38" s="283"/>
      <c r="K38" s="283"/>
      <c r="L38" s="284"/>
      <c r="M38" s="316" t="s">
        <v>11</v>
      </c>
      <c r="N38" s="317"/>
      <c r="O38" s="317"/>
      <c r="P38" s="317"/>
      <c r="Q38" s="317"/>
      <c r="R38" s="317"/>
      <c r="S38" s="318"/>
      <c r="T38" s="316" t="s">
        <v>18</v>
      </c>
      <c r="U38" s="317"/>
      <c r="V38" s="317"/>
      <c r="W38" s="317"/>
      <c r="X38" s="317"/>
      <c r="Y38" s="317"/>
      <c r="Z38" s="318"/>
      <c r="AA38" s="316" t="s">
        <v>12</v>
      </c>
      <c r="AB38" s="317"/>
      <c r="AC38" s="317"/>
      <c r="AD38" s="317"/>
      <c r="AE38" s="317"/>
      <c r="AF38" s="317"/>
      <c r="AG38" s="318"/>
    </row>
    <row r="39" spans="2:33" s="1" customFormat="1" ht="16.5" customHeight="1">
      <c r="B39" s="313"/>
      <c r="C39" s="314"/>
      <c r="D39" s="314"/>
      <c r="E39" s="315"/>
      <c r="F39" s="285"/>
      <c r="G39" s="286"/>
      <c r="H39" s="286"/>
      <c r="I39" s="286"/>
      <c r="J39" s="286"/>
      <c r="K39" s="286"/>
      <c r="L39" s="287"/>
      <c r="M39" s="319"/>
      <c r="N39" s="320"/>
      <c r="O39" s="320"/>
      <c r="P39" s="320"/>
      <c r="Q39" s="320"/>
      <c r="R39" s="320"/>
      <c r="S39" s="321"/>
      <c r="T39" s="319"/>
      <c r="U39" s="320"/>
      <c r="V39" s="320"/>
      <c r="W39" s="320"/>
      <c r="X39" s="320"/>
      <c r="Y39" s="320"/>
      <c r="Z39" s="321"/>
      <c r="AA39" s="319"/>
      <c r="AB39" s="320"/>
      <c r="AC39" s="320"/>
      <c r="AD39" s="320"/>
      <c r="AE39" s="320"/>
      <c r="AF39" s="320"/>
      <c r="AG39" s="321"/>
    </row>
    <row r="40" spans="2:33" s="1" customFormat="1" ht="8.25" customHeight="1">
      <c r="B40" s="313"/>
      <c r="C40" s="314"/>
      <c r="D40" s="314"/>
      <c r="E40" s="315"/>
      <c r="F40" s="288"/>
      <c r="G40" s="289"/>
      <c r="H40" s="289"/>
      <c r="I40" s="289"/>
      <c r="J40" s="289"/>
      <c r="K40" s="289"/>
      <c r="L40" s="290"/>
      <c r="M40" s="322"/>
      <c r="N40" s="323"/>
      <c r="O40" s="323"/>
      <c r="P40" s="323"/>
      <c r="Q40" s="323"/>
      <c r="R40" s="323"/>
      <c r="S40" s="324"/>
      <c r="T40" s="322"/>
      <c r="U40" s="323"/>
      <c r="V40" s="323"/>
      <c r="W40" s="323"/>
      <c r="X40" s="323"/>
      <c r="Y40" s="323"/>
      <c r="Z40" s="324"/>
      <c r="AA40" s="322"/>
      <c r="AB40" s="323"/>
      <c r="AC40" s="323"/>
      <c r="AD40" s="323"/>
      <c r="AE40" s="323"/>
      <c r="AF40" s="323"/>
      <c r="AG40" s="324"/>
    </row>
    <row r="41" spans="2:33" s="1" customFormat="1" ht="16.5" customHeight="1">
      <c r="B41" s="313"/>
      <c r="C41" s="314"/>
      <c r="D41" s="314"/>
      <c r="E41" s="315"/>
      <c r="F41" s="325">
        <v>800000000</v>
      </c>
      <c r="G41" s="325"/>
      <c r="H41" s="325"/>
      <c r="I41" s="325"/>
      <c r="J41" s="325"/>
      <c r="K41" s="325"/>
      <c r="L41" s="326"/>
      <c r="M41" s="327">
        <v>0</v>
      </c>
      <c r="N41" s="327"/>
      <c r="O41" s="327"/>
      <c r="P41" s="327"/>
      <c r="Q41" s="327"/>
      <c r="R41" s="327"/>
      <c r="S41" s="327"/>
      <c r="T41" s="328">
        <f>F41-M41</f>
        <v>800000000</v>
      </c>
      <c r="U41" s="328"/>
      <c r="V41" s="328"/>
      <c r="W41" s="328"/>
      <c r="X41" s="328"/>
      <c r="Y41" s="328"/>
      <c r="Z41" s="328"/>
      <c r="AA41" s="328">
        <f>SUM(AB42,AB43)</f>
        <v>752670000</v>
      </c>
      <c r="AB41" s="328"/>
      <c r="AC41" s="328"/>
      <c r="AD41" s="328"/>
      <c r="AE41" s="328"/>
      <c r="AF41" s="328"/>
      <c r="AG41" s="328"/>
    </row>
    <row r="42" spans="2:33" s="1" customFormat="1" ht="16.5" customHeight="1">
      <c r="B42" s="313"/>
      <c r="C42" s="314"/>
      <c r="D42" s="314"/>
      <c r="E42" s="315"/>
      <c r="F42" s="71"/>
      <c r="G42" s="76"/>
      <c r="H42" s="76"/>
      <c r="I42" s="76"/>
      <c r="J42" s="76"/>
      <c r="K42" s="76"/>
      <c r="L42" s="76"/>
      <c r="M42" s="77"/>
      <c r="N42" s="77"/>
      <c r="O42" s="77"/>
      <c r="P42" s="77"/>
      <c r="Q42" s="77"/>
      <c r="R42" s="77"/>
      <c r="S42" s="77"/>
      <c r="T42" s="69"/>
      <c r="U42" s="69"/>
      <c r="V42" s="69"/>
      <c r="W42" s="69"/>
      <c r="X42" s="69"/>
      <c r="Y42" s="69"/>
      <c r="Z42" s="70"/>
      <c r="AA42" s="75" t="s">
        <v>69</v>
      </c>
      <c r="AB42" s="280">
        <f>K58</f>
        <v>750000000</v>
      </c>
      <c r="AC42" s="280"/>
      <c r="AD42" s="280"/>
      <c r="AE42" s="280"/>
      <c r="AF42" s="280"/>
      <c r="AG42" s="281"/>
    </row>
    <row r="43" spans="2:33" s="1" customFormat="1" ht="16.5" customHeight="1">
      <c r="B43" s="313"/>
      <c r="C43" s="314"/>
      <c r="D43" s="314"/>
      <c r="E43" s="315"/>
      <c r="F43" s="72"/>
      <c r="G43" s="78"/>
      <c r="H43" s="78"/>
      <c r="I43" s="78"/>
      <c r="J43" s="78"/>
      <c r="K43" s="78"/>
      <c r="L43" s="78"/>
      <c r="M43" s="79"/>
      <c r="N43" s="79"/>
      <c r="O43" s="79"/>
      <c r="P43" s="79"/>
      <c r="Q43" s="79"/>
      <c r="R43" s="79"/>
      <c r="S43" s="79"/>
      <c r="T43" s="73"/>
      <c r="U43" s="73"/>
      <c r="V43" s="73"/>
      <c r="W43" s="73"/>
      <c r="X43" s="73"/>
      <c r="Y43" s="73"/>
      <c r="Z43" s="74"/>
      <c r="AA43" s="75" t="s">
        <v>70</v>
      </c>
      <c r="AB43" s="280">
        <f>K70</f>
        <v>2670000</v>
      </c>
      <c r="AC43" s="280"/>
      <c r="AD43" s="280"/>
      <c r="AE43" s="280"/>
      <c r="AF43" s="280"/>
      <c r="AG43" s="281"/>
    </row>
    <row r="44" spans="2:33" s="1" customFormat="1" ht="16.5" customHeight="1">
      <c r="B44" s="313"/>
      <c r="C44" s="314"/>
      <c r="D44" s="314"/>
      <c r="E44" s="315"/>
      <c r="F44" s="282" t="s">
        <v>2</v>
      </c>
      <c r="G44" s="283"/>
      <c r="H44" s="283"/>
      <c r="I44" s="283"/>
      <c r="J44" s="283"/>
      <c r="K44" s="283"/>
      <c r="L44" s="284"/>
      <c r="M44" s="291" t="s">
        <v>15</v>
      </c>
      <c r="N44" s="292"/>
      <c r="O44" s="292"/>
      <c r="P44" s="292"/>
      <c r="Q44" s="292"/>
      <c r="R44" s="292"/>
      <c r="S44" s="293"/>
      <c r="T44" s="291" t="s">
        <v>17</v>
      </c>
      <c r="U44" s="300"/>
      <c r="V44" s="300"/>
      <c r="W44" s="300"/>
      <c r="X44" s="300"/>
      <c r="Y44" s="300"/>
      <c r="Z44" s="301"/>
      <c r="AA44" s="291" t="s">
        <v>72</v>
      </c>
      <c r="AB44" s="292"/>
      <c r="AC44" s="292"/>
      <c r="AD44" s="292"/>
      <c r="AE44" s="292"/>
      <c r="AF44" s="292"/>
      <c r="AG44" s="293"/>
    </row>
    <row r="45" spans="2:33" s="1" customFormat="1" ht="16.5" customHeight="1">
      <c r="B45" s="313"/>
      <c r="C45" s="314"/>
      <c r="D45" s="314"/>
      <c r="E45" s="315"/>
      <c r="F45" s="285"/>
      <c r="G45" s="286"/>
      <c r="H45" s="286"/>
      <c r="I45" s="286"/>
      <c r="J45" s="286"/>
      <c r="K45" s="286"/>
      <c r="L45" s="287"/>
      <c r="M45" s="294"/>
      <c r="N45" s="295"/>
      <c r="O45" s="295"/>
      <c r="P45" s="295"/>
      <c r="Q45" s="295"/>
      <c r="R45" s="295"/>
      <c r="S45" s="296"/>
      <c r="T45" s="302"/>
      <c r="U45" s="303"/>
      <c r="V45" s="303"/>
      <c r="W45" s="303"/>
      <c r="X45" s="303"/>
      <c r="Y45" s="303"/>
      <c r="Z45" s="304"/>
      <c r="AA45" s="294"/>
      <c r="AB45" s="295"/>
      <c r="AC45" s="295"/>
      <c r="AD45" s="295"/>
      <c r="AE45" s="295"/>
      <c r="AF45" s="295"/>
      <c r="AG45" s="296"/>
    </row>
    <row r="46" spans="2:33" s="1" customFormat="1" ht="16.5" customHeight="1">
      <c r="B46" s="313"/>
      <c r="C46" s="314"/>
      <c r="D46" s="314"/>
      <c r="E46" s="315"/>
      <c r="F46" s="288"/>
      <c r="G46" s="289"/>
      <c r="H46" s="289"/>
      <c r="I46" s="289"/>
      <c r="J46" s="289"/>
      <c r="K46" s="289"/>
      <c r="L46" s="290"/>
      <c r="M46" s="297"/>
      <c r="N46" s="298"/>
      <c r="O46" s="298"/>
      <c r="P46" s="298"/>
      <c r="Q46" s="298"/>
      <c r="R46" s="298"/>
      <c r="S46" s="299"/>
      <c r="T46" s="305"/>
      <c r="U46" s="306"/>
      <c r="V46" s="306"/>
      <c r="W46" s="306"/>
      <c r="X46" s="306"/>
      <c r="Y46" s="306"/>
      <c r="Z46" s="307"/>
      <c r="AA46" s="297"/>
      <c r="AB46" s="298"/>
      <c r="AC46" s="298"/>
      <c r="AD46" s="298"/>
      <c r="AE46" s="298"/>
      <c r="AF46" s="298"/>
      <c r="AG46" s="299"/>
    </row>
    <row r="47" spans="2:33" s="1" customFormat="1" ht="16.5" customHeight="1" thickBot="1">
      <c r="B47" s="313"/>
      <c r="C47" s="314"/>
      <c r="D47" s="314"/>
      <c r="E47" s="315"/>
      <c r="F47" s="266" t="s">
        <v>71</v>
      </c>
      <c r="G47" s="267"/>
      <c r="H47" s="267"/>
      <c r="I47" s="267"/>
      <c r="J47" s="267"/>
      <c r="K47" s="267"/>
      <c r="L47" s="268"/>
      <c r="M47" s="269">
        <v>752670000</v>
      </c>
      <c r="N47" s="269"/>
      <c r="O47" s="269"/>
      <c r="P47" s="269"/>
      <c r="Q47" s="269"/>
      <c r="R47" s="269"/>
      <c r="S47" s="269"/>
      <c r="T47" s="270">
        <v>752670000</v>
      </c>
      <c r="U47" s="270"/>
      <c r="V47" s="270"/>
      <c r="W47" s="270"/>
      <c r="X47" s="270"/>
      <c r="Y47" s="270"/>
      <c r="Z47" s="270"/>
      <c r="AA47" s="271">
        <v>502670000</v>
      </c>
      <c r="AB47" s="271"/>
      <c r="AC47" s="271"/>
      <c r="AD47" s="271"/>
      <c r="AE47" s="271"/>
      <c r="AF47" s="271"/>
      <c r="AG47" s="271"/>
    </row>
    <row r="48" spans="2:33" s="1" customFormat="1" ht="16.5" customHeight="1" thickTop="1">
      <c r="B48" s="272" t="s">
        <v>3</v>
      </c>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4"/>
    </row>
    <row r="49" spans="2:33" s="1" customFormat="1" ht="16.5" customHeight="1">
      <c r="B49" s="275" t="s">
        <v>4</v>
      </c>
      <c r="C49" s="276"/>
      <c r="D49" s="276"/>
      <c r="E49" s="276"/>
      <c r="F49" s="276"/>
      <c r="G49" s="276"/>
      <c r="H49" s="276"/>
      <c r="I49" s="276"/>
      <c r="J49" s="276"/>
      <c r="K49" s="277" t="s">
        <v>27</v>
      </c>
      <c r="L49" s="277"/>
      <c r="M49" s="277"/>
      <c r="N49" s="277"/>
      <c r="O49" s="277"/>
      <c r="P49" s="277"/>
      <c r="Q49" s="277"/>
      <c r="R49" s="278"/>
      <c r="S49" s="279" t="s">
        <v>6</v>
      </c>
      <c r="T49" s="277"/>
      <c r="U49" s="277"/>
      <c r="V49" s="277"/>
      <c r="W49" s="277"/>
      <c r="X49" s="277"/>
      <c r="Y49" s="277"/>
      <c r="Z49" s="277"/>
      <c r="AA49" s="277"/>
      <c r="AB49" s="277"/>
      <c r="AC49" s="277"/>
      <c r="AD49" s="277"/>
      <c r="AE49" s="277"/>
      <c r="AF49" s="277"/>
      <c r="AG49" s="278"/>
    </row>
    <row r="50" spans="2:33" s="1" customFormat="1" ht="16.5" customHeight="1">
      <c r="B50" s="261" t="s">
        <v>89</v>
      </c>
      <c r="C50" s="261"/>
      <c r="D50" s="261"/>
      <c r="E50" s="261"/>
      <c r="F50" s="261"/>
      <c r="G50" s="261"/>
      <c r="H50" s="261"/>
      <c r="I50" s="261"/>
      <c r="J50" s="261"/>
      <c r="K50" s="262"/>
      <c r="L50" s="262"/>
      <c r="M50" s="262"/>
      <c r="N50" s="262"/>
      <c r="O50" s="262"/>
      <c r="P50" s="262"/>
      <c r="Q50" s="262"/>
      <c r="R50" s="262"/>
      <c r="S50" s="263"/>
      <c r="T50" s="264"/>
      <c r="U50" s="264"/>
      <c r="V50" s="264"/>
      <c r="W50" s="264"/>
      <c r="X50" s="264"/>
      <c r="Y50" s="264"/>
      <c r="Z50" s="264"/>
      <c r="AA50" s="264"/>
      <c r="AB50" s="264"/>
      <c r="AC50" s="264"/>
      <c r="AD50" s="264"/>
      <c r="AE50" s="264"/>
      <c r="AF50" s="264"/>
      <c r="AG50" s="265"/>
    </row>
    <row r="51" spans="2:33" s="1" customFormat="1" ht="16.5" customHeight="1">
      <c r="B51" s="253"/>
      <c r="C51" s="253"/>
      <c r="D51" s="253"/>
      <c r="E51" s="253"/>
      <c r="F51" s="253"/>
      <c r="G51" s="253"/>
      <c r="H51" s="253"/>
      <c r="I51" s="253"/>
      <c r="J51" s="253"/>
      <c r="K51" s="254"/>
      <c r="L51" s="254"/>
      <c r="M51" s="254"/>
      <c r="N51" s="254"/>
      <c r="O51" s="254"/>
      <c r="P51" s="254"/>
      <c r="Q51" s="254"/>
      <c r="R51" s="254"/>
      <c r="S51" s="223"/>
      <c r="T51" s="224"/>
      <c r="U51" s="224"/>
      <c r="V51" s="224"/>
      <c r="W51" s="224"/>
      <c r="X51" s="224"/>
      <c r="Y51" s="224"/>
      <c r="Z51" s="224"/>
      <c r="AA51" s="224"/>
      <c r="AB51" s="224"/>
      <c r="AC51" s="224"/>
      <c r="AD51" s="224"/>
      <c r="AE51" s="224"/>
      <c r="AF51" s="224"/>
      <c r="AG51" s="225"/>
    </row>
    <row r="52" spans="2:33" s="1" customFormat="1" ht="16.5" customHeight="1">
      <c r="B52" s="258" t="s">
        <v>88</v>
      </c>
      <c r="C52" s="259"/>
      <c r="D52" s="259"/>
      <c r="E52" s="259"/>
      <c r="F52" s="259"/>
      <c r="G52" s="259"/>
      <c r="H52" s="259"/>
      <c r="I52" s="259"/>
      <c r="J52" s="260"/>
      <c r="K52" s="252"/>
      <c r="L52" s="252"/>
      <c r="M52" s="252"/>
      <c r="N52" s="252"/>
      <c r="O52" s="252"/>
      <c r="P52" s="252"/>
      <c r="Q52" s="252"/>
      <c r="R52" s="252"/>
      <c r="S52" s="241"/>
      <c r="T52" s="242"/>
      <c r="U52" s="242"/>
      <c r="V52" s="242"/>
      <c r="W52" s="242"/>
      <c r="X52" s="242"/>
      <c r="Y52" s="242"/>
      <c r="Z52" s="242"/>
      <c r="AA52" s="242"/>
      <c r="AB52" s="242"/>
      <c r="AC52" s="242"/>
      <c r="AD52" s="242"/>
      <c r="AE52" s="242"/>
      <c r="AF52" s="242"/>
      <c r="AG52" s="243"/>
    </row>
    <row r="53" spans="2:33" s="1" customFormat="1" ht="16.5" customHeight="1">
      <c r="B53" s="255"/>
      <c r="C53" s="256"/>
      <c r="D53" s="256"/>
      <c r="E53" s="256"/>
      <c r="F53" s="256"/>
      <c r="G53" s="256"/>
      <c r="H53" s="256"/>
      <c r="I53" s="256"/>
      <c r="J53" s="257"/>
      <c r="K53" s="254"/>
      <c r="L53" s="254"/>
      <c r="M53" s="254"/>
      <c r="N53" s="254"/>
      <c r="O53" s="254"/>
      <c r="P53" s="254"/>
      <c r="Q53" s="254"/>
      <c r="R53" s="254"/>
      <c r="S53" s="223"/>
      <c r="T53" s="224"/>
      <c r="U53" s="224"/>
      <c r="V53" s="224"/>
      <c r="W53" s="224"/>
      <c r="X53" s="224"/>
      <c r="Y53" s="224"/>
      <c r="Z53" s="224"/>
      <c r="AA53" s="224"/>
      <c r="AB53" s="224"/>
      <c r="AC53" s="224"/>
      <c r="AD53" s="224"/>
      <c r="AE53" s="224"/>
      <c r="AF53" s="224"/>
      <c r="AG53" s="225"/>
    </row>
    <row r="54" spans="2:33" s="1" customFormat="1" ht="16.5" customHeight="1">
      <c r="B54" s="258" t="s">
        <v>87</v>
      </c>
      <c r="C54" s="259"/>
      <c r="D54" s="259"/>
      <c r="E54" s="259"/>
      <c r="F54" s="259"/>
      <c r="G54" s="259"/>
      <c r="H54" s="259"/>
      <c r="I54" s="259"/>
      <c r="J54" s="260"/>
      <c r="K54" s="252"/>
      <c r="L54" s="252"/>
      <c r="M54" s="252"/>
      <c r="N54" s="252"/>
      <c r="O54" s="252"/>
      <c r="P54" s="252"/>
      <c r="Q54" s="252"/>
      <c r="R54" s="252"/>
      <c r="S54" s="241"/>
      <c r="T54" s="242"/>
      <c r="U54" s="242"/>
      <c r="V54" s="242"/>
      <c r="W54" s="242"/>
      <c r="X54" s="242"/>
      <c r="Y54" s="242"/>
      <c r="Z54" s="242"/>
      <c r="AA54" s="242"/>
      <c r="AB54" s="242"/>
      <c r="AC54" s="242"/>
      <c r="AD54" s="242"/>
      <c r="AE54" s="242"/>
      <c r="AF54" s="242"/>
      <c r="AG54" s="243"/>
    </row>
    <row r="55" spans="2:33" s="1" customFormat="1" ht="16.5" customHeight="1">
      <c r="B55" s="253"/>
      <c r="C55" s="253"/>
      <c r="D55" s="253"/>
      <c r="E55" s="253"/>
      <c r="F55" s="253"/>
      <c r="G55" s="253"/>
      <c r="H55" s="253"/>
      <c r="I55" s="253"/>
      <c r="J55" s="253"/>
      <c r="K55" s="254"/>
      <c r="L55" s="254"/>
      <c r="M55" s="254"/>
      <c r="N55" s="254"/>
      <c r="O55" s="254"/>
      <c r="P55" s="254"/>
      <c r="Q55" s="254"/>
      <c r="R55" s="254"/>
      <c r="S55" s="223"/>
      <c r="T55" s="224"/>
      <c r="U55" s="224"/>
      <c r="V55" s="224"/>
      <c r="W55" s="224"/>
      <c r="X55" s="224"/>
      <c r="Y55" s="224"/>
      <c r="Z55" s="224"/>
      <c r="AA55" s="224"/>
      <c r="AB55" s="224"/>
      <c r="AC55" s="224"/>
      <c r="AD55" s="224"/>
      <c r="AE55" s="224"/>
      <c r="AF55" s="224"/>
      <c r="AG55" s="225"/>
    </row>
    <row r="56" spans="2:33" s="1" customFormat="1" ht="16.5" customHeight="1">
      <c r="B56" s="251" t="s">
        <v>86</v>
      </c>
      <c r="C56" s="251"/>
      <c r="D56" s="251"/>
      <c r="E56" s="251"/>
      <c r="F56" s="251"/>
      <c r="G56" s="251"/>
      <c r="H56" s="251"/>
      <c r="I56" s="251"/>
      <c r="J56" s="251"/>
      <c r="K56" s="252"/>
      <c r="L56" s="252"/>
      <c r="M56" s="252"/>
      <c r="N56" s="252"/>
      <c r="O56" s="252"/>
      <c r="P56" s="252"/>
      <c r="Q56" s="252"/>
      <c r="R56" s="252"/>
      <c r="S56" s="241"/>
      <c r="T56" s="242"/>
      <c r="U56" s="242"/>
      <c r="V56" s="242"/>
      <c r="W56" s="242"/>
      <c r="X56" s="242"/>
      <c r="Y56" s="242"/>
      <c r="Z56" s="242"/>
      <c r="AA56" s="242"/>
      <c r="AB56" s="242"/>
      <c r="AC56" s="242"/>
      <c r="AD56" s="242"/>
      <c r="AE56" s="242"/>
      <c r="AF56" s="242"/>
      <c r="AG56" s="243"/>
    </row>
    <row r="57" spans="2:33" s="1" customFormat="1" ht="16.5" customHeight="1">
      <c r="B57" s="249"/>
      <c r="C57" s="249"/>
      <c r="D57" s="249"/>
      <c r="E57" s="249"/>
      <c r="F57" s="249"/>
      <c r="G57" s="249"/>
      <c r="H57" s="249"/>
      <c r="I57" s="249"/>
      <c r="J57" s="249"/>
      <c r="K57" s="250"/>
      <c r="L57" s="250"/>
      <c r="M57" s="250"/>
      <c r="N57" s="250"/>
      <c r="O57" s="250"/>
      <c r="P57" s="250"/>
      <c r="Q57" s="250"/>
      <c r="R57" s="250"/>
      <c r="S57" s="211"/>
      <c r="T57" s="212"/>
      <c r="U57" s="212"/>
      <c r="V57" s="212"/>
      <c r="W57" s="212"/>
      <c r="X57" s="212"/>
      <c r="Y57" s="212"/>
      <c r="Z57" s="212"/>
      <c r="AA57" s="212"/>
      <c r="AB57" s="212"/>
      <c r="AC57" s="212"/>
      <c r="AD57" s="212"/>
      <c r="AE57" s="212"/>
      <c r="AF57" s="212"/>
      <c r="AG57" s="213"/>
    </row>
    <row r="58" spans="2:33" s="1" customFormat="1" ht="16.5" customHeight="1" thickBot="1">
      <c r="B58" s="244" t="s">
        <v>67</v>
      </c>
      <c r="C58" s="244"/>
      <c r="D58" s="244"/>
      <c r="E58" s="244"/>
      <c r="F58" s="244"/>
      <c r="G58" s="244"/>
      <c r="H58" s="244"/>
      <c r="I58" s="244"/>
      <c r="J58" s="244"/>
      <c r="K58" s="245">
        <v>750000000</v>
      </c>
      <c r="L58" s="245"/>
      <c r="M58" s="245"/>
      <c r="N58" s="245"/>
      <c r="O58" s="245"/>
      <c r="P58" s="245"/>
      <c r="Q58" s="245"/>
      <c r="R58" s="245"/>
      <c r="S58" s="246"/>
      <c r="T58" s="247"/>
      <c r="U58" s="247"/>
      <c r="V58" s="247"/>
      <c r="W58" s="247"/>
      <c r="X58" s="247"/>
      <c r="Y58" s="247"/>
      <c r="Z58" s="247"/>
      <c r="AA58" s="247"/>
      <c r="AB58" s="247"/>
      <c r="AC58" s="247"/>
      <c r="AD58" s="247"/>
      <c r="AE58" s="247"/>
      <c r="AF58" s="247"/>
      <c r="AG58" s="248"/>
    </row>
    <row r="59" spans="2:33" s="1" customFormat="1" ht="16.5" customHeight="1" thickTop="1">
      <c r="B59" s="205" t="s">
        <v>46</v>
      </c>
      <c r="C59" s="206"/>
      <c r="D59" s="206"/>
      <c r="E59" s="206"/>
      <c r="F59" s="206"/>
      <c r="G59" s="206"/>
      <c r="H59" s="206"/>
      <c r="I59" s="206"/>
      <c r="J59" s="207"/>
      <c r="K59" s="229"/>
      <c r="L59" s="230"/>
      <c r="M59" s="230"/>
      <c r="N59" s="230"/>
      <c r="O59" s="230"/>
      <c r="P59" s="230"/>
      <c r="Q59" s="230"/>
      <c r="R59" s="231"/>
      <c r="S59" s="232" t="s">
        <v>47</v>
      </c>
      <c r="T59" s="233"/>
      <c r="U59" s="233"/>
      <c r="V59" s="233"/>
      <c r="W59" s="233"/>
      <c r="X59" s="233"/>
      <c r="Y59" s="233"/>
      <c r="Z59" s="233"/>
      <c r="AA59" s="233"/>
      <c r="AB59" s="233"/>
      <c r="AC59" s="233"/>
      <c r="AD59" s="233"/>
      <c r="AE59" s="233"/>
      <c r="AF59" s="233"/>
      <c r="AG59" s="234"/>
    </row>
    <row r="60" spans="2:33" s="1" customFormat="1" ht="16.5" customHeight="1">
      <c r="B60" s="235" t="s">
        <v>83</v>
      </c>
      <c r="C60" s="236"/>
      <c r="D60" s="236"/>
      <c r="E60" s="236"/>
      <c r="F60" s="236"/>
      <c r="G60" s="236"/>
      <c r="H60" s="236"/>
      <c r="I60" s="236"/>
      <c r="J60" s="237"/>
      <c r="K60" s="238"/>
      <c r="L60" s="239"/>
      <c r="M60" s="239"/>
      <c r="N60" s="239"/>
      <c r="O60" s="239"/>
      <c r="P60" s="239"/>
      <c r="Q60" s="239"/>
      <c r="R60" s="240"/>
      <c r="S60" s="241"/>
      <c r="T60" s="242"/>
      <c r="U60" s="242"/>
      <c r="V60" s="242"/>
      <c r="W60" s="242"/>
      <c r="X60" s="242"/>
      <c r="Y60" s="242"/>
      <c r="Z60" s="242"/>
      <c r="AA60" s="242"/>
      <c r="AB60" s="242"/>
      <c r="AC60" s="242"/>
      <c r="AD60" s="242"/>
      <c r="AE60" s="242"/>
      <c r="AF60" s="242"/>
      <c r="AG60" s="243"/>
    </row>
    <row r="61" spans="2:33" s="1" customFormat="1" ht="16.5" customHeight="1">
      <c r="B61" s="205" t="s">
        <v>65</v>
      </c>
      <c r="C61" s="206"/>
      <c r="D61" s="206"/>
      <c r="E61" s="206"/>
      <c r="F61" s="206"/>
      <c r="G61" s="206"/>
      <c r="H61" s="206"/>
      <c r="I61" s="206"/>
      <c r="J61" s="207"/>
      <c r="K61" s="229">
        <v>600000</v>
      </c>
      <c r="L61" s="230"/>
      <c r="M61" s="230"/>
      <c r="N61" s="230"/>
      <c r="O61" s="230"/>
      <c r="P61" s="230"/>
      <c r="Q61" s="230"/>
      <c r="R61" s="231"/>
      <c r="S61" s="232" t="s">
        <v>74</v>
      </c>
      <c r="T61" s="233"/>
      <c r="U61" s="233"/>
      <c r="V61" s="233"/>
      <c r="W61" s="233"/>
      <c r="X61" s="233"/>
      <c r="Y61" s="233"/>
      <c r="Z61" s="233"/>
      <c r="AA61" s="233"/>
      <c r="AB61" s="233"/>
      <c r="AC61" s="233"/>
      <c r="AD61" s="233"/>
      <c r="AE61" s="233"/>
      <c r="AF61" s="233"/>
      <c r="AG61" s="234"/>
    </row>
    <row r="62" spans="2:33" s="1" customFormat="1" ht="16.5" customHeight="1">
      <c r="B62" s="226"/>
      <c r="C62" s="227"/>
      <c r="D62" s="227"/>
      <c r="E62" s="227"/>
      <c r="F62" s="227"/>
      <c r="G62" s="227"/>
      <c r="H62" s="227"/>
      <c r="I62" s="227"/>
      <c r="J62" s="228"/>
      <c r="K62" s="229">
        <v>50000</v>
      </c>
      <c r="L62" s="230"/>
      <c r="M62" s="230"/>
      <c r="N62" s="230"/>
      <c r="O62" s="230"/>
      <c r="P62" s="230"/>
      <c r="Q62" s="230"/>
      <c r="R62" s="231"/>
      <c r="S62" s="232" t="s">
        <v>82</v>
      </c>
      <c r="T62" s="233"/>
      <c r="U62" s="233"/>
      <c r="V62" s="233"/>
      <c r="W62" s="233"/>
      <c r="X62" s="233"/>
      <c r="Y62" s="233"/>
      <c r="Z62" s="233"/>
      <c r="AA62" s="233"/>
      <c r="AB62" s="233"/>
      <c r="AC62" s="233"/>
      <c r="AD62" s="233"/>
      <c r="AE62" s="233"/>
      <c r="AF62" s="233"/>
      <c r="AG62" s="234"/>
    </row>
    <row r="63" spans="2:33" s="1" customFormat="1" ht="16.5" customHeight="1">
      <c r="B63" s="235" t="s">
        <v>84</v>
      </c>
      <c r="C63" s="236"/>
      <c r="D63" s="236"/>
      <c r="E63" s="236"/>
      <c r="F63" s="236"/>
      <c r="G63" s="236"/>
      <c r="H63" s="236"/>
      <c r="I63" s="236"/>
      <c r="J63" s="237"/>
      <c r="K63" s="238"/>
      <c r="L63" s="239"/>
      <c r="M63" s="239"/>
      <c r="N63" s="239"/>
      <c r="O63" s="239"/>
      <c r="P63" s="239"/>
      <c r="Q63" s="239"/>
      <c r="R63" s="240"/>
      <c r="S63" s="241"/>
      <c r="T63" s="242"/>
      <c r="U63" s="242"/>
      <c r="V63" s="242"/>
      <c r="W63" s="242"/>
      <c r="X63" s="242"/>
      <c r="Y63" s="242"/>
      <c r="Z63" s="242"/>
      <c r="AA63" s="242"/>
      <c r="AB63" s="242"/>
      <c r="AC63" s="242"/>
      <c r="AD63" s="242"/>
      <c r="AE63" s="242"/>
      <c r="AF63" s="242"/>
      <c r="AG63" s="243"/>
    </row>
    <row r="64" spans="2:33" s="1" customFormat="1" ht="16.5" customHeight="1">
      <c r="B64" s="205" t="s">
        <v>65</v>
      </c>
      <c r="C64" s="206"/>
      <c r="D64" s="206"/>
      <c r="E64" s="206"/>
      <c r="F64" s="206"/>
      <c r="G64" s="206"/>
      <c r="H64" s="206"/>
      <c r="I64" s="206"/>
      <c r="J64" s="207"/>
      <c r="K64" s="208">
        <v>1320000</v>
      </c>
      <c r="L64" s="209"/>
      <c r="M64" s="209"/>
      <c r="N64" s="209"/>
      <c r="O64" s="209"/>
      <c r="P64" s="209"/>
      <c r="Q64" s="209"/>
      <c r="R64" s="210"/>
      <c r="S64" s="211" t="s">
        <v>90</v>
      </c>
      <c r="T64" s="212"/>
      <c r="U64" s="212"/>
      <c r="V64" s="212"/>
      <c r="W64" s="212"/>
      <c r="X64" s="212"/>
      <c r="Y64" s="212"/>
      <c r="Z64" s="212"/>
      <c r="AA64" s="212"/>
      <c r="AB64" s="212"/>
      <c r="AC64" s="212"/>
      <c r="AD64" s="212"/>
      <c r="AE64" s="212"/>
      <c r="AF64" s="212"/>
      <c r="AG64" s="213"/>
    </row>
    <row r="65" spans="2:33" s="1" customFormat="1" ht="16.5" customHeight="1">
      <c r="B65" s="65"/>
      <c r="C65" s="66"/>
      <c r="D65" s="66"/>
      <c r="E65" s="66"/>
      <c r="F65" s="66"/>
      <c r="G65" s="66"/>
      <c r="H65" s="66"/>
      <c r="I65" s="66"/>
      <c r="J65" s="67"/>
      <c r="K65" s="220">
        <v>200000</v>
      </c>
      <c r="L65" s="221"/>
      <c r="M65" s="221"/>
      <c r="N65" s="221"/>
      <c r="O65" s="221"/>
      <c r="P65" s="221"/>
      <c r="Q65" s="221"/>
      <c r="R65" s="222"/>
      <c r="S65" s="223" t="s">
        <v>91</v>
      </c>
      <c r="T65" s="224"/>
      <c r="U65" s="224"/>
      <c r="V65" s="224"/>
      <c r="W65" s="224"/>
      <c r="X65" s="224"/>
      <c r="Y65" s="224"/>
      <c r="Z65" s="224"/>
      <c r="AA65" s="224"/>
      <c r="AB65" s="224"/>
      <c r="AC65" s="224"/>
      <c r="AD65" s="224"/>
      <c r="AE65" s="224"/>
      <c r="AF65" s="224"/>
      <c r="AG65" s="225"/>
    </row>
    <row r="66" spans="2:33" s="1" customFormat="1" ht="16.5" customHeight="1">
      <c r="B66" s="205" t="s">
        <v>85</v>
      </c>
      <c r="C66" s="206"/>
      <c r="D66" s="206"/>
      <c r="E66" s="206"/>
      <c r="F66" s="206"/>
      <c r="G66" s="206"/>
      <c r="H66" s="206"/>
      <c r="I66" s="206"/>
      <c r="J66" s="207"/>
      <c r="K66" s="208"/>
      <c r="L66" s="209"/>
      <c r="M66" s="209"/>
      <c r="N66" s="209"/>
      <c r="O66" s="209"/>
      <c r="P66" s="209"/>
      <c r="Q66" s="209"/>
      <c r="R66" s="210"/>
      <c r="S66" s="211"/>
      <c r="T66" s="212"/>
      <c r="U66" s="212"/>
      <c r="V66" s="212"/>
      <c r="W66" s="212"/>
      <c r="X66" s="212"/>
      <c r="Y66" s="212"/>
      <c r="Z66" s="212"/>
      <c r="AA66" s="212"/>
      <c r="AB66" s="212"/>
      <c r="AC66" s="212"/>
      <c r="AD66" s="212"/>
      <c r="AE66" s="212"/>
      <c r="AF66" s="212"/>
      <c r="AG66" s="213"/>
    </row>
    <row r="67" spans="2:33" s="1" customFormat="1" ht="16.5" customHeight="1">
      <c r="B67" s="205" t="s">
        <v>65</v>
      </c>
      <c r="C67" s="206"/>
      <c r="D67" s="206"/>
      <c r="E67" s="206"/>
      <c r="F67" s="206"/>
      <c r="G67" s="206"/>
      <c r="H67" s="206"/>
      <c r="I67" s="206"/>
      <c r="J67" s="207"/>
      <c r="K67" s="208">
        <v>100000</v>
      </c>
      <c r="L67" s="209"/>
      <c r="M67" s="209"/>
      <c r="N67" s="209"/>
      <c r="O67" s="209"/>
      <c r="P67" s="209"/>
      <c r="Q67" s="209"/>
      <c r="R67" s="210"/>
      <c r="S67" s="211" t="s">
        <v>92</v>
      </c>
      <c r="T67" s="212"/>
      <c r="U67" s="212"/>
      <c r="V67" s="212"/>
      <c r="W67" s="212"/>
      <c r="X67" s="212"/>
      <c r="Y67" s="212"/>
      <c r="Z67" s="212"/>
      <c r="AA67" s="212"/>
      <c r="AB67" s="212"/>
      <c r="AC67" s="212"/>
      <c r="AD67" s="212"/>
      <c r="AE67" s="212"/>
      <c r="AF67" s="212"/>
      <c r="AG67" s="213"/>
    </row>
    <row r="68" spans="2:33" s="1" customFormat="1" ht="16.5" customHeight="1">
      <c r="B68" s="205"/>
      <c r="C68" s="206"/>
      <c r="D68" s="206"/>
      <c r="E68" s="206"/>
      <c r="F68" s="206"/>
      <c r="G68" s="206"/>
      <c r="H68" s="206"/>
      <c r="I68" s="206"/>
      <c r="J68" s="207"/>
      <c r="K68" s="208">
        <v>400000</v>
      </c>
      <c r="L68" s="209"/>
      <c r="M68" s="209"/>
      <c r="N68" s="209"/>
      <c r="O68" s="209"/>
      <c r="P68" s="209"/>
      <c r="Q68" s="209"/>
      <c r="R68" s="210"/>
      <c r="S68" s="211" t="s">
        <v>93</v>
      </c>
      <c r="T68" s="212"/>
      <c r="U68" s="212"/>
      <c r="V68" s="212"/>
      <c r="W68" s="212"/>
      <c r="X68" s="212"/>
      <c r="Y68" s="212"/>
      <c r="Z68" s="212"/>
      <c r="AA68" s="212"/>
      <c r="AB68" s="212"/>
      <c r="AC68" s="212"/>
      <c r="AD68" s="212"/>
      <c r="AE68" s="212"/>
      <c r="AF68" s="212"/>
      <c r="AG68" s="213"/>
    </row>
    <row r="69" spans="2:33" s="1" customFormat="1" ht="16.5" customHeight="1">
      <c r="B69" s="205"/>
      <c r="C69" s="206"/>
      <c r="D69" s="206"/>
      <c r="E69" s="206"/>
      <c r="F69" s="206"/>
      <c r="G69" s="206"/>
      <c r="H69" s="206"/>
      <c r="I69" s="206"/>
      <c r="J69" s="207"/>
      <c r="K69" s="208"/>
      <c r="L69" s="209"/>
      <c r="M69" s="209"/>
      <c r="N69" s="209"/>
      <c r="O69" s="209"/>
      <c r="P69" s="209"/>
      <c r="Q69" s="209"/>
      <c r="R69" s="210"/>
      <c r="S69" s="211"/>
      <c r="T69" s="212"/>
      <c r="U69" s="212"/>
      <c r="V69" s="212"/>
      <c r="W69" s="212"/>
      <c r="X69" s="212"/>
      <c r="Y69" s="212"/>
      <c r="Z69" s="212"/>
      <c r="AA69" s="212"/>
      <c r="AB69" s="212"/>
      <c r="AC69" s="212"/>
      <c r="AD69" s="212"/>
      <c r="AE69" s="212"/>
      <c r="AF69" s="212"/>
      <c r="AG69" s="213"/>
    </row>
    <row r="70" spans="2:33" s="1" customFormat="1" ht="16.5" customHeight="1" thickBot="1">
      <c r="B70" s="214" t="s">
        <v>68</v>
      </c>
      <c r="C70" s="214"/>
      <c r="D70" s="214"/>
      <c r="E70" s="214"/>
      <c r="F70" s="214"/>
      <c r="G70" s="214"/>
      <c r="H70" s="214"/>
      <c r="I70" s="214"/>
      <c r="J70" s="214"/>
      <c r="K70" s="215">
        <f>SUM(K60:R69)</f>
        <v>2670000</v>
      </c>
      <c r="L70" s="215"/>
      <c r="M70" s="215"/>
      <c r="N70" s="215"/>
      <c r="O70" s="215"/>
      <c r="P70" s="215"/>
      <c r="Q70" s="215"/>
      <c r="R70" s="216"/>
      <c r="S70" s="217"/>
      <c r="T70" s="218"/>
      <c r="U70" s="218"/>
      <c r="V70" s="218"/>
      <c r="W70" s="218"/>
      <c r="X70" s="218"/>
      <c r="Y70" s="218"/>
      <c r="Z70" s="218"/>
      <c r="AA70" s="218"/>
      <c r="AB70" s="218"/>
      <c r="AC70" s="218"/>
      <c r="AD70" s="218"/>
      <c r="AE70" s="218"/>
      <c r="AF70" s="218"/>
      <c r="AG70" s="219"/>
    </row>
    <row r="71" spans="2:33" s="1" customFormat="1" ht="16.5" customHeight="1" thickTop="1">
      <c r="B71" s="184" t="s">
        <v>14</v>
      </c>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6"/>
    </row>
    <row r="72" spans="2:33" s="1" customFormat="1" ht="16.5" customHeight="1">
      <c r="B72" s="20" t="s">
        <v>7</v>
      </c>
      <c r="C72" s="21"/>
      <c r="D72" s="21"/>
      <c r="E72" s="21"/>
      <c r="F72" s="21"/>
      <c r="G72" s="21"/>
      <c r="H72" s="21"/>
      <c r="I72" s="21"/>
      <c r="J72" s="22"/>
      <c r="K72" s="20" t="s">
        <v>8</v>
      </c>
      <c r="L72" s="21"/>
      <c r="M72" s="21"/>
      <c r="N72" s="21"/>
      <c r="O72" s="21"/>
      <c r="P72" s="21"/>
      <c r="Q72" s="22"/>
      <c r="R72" s="20" t="s">
        <v>9</v>
      </c>
      <c r="S72" s="22"/>
      <c r="T72" s="20" t="s">
        <v>10</v>
      </c>
      <c r="U72" s="21"/>
      <c r="V72" s="21"/>
      <c r="W72" s="22"/>
      <c r="X72" s="187" t="s">
        <v>5</v>
      </c>
      <c r="Y72" s="188"/>
      <c r="Z72" s="188"/>
      <c r="AA72" s="188"/>
      <c r="AB72" s="189"/>
      <c r="AC72" s="190" t="s">
        <v>13</v>
      </c>
      <c r="AD72" s="191"/>
      <c r="AE72" s="191"/>
      <c r="AF72" s="191"/>
      <c r="AG72" s="192"/>
    </row>
    <row r="73" spans="2:33" s="1" customFormat="1" ht="16.5" customHeight="1">
      <c r="B73" s="193"/>
      <c r="C73" s="194"/>
      <c r="D73" s="194"/>
      <c r="E73" s="194"/>
      <c r="F73" s="194"/>
      <c r="G73" s="194"/>
      <c r="H73" s="194"/>
      <c r="I73" s="194"/>
      <c r="J73" s="195"/>
      <c r="K73" s="193"/>
      <c r="L73" s="194"/>
      <c r="M73" s="194"/>
      <c r="N73" s="194"/>
      <c r="O73" s="194"/>
      <c r="P73" s="194"/>
      <c r="Q73" s="195"/>
      <c r="R73" s="193"/>
      <c r="S73" s="195"/>
      <c r="T73" s="196"/>
      <c r="U73" s="197"/>
      <c r="V73" s="197"/>
      <c r="W73" s="198"/>
      <c r="X73" s="199">
        <f>R73*T73</f>
        <v>0</v>
      </c>
      <c r="Y73" s="200"/>
      <c r="Z73" s="200"/>
      <c r="AA73" s="200"/>
      <c r="AB73" s="201"/>
      <c r="AC73" s="202"/>
      <c r="AD73" s="203"/>
      <c r="AE73" s="203"/>
      <c r="AF73" s="203"/>
      <c r="AG73" s="204"/>
    </row>
    <row r="74" spans="2:33" s="1" customFormat="1" ht="16.5" customHeight="1">
      <c r="B74" s="172"/>
      <c r="C74" s="173"/>
      <c r="D74" s="173"/>
      <c r="E74" s="173"/>
      <c r="F74" s="173"/>
      <c r="G74" s="173"/>
      <c r="H74" s="173"/>
      <c r="I74" s="173"/>
      <c r="J74" s="174"/>
      <c r="K74" s="172"/>
      <c r="L74" s="173"/>
      <c r="M74" s="173"/>
      <c r="N74" s="173"/>
      <c r="O74" s="173"/>
      <c r="P74" s="173"/>
      <c r="Q74" s="174"/>
      <c r="R74" s="172"/>
      <c r="S74" s="174"/>
      <c r="T74" s="175"/>
      <c r="U74" s="176"/>
      <c r="V74" s="176"/>
      <c r="W74" s="177"/>
      <c r="X74" s="178">
        <f>R74*T74</f>
        <v>0</v>
      </c>
      <c r="Y74" s="179"/>
      <c r="Z74" s="179"/>
      <c r="AA74" s="179"/>
      <c r="AB74" s="180"/>
      <c r="AC74" s="181"/>
      <c r="AD74" s="182"/>
      <c r="AE74" s="182"/>
      <c r="AF74" s="182"/>
      <c r="AG74" s="183"/>
    </row>
  </sheetData>
  <sheetProtection/>
  <mergeCells count="174">
    <mergeCell ref="B34:AG34"/>
    <mergeCell ref="K33:Q33"/>
    <mergeCell ref="R33:S33"/>
    <mergeCell ref="T33:W33"/>
    <mergeCell ref="X33:AB33"/>
    <mergeCell ref="AC33:AG33"/>
    <mergeCell ref="B33:J33"/>
    <mergeCell ref="R32:S32"/>
    <mergeCell ref="T32:W32"/>
    <mergeCell ref="X32:AB32"/>
    <mergeCell ref="B32:J32"/>
    <mergeCell ref="AC32:AG32"/>
    <mergeCell ref="T4:Z4"/>
    <mergeCell ref="T5:Z5"/>
    <mergeCell ref="B30:AG30"/>
    <mergeCell ref="X31:AB31"/>
    <mergeCell ref="K32:Q32"/>
    <mergeCell ref="B27:J27"/>
    <mergeCell ref="K27:R27"/>
    <mergeCell ref="S27:AG27"/>
    <mergeCell ref="B29:J29"/>
    <mergeCell ref="K29:R29"/>
    <mergeCell ref="S29:AG29"/>
    <mergeCell ref="B25:J25"/>
    <mergeCell ref="K25:R25"/>
    <mergeCell ref="S25:AG25"/>
    <mergeCell ref="B26:J26"/>
    <mergeCell ref="K26:R26"/>
    <mergeCell ref="S26:AG26"/>
    <mergeCell ref="B23:J23"/>
    <mergeCell ref="K23:R23"/>
    <mergeCell ref="S23:AG23"/>
    <mergeCell ref="B19:J19"/>
    <mergeCell ref="B18:J18"/>
    <mergeCell ref="B24:J24"/>
    <mergeCell ref="K24:R24"/>
    <mergeCell ref="S24:AG24"/>
    <mergeCell ref="B21:J21"/>
    <mergeCell ref="B17:J17"/>
    <mergeCell ref="K17:R17"/>
    <mergeCell ref="S17:AG17"/>
    <mergeCell ref="B22:J22"/>
    <mergeCell ref="K22:R22"/>
    <mergeCell ref="S22:AG22"/>
    <mergeCell ref="B14:AG14"/>
    <mergeCell ref="B15:J15"/>
    <mergeCell ref="K15:R15"/>
    <mergeCell ref="S15:AG15"/>
    <mergeCell ref="B20:J20"/>
    <mergeCell ref="K20:R20"/>
    <mergeCell ref="S20:AG20"/>
    <mergeCell ref="B16:J16"/>
    <mergeCell ref="K16:R16"/>
    <mergeCell ref="S16:AG16"/>
    <mergeCell ref="AB9:AG9"/>
    <mergeCell ref="F10:L12"/>
    <mergeCell ref="M10:S12"/>
    <mergeCell ref="T10:Z12"/>
    <mergeCell ref="AA10:AG12"/>
    <mergeCell ref="F13:L13"/>
    <mergeCell ref="M13:S13"/>
    <mergeCell ref="T13:Z13"/>
    <mergeCell ref="AA13:AG13"/>
    <mergeCell ref="A3:AG3"/>
    <mergeCell ref="B4:E13"/>
    <mergeCell ref="F4:L6"/>
    <mergeCell ref="M4:S6"/>
    <mergeCell ref="AA4:AG6"/>
    <mergeCell ref="F7:L7"/>
    <mergeCell ref="M7:S7"/>
    <mergeCell ref="T7:Z7"/>
    <mergeCell ref="AA7:AG7"/>
    <mergeCell ref="AB8:AG8"/>
    <mergeCell ref="A37:AG37"/>
    <mergeCell ref="B38:E47"/>
    <mergeCell ref="F38:L40"/>
    <mergeCell ref="M38:S40"/>
    <mergeCell ref="T38:Z40"/>
    <mergeCell ref="AA38:AG40"/>
    <mergeCell ref="F41:L41"/>
    <mergeCell ref="M41:S41"/>
    <mergeCell ref="T41:Z41"/>
    <mergeCell ref="AA41:AG41"/>
    <mergeCell ref="AB42:AG42"/>
    <mergeCell ref="AB43:AG43"/>
    <mergeCell ref="F44:L46"/>
    <mergeCell ref="M44:S46"/>
    <mergeCell ref="T44:Z46"/>
    <mergeCell ref="AA44:AG46"/>
    <mergeCell ref="F47:L47"/>
    <mergeCell ref="M47:S47"/>
    <mergeCell ref="T47:Z47"/>
    <mergeCell ref="AA47:AG47"/>
    <mergeCell ref="B48:AG48"/>
    <mergeCell ref="B49:J49"/>
    <mergeCell ref="K49:R49"/>
    <mergeCell ref="S49:AG49"/>
    <mergeCell ref="B50:J50"/>
    <mergeCell ref="K50:R50"/>
    <mergeCell ref="S50:AG50"/>
    <mergeCell ref="B52:J52"/>
    <mergeCell ref="K52:R52"/>
    <mergeCell ref="S52:AG52"/>
    <mergeCell ref="B51:J51"/>
    <mergeCell ref="K51:R51"/>
    <mergeCell ref="S51:AG51"/>
    <mergeCell ref="B55:J55"/>
    <mergeCell ref="K55:R55"/>
    <mergeCell ref="S55:AG55"/>
    <mergeCell ref="B53:J53"/>
    <mergeCell ref="K53:R53"/>
    <mergeCell ref="S53:AG53"/>
    <mergeCell ref="B54:J54"/>
    <mergeCell ref="K54:R54"/>
    <mergeCell ref="S54:AG54"/>
    <mergeCell ref="B57:J57"/>
    <mergeCell ref="K57:R57"/>
    <mergeCell ref="S57:AG57"/>
    <mergeCell ref="B56:J56"/>
    <mergeCell ref="K56:R56"/>
    <mergeCell ref="S56:AG56"/>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63:J63"/>
    <mergeCell ref="K63:R63"/>
    <mergeCell ref="S63:AG63"/>
    <mergeCell ref="B64:J64"/>
    <mergeCell ref="K64:R64"/>
    <mergeCell ref="S64:AG64"/>
    <mergeCell ref="K65:R65"/>
    <mergeCell ref="S65:AG65"/>
    <mergeCell ref="B66:J66"/>
    <mergeCell ref="K66:R66"/>
    <mergeCell ref="S66:AG66"/>
    <mergeCell ref="B67:J67"/>
    <mergeCell ref="K67:R67"/>
    <mergeCell ref="S67:AG67"/>
    <mergeCell ref="B68:J68"/>
    <mergeCell ref="K68:R68"/>
    <mergeCell ref="S68:AG68"/>
    <mergeCell ref="B69:J69"/>
    <mergeCell ref="K69:R69"/>
    <mergeCell ref="S69:AG69"/>
    <mergeCell ref="B70:J70"/>
    <mergeCell ref="K70:R70"/>
    <mergeCell ref="S70:AG70"/>
    <mergeCell ref="B71:AG71"/>
    <mergeCell ref="X72:AB72"/>
    <mergeCell ref="AC72:AG72"/>
    <mergeCell ref="B73:J73"/>
    <mergeCell ref="K73:Q73"/>
    <mergeCell ref="R73:S73"/>
    <mergeCell ref="T73:W73"/>
    <mergeCell ref="X73:AB73"/>
    <mergeCell ref="AC73:AG73"/>
    <mergeCell ref="B74:J74"/>
    <mergeCell ref="K74:Q74"/>
    <mergeCell ref="R74:S74"/>
    <mergeCell ref="T74:W74"/>
    <mergeCell ref="X74:AB74"/>
    <mergeCell ref="AC74:AG7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00390625" defaultRowHeight="15"/>
  <cols>
    <col min="1" max="1" width="4.57421875" style="28" customWidth="1"/>
    <col min="2" max="2" width="4.28125" style="26" customWidth="1"/>
    <col min="3" max="3" width="63.140625" style="23" customWidth="1"/>
    <col min="4" max="4" width="9.7109375" style="24" customWidth="1"/>
    <col min="5" max="5" width="10.7109375" style="24" customWidth="1"/>
    <col min="6" max="7" width="10.7109375" style="25" customWidth="1"/>
    <col min="8" max="9" width="10.57421875" style="26" customWidth="1"/>
    <col min="10" max="10" width="10.28125" style="26" customWidth="1"/>
    <col min="11" max="13" width="10.7109375" style="27" hidden="1" customWidth="1"/>
    <col min="14" max="18" width="10.57421875" style="28" customWidth="1"/>
    <col min="19" max="16384" width="9.00390625" style="28" customWidth="1"/>
  </cols>
  <sheetData>
    <row r="1" ht="19.5" customHeight="1"/>
    <row r="2" spans="2:9" s="34" customFormat="1" ht="21.75" customHeight="1">
      <c r="B2" s="29" t="s">
        <v>75</v>
      </c>
      <c r="C2" s="30"/>
      <c r="D2" s="31"/>
      <c r="E2" s="31"/>
      <c r="F2" s="31"/>
      <c r="G2" s="32"/>
      <c r="H2" s="33"/>
      <c r="I2" s="33"/>
    </row>
    <row r="3" spans="2:13" s="34" customFormat="1" ht="19.5" customHeight="1">
      <c r="B3" s="29"/>
      <c r="C3" s="30"/>
      <c r="D3" s="30"/>
      <c r="E3" s="30"/>
      <c r="F3" s="35"/>
      <c r="G3" s="35"/>
      <c r="H3" s="31"/>
      <c r="I3" s="31"/>
      <c r="J3" s="31"/>
      <c r="K3" s="32"/>
      <c r="L3" s="33"/>
      <c r="M3" s="33"/>
    </row>
    <row r="4" spans="2:34" s="34" customFormat="1" ht="19.5" customHeight="1">
      <c r="B4" s="29"/>
      <c r="C4" s="29"/>
      <c r="D4" s="29"/>
      <c r="E4" s="29"/>
      <c r="F4" s="29"/>
      <c r="G4" s="29"/>
      <c r="H4" s="29"/>
      <c r="I4" s="29"/>
      <c r="J4" s="29"/>
      <c r="K4" s="36"/>
      <c r="L4" s="36"/>
      <c r="M4" s="36"/>
      <c r="N4" s="29"/>
      <c r="O4" s="29"/>
      <c r="P4" s="29"/>
      <c r="Q4" s="29"/>
      <c r="R4" s="29"/>
      <c r="S4" s="29"/>
      <c r="T4" s="29"/>
      <c r="U4" s="29"/>
      <c r="V4" s="29"/>
      <c r="W4" s="29"/>
      <c r="X4" s="29"/>
      <c r="Y4" s="29"/>
      <c r="Z4" s="29"/>
      <c r="AA4" s="29"/>
      <c r="AB4" s="29"/>
      <c r="AC4" s="29"/>
      <c r="AD4" s="29"/>
      <c r="AE4" s="29"/>
      <c r="AF4" s="29"/>
      <c r="AG4" s="29"/>
      <c r="AH4" s="29"/>
    </row>
    <row r="5" spans="2:34" s="34" customFormat="1" ht="19.5" customHeight="1">
      <c r="B5" s="29"/>
      <c r="C5" s="29"/>
      <c r="D5" s="29"/>
      <c r="E5" s="29"/>
      <c r="F5" s="29"/>
      <c r="G5" s="29"/>
      <c r="H5" s="29"/>
      <c r="I5" s="29"/>
      <c r="J5" s="29"/>
      <c r="K5" s="36"/>
      <c r="L5" s="36"/>
      <c r="M5" s="36"/>
      <c r="N5" s="29"/>
      <c r="O5" s="29"/>
      <c r="P5" s="29"/>
      <c r="Q5" s="29"/>
      <c r="R5" s="29"/>
      <c r="S5" s="29"/>
      <c r="T5" s="29"/>
      <c r="U5" s="29"/>
      <c r="V5" s="29"/>
      <c r="W5" s="29"/>
      <c r="X5" s="29"/>
      <c r="Y5" s="29"/>
      <c r="Z5" s="29"/>
      <c r="AA5" s="29"/>
      <c r="AB5" s="29"/>
      <c r="AC5" s="29"/>
      <c r="AD5" s="29"/>
      <c r="AE5" s="29"/>
      <c r="AF5" s="29"/>
      <c r="AG5" s="29"/>
      <c r="AH5" s="29"/>
    </row>
    <row r="6" spans="3:13" s="34" customFormat="1" ht="19.5" customHeight="1">
      <c r="C6" s="30"/>
      <c r="D6" s="30"/>
      <c r="E6" s="30"/>
      <c r="F6" s="30"/>
      <c r="G6" s="30"/>
      <c r="H6" s="31"/>
      <c r="I6" s="31"/>
      <c r="J6" s="31"/>
      <c r="K6" s="33"/>
      <c r="L6" s="33"/>
      <c r="M6" s="33"/>
    </row>
    <row r="7" spans="2:34" s="41" customFormat="1" ht="19.5" customHeight="1">
      <c r="B7" s="37" t="s">
        <v>36</v>
      </c>
      <c r="C7" s="31"/>
      <c r="D7" s="30"/>
      <c r="E7" s="30"/>
      <c r="F7" s="38"/>
      <c r="G7" s="38"/>
      <c r="H7" s="37"/>
      <c r="I7" s="37"/>
      <c r="J7" s="37"/>
      <c r="K7" s="39"/>
      <c r="L7" s="39"/>
      <c r="M7" s="39"/>
      <c r="N7" s="40"/>
      <c r="O7" s="40"/>
      <c r="P7" s="40"/>
      <c r="Q7" s="40"/>
      <c r="R7" s="40"/>
      <c r="S7" s="40"/>
      <c r="T7" s="40"/>
      <c r="U7" s="40"/>
      <c r="V7" s="40"/>
      <c r="W7" s="40"/>
      <c r="X7" s="40"/>
      <c r="Y7" s="40"/>
      <c r="Z7" s="40"/>
      <c r="AA7" s="40"/>
      <c r="AB7" s="40"/>
      <c r="AC7" s="40"/>
      <c r="AD7" s="40"/>
      <c r="AE7" s="40"/>
      <c r="AF7" s="40"/>
      <c r="AG7" s="40"/>
      <c r="AH7" s="40"/>
    </row>
    <row r="8" spans="2:34" s="41" customFormat="1" ht="18" customHeight="1">
      <c r="B8" s="37"/>
      <c r="C8" s="31" t="s">
        <v>28</v>
      </c>
      <c r="D8" s="30"/>
      <c r="E8" s="30"/>
      <c r="F8" s="38"/>
      <c r="G8" s="38"/>
      <c r="H8" s="37"/>
      <c r="I8" s="37"/>
      <c r="J8" s="37"/>
      <c r="K8" s="39"/>
      <c r="L8" s="39"/>
      <c r="M8" s="39"/>
      <c r="N8" s="40"/>
      <c r="O8" s="40"/>
      <c r="P8" s="40"/>
      <c r="Q8" s="40"/>
      <c r="R8" s="40"/>
      <c r="S8" s="40"/>
      <c r="T8" s="40"/>
      <c r="U8" s="40"/>
      <c r="V8" s="40"/>
      <c r="W8" s="40"/>
      <c r="X8" s="40"/>
      <c r="Y8" s="40"/>
      <c r="Z8" s="40"/>
      <c r="AA8" s="40"/>
      <c r="AB8" s="40"/>
      <c r="AC8" s="40"/>
      <c r="AD8" s="40"/>
      <c r="AE8" s="40"/>
      <c r="AF8" s="40"/>
      <c r="AG8" s="40"/>
      <c r="AH8" s="40"/>
    </row>
    <row r="9" spans="2:13" s="41" customFormat="1" ht="18" customHeight="1">
      <c r="B9" s="61" t="s">
        <v>66</v>
      </c>
      <c r="C9" s="43" t="s">
        <v>37</v>
      </c>
      <c r="D9" s="44" t="s">
        <v>38</v>
      </c>
      <c r="E9" s="44" t="s">
        <v>39</v>
      </c>
      <c r="F9" s="43" t="s">
        <v>40</v>
      </c>
      <c r="G9" s="43" t="s">
        <v>41</v>
      </c>
      <c r="H9" s="42"/>
      <c r="I9" s="42"/>
      <c r="J9" s="42"/>
      <c r="K9" s="45" t="s">
        <v>42</v>
      </c>
      <c r="L9" s="45" t="s">
        <v>43</v>
      </c>
      <c r="M9" s="45" t="s">
        <v>44</v>
      </c>
    </row>
    <row r="10" spans="2:13" s="41" customFormat="1" ht="18" customHeight="1">
      <c r="B10" s="80" t="s">
        <v>49</v>
      </c>
      <c r="C10" s="81" t="s">
        <v>73</v>
      </c>
      <c r="D10" s="82">
        <v>2</v>
      </c>
      <c r="E10" s="82">
        <v>41</v>
      </c>
      <c r="F10" s="68" t="e">
        <f>IF(ISTEXT(C10),IF(ISNUMBER(D10),M10*D10,""),"")</f>
        <v>#REF!</v>
      </c>
      <c r="G10" s="46" t="e">
        <f>IF(ISTEXT(C10),IF(ISNUMBER(D10),L10*D10,""),"")</f>
        <v>#REF!</v>
      </c>
      <c r="H10" s="42">
        <f>IF(C10="該当なし","台数及び容量は空欄のこと","")</f>
      </c>
      <c r="I10" s="42"/>
      <c r="J10" s="42"/>
      <c r="K10" s="45">
        <f>ROUNDDOWN(E10/2*20000/1000,0)</f>
        <v>410</v>
      </c>
      <c r="L10" s="33" t="e">
        <f>VLOOKUP(C10,#REF!,2,0)</f>
        <v>#REF!</v>
      </c>
      <c r="M10" s="45" t="e">
        <f>IF(K10&gt;L10,L10,K10)</f>
        <v>#REF!</v>
      </c>
    </row>
    <row r="11" spans="2:13" s="41" customFormat="1" ht="18" customHeight="1">
      <c r="B11" s="80" t="s">
        <v>50</v>
      </c>
      <c r="C11" s="81" t="s">
        <v>29</v>
      </c>
      <c r="D11" s="82">
        <v>4</v>
      </c>
      <c r="E11" s="82">
        <v>33</v>
      </c>
      <c r="F11" s="68" t="e">
        <f>IF(ISTEXT(C11),IF(ISNUMBER(D11),M11*D11,""),"")</f>
        <v>#REF!</v>
      </c>
      <c r="G11" s="46" t="e">
        <f>IF(ISTEXT(C11),IF(ISNUMBER(D11),L11*D11,""),"")</f>
        <v>#REF!</v>
      </c>
      <c r="H11" s="42">
        <f>IF(C11="該当なし","台数及び容量は空欄のこと","")</f>
      </c>
      <c r="I11" s="42"/>
      <c r="J11" s="42"/>
      <c r="K11" s="45">
        <f>ROUNDDOWN(E11/2*20000/1000,0)</f>
        <v>330</v>
      </c>
      <c r="L11" s="33" t="e">
        <f>VLOOKUP(C11,#REF!,2,0)</f>
        <v>#REF!</v>
      </c>
      <c r="M11" s="45" t="e">
        <f>IF(K11&gt;L11,L11,K11)</f>
        <v>#REF!</v>
      </c>
    </row>
    <row r="12" spans="2:13" s="41" customFormat="1" ht="18" customHeight="1">
      <c r="B12" s="80" t="s">
        <v>51</v>
      </c>
      <c r="C12" s="81"/>
      <c r="D12" s="82"/>
      <c r="E12" s="82"/>
      <c r="F12" s="68">
        <f>IF(ISTEXT(C12),IF(ISNUMBER(D12),M12*D12,""),"")</f>
      </c>
      <c r="G12" s="46">
        <f>IF(ISTEXT(C12),IF(ISNUMBER(D12),L12*D12,""),"")</f>
      </c>
      <c r="H12" s="42">
        <f>IF(C12="該当なし","台数及び容量は空欄のこと","")</f>
      </c>
      <c r="I12" s="42"/>
      <c r="J12" s="42"/>
      <c r="K12" s="45">
        <f>ROUNDDOWN(E12/2*20000/1000,0)</f>
        <v>0</v>
      </c>
      <c r="L12" s="33" t="e">
        <f>VLOOKUP(C12,#REF!,2,0)</f>
        <v>#REF!</v>
      </c>
      <c r="M12" s="45" t="e">
        <f>IF(K12&gt;L12,L12,K12)</f>
        <v>#REF!</v>
      </c>
    </row>
    <row r="13" spans="2:13" s="41" customFormat="1" ht="18" customHeight="1">
      <c r="B13" s="80" t="s">
        <v>52</v>
      </c>
      <c r="C13" s="81"/>
      <c r="D13" s="82"/>
      <c r="E13" s="82"/>
      <c r="F13" s="68">
        <f>IF(ISTEXT(C13),IF(ISNUMBER(D13),M13*D13,""),"")</f>
      </c>
      <c r="G13" s="46">
        <f>IF(ISTEXT(C13),IF(ISNUMBER(D13),L13*D13,""),"")</f>
      </c>
      <c r="H13" s="42">
        <f>IF(C13="該当なし","台数及び容量は空欄のこと","")</f>
      </c>
      <c r="I13" s="42"/>
      <c r="J13" s="42"/>
      <c r="K13" s="45">
        <f>ROUNDDOWN(E13/2*20000/1000,0)</f>
        <v>0</v>
      </c>
      <c r="L13" s="33" t="e">
        <f>VLOOKUP(C13,#REF!,2,0)</f>
        <v>#REF!</v>
      </c>
      <c r="M13" s="45" t="e">
        <f>IF(K13&gt;L13,L13,K13)</f>
        <v>#REF!</v>
      </c>
    </row>
    <row r="14" spans="2:34" s="40" customFormat="1" ht="18" customHeight="1">
      <c r="B14" s="80" t="s">
        <v>53</v>
      </c>
      <c r="C14" s="81"/>
      <c r="D14" s="82"/>
      <c r="E14" s="82"/>
      <c r="F14" s="68">
        <f>IF(ISTEXT(C14),IF(ISNUMBER(D14),M14*D14,""),"")</f>
      </c>
      <c r="G14" s="46">
        <f>IF(ISTEXT(C14),IF(ISNUMBER(D14),L14*D14,""),"")</f>
      </c>
      <c r="H14" s="42">
        <f>IF(C14="該当なし","台数及び容量は空欄のこと","")</f>
      </c>
      <c r="I14" s="42"/>
      <c r="J14" s="42"/>
      <c r="K14" s="45">
        <f>ROUNDDOWN(E14/2*20000/1000,0)</f>
        <v>0</v>
      </c>
      <c r="L14" s="33" t="e">
        <f>VLOOKUP(C14,#REF!,2,0)</f>
        <v>#REF!</v>
      </c>
      <c r="M14" s="45" t="e">
        <f>IF(K14&gt;L14,L14,K14)</f>
        <v>#REF!</v>
      </c>
      <c r="N14" s="41"/>
      <c r="O14" s="41"/>
      <c r="P14" s="41"/>
      <c r="Q14" s="41"/>
      <c r="R14" s="41"/>
      <c r="S14" s="41"/>
      <c r="T14" s="41"/>
      <c r="U14" s="41"/>
      <c r="V14" s="41"/>
      <c r="W14" s="41"/>
      <c r="X14" s="41"/>
      <c r="Y14" s="41"/>
      <c r="Z14" s="41"/>
      <c r="AA14" s="41"/>
      <c r="AB14" s="41"/>
      <c r="AC14" s="41"/>
      <c r="AD14" s="41"/>
      <c r="AE14" s="41"/>
      <c r="AF14" s="41"/>
      <c r="AG14" s="41"/>
      <c r="AH14" s="41"/>
    </row>
    <row r="15" spans="2:13" s="41" customFormat="1" ht="18" customHeight="1">
      <c r="B15" s="42"/>
      <c r="C15" s="47"/>
      <c r="D15" s="48"/>
      <c r="E15" s="48"/>
      <c r="F15" s="49"/>
      <c r="G15" s="49"/>
      <c r="H15" s="42"/>
      <c r="I15" s="42"/>
      <c r="J15" s="42"/>
      <c r="K15" s="45"/>
      <c r="L15" s="45"/>
      <c r="M15" s="45"/>
    </row>
    <row r="16" spans="2:34" s="41" customFormat="1" ht="18" customHeight="1">
      <c r="B16" s="37"/>
      <c r="C16" s="50" t="s">
        <v>30</v>
      </c>
      <c r="D16" s="51"/>
      <c r="E16" s="51"/>
      <c r="F16" s="38"/>
      <c r="G16" s="38"/>
      <c r="H16" s="37"/>
      <c r="I16" s="37"/>
      <c r="J16" s="37"/>
      <c r="K16" s="39"/>
      <c r="L16" s="39"/>
      <c r="M16" s="39"/>
      <c r="N16" s="40"/>
      <c r="O16" s="40"/>
      <c r="P16" s="40"/>
      <c r="Q16" s="40"/>
      <c r="R16" s="40"/>
      <c r="S16" s="40"/>
      <c r="T16" s="40"/>
      <c r="U16" s="40"/>
      <c r="V16" s="40"/>
      <c r="W16" s="40"/>
      <c r="X16" s="40"/>
      <c r="Y16" s="40"/>
      <c r="Z16" s="40"/>
      <c r="AA16" s="40"/>
      <c r="AB16" s="40"/>
      <c r="AC16" s="40"/>
      <c r="AD16" s="40"/>
      <c r="AE16" s="40"/>
      <c r="AF16" s="40"/>
      <c r="AG16" s="40"/>
      <c r="AH16" s="40"/>
    </row>
    <row r="17" spans="2:13" s="41" customFormat="1" ht="18" customHeight="1">
      <c r="B17" s="61" t="s">
        <v>66</v>
      </c>
      <c r="C17" s="44" t="s">
        <v>37</v>
      </c>
      <c r="D17" s="44" t="s">
        <v>38</v>
      </c>
      <c r="E17" s="44" t="s">
        <v>39</v>
      </c>
      <c r="F17" s="43" t="s">
        <v>40</v>
      </c>
      <c r="G17" s="43" t="s">
        <v>41</v>
      </c>
      <c r="H17" s="42"/>
      <c r="I17" s="42"/>
      <c r="J17" s="42"/>
      <c r="K17" s="45" t="s">
        <v>42</v>
      </c>
      <c r="L17" s="45" t="s">
        <v>43</v>
      </c>
      <c r="M17" s="45" t="s">
        <v>44</v>
      </c>
    </row>
    <row r="18" spans="2:13" s="41" customFormat="1" ht="18" customHeight="1">
      <c r="B18" s="80" t="s">
        <v>54</v>
      </c>
      <c r="C18" s="81" t="s">
        <v>31</v>
      </c>
      <c r="D18" s="82">
        <v>1</v>
      </c>
      <c r="E18" s="82">
        <v>5</v>
      </c>
      <c r="F18" s="68" t="e">
        <f>IF(ISTEXT(C18),IF(ISNUMBER(D18),M18*D18,""),"")</f>
        <v>#REF!</v>
      </c>
      <c r="G18" s="46" t="e">
        <f>IF(ISTEXT(C18),IF(ISNUMBER(D18),L18*D18,""),"")</f>
        <v>#REF!</v>
      </c>
      <c r="H18" s="42">
        <f>IF(C18="該当なし","台数及び容量は空欄のこと","")</f>
      </c>
      <c r="I18" s="42"/>
      <c r="J18" s="42"/>
      <c r="K18" s="45">
        <f>ROUNDDOWN(E18/2*20000/1000,0)</f>
        <v>50</v>
      </c>
      <c r="L18" s="45" t="e">
        <f>VLOOKUP(C18,#REF!,2,0)</f>
        <v>#REF!</v>
      </c>
      <c r="M18" s="45" t="e">
        <f>IF(K18&gt;L18,L18,K18)</f>
        <v>#REF!</v>
      </c>
    </row>
    <row r="19" spans="2:13" s="41" customFormat="1" ht="18" customHeight="1">
      <c r="B19" s="80" t="s">
        <v>55</v>
      </c>
      <c r="C19" s="81" t="s">
        <v>32</v>
      </c>
      <c r="D19" s="82">
        <v>2</v>
      </c>
      <c r="E19" s="82">
        <v>10</v>
      </c>
      <c r="F19" s="68" t="e">
        <f>IF(ISTEXT(C19),IF(ISNUMBER(D19),M19*D19,""),"")</f>
        <v>#REF!</v>
      </c>
      <c r="G19" s="46" t="e">
        <f>IF(ISTEXT(C19),IF(ISNUMBER(D19),L19*D19,""),"")</f>
        <v>#REF!</v>
      </c>
      <c r="H19" s="42">
        <f>IF(C19="該当なし","台数及び容量は空欄のこと","")</f>
      </c>
      <c r="I19" s="42"/>
      <c r="J19" s="42"/>
      <c r="K19" s="45">
        <f>ROUNDDOWN(E19/2*20000/1000,0)</f>
        <v>100</v>
      </c>
      <c r="L19" s="45" t="e">
        <f>VLOOKUP(C19,#REF!,2,0)</f>
        <v>#REF!</v>
      </c>
      <c r="M19" s="45" t="e">
        <f>IF(K19&gt;L19,L19,K19)</f>
        <v>#REF!</v>
      </c>
    </row>
    <row r="20" spans="2:13" s="41" customFormat="1" ht="18" customHeight="1">
      <c r="B20" s="80" t="s">
        <v>56</v>
      </c>
      <c r="C20" s="81"/>
      <c r="D20" s="82"/>
      <c r="E20" s="82"/>
      <c r="F20" s="68">
        <f>IF(ISTEXT(C20),IF(ISNUMBER(D20),M20*D20,""),"")</f>
      </c>
      <c r="G20" s="46">
        <f>IF(ISTEXT(C20),IF(ISNUMBER(D20),L20*D20,""),"")</f>
      </c>
      <c r="H20" s="42">
        <f>IF(C20="該当なし","台数及び容量は空欄のこと","")</f>
      </c>
      <c r="I20" s="42"/>
      <c r="J20" s="42"/>
      <c r="K20" s="45">
        <f>ROUNDDOWN(E20/2*20000/1000,0)</f>
        <v>0</v>
      </c>
      <c r="L20" s="45" t="e">
        <f>VLOOKUP(C20,#REF!,2,0)</f>
        <v>#REF!</v>
      </c>
      <c r="M20" s="45" t="e">
        <f>IF(K20&gt;L20,L20,K20)</f>
        <v>#REF!</v>
      </c>
    </row>
    <row r="21" spans="2:13" s="41" customFormat="1" ht="18" customHeight="1">
      <c r="B21" s="80" t="s">
        <v>57</v>
      </c>
      <c r="C21" s="81"/>
      <c r="D21" s="82"/>
      <c r="E21" s="82"/>
      <c r="F21" s="68">
        <f>IF(ISTEXT(C21),IF(ISNUMBER(D21),M21*D21,""),"")</f>
      </c>
      <c r="G21" s="46">
        <f>IF(ISTEXT(C21),IF(ISNUMBER(D21),L21*D21,""),"")</f>
      </c>
      <c r="H21" s="42">
        <f>IF(C21="該当なし","台数及び容量は空欄のこと","")</f>
      </c>
      <c r="I21" s="42"/>
      <c r="J21" s="42"/>
      <c r="K21" s="45">
        <f>ROUNDDOWN(E21/2*20000/1000,0)</f>
        <v>0</v>
      </c>
      <c r="L21" s="45" t="e">
        <f>VLOOKUP(C21,#REF!,2,0)</f>
        <v>#REF!</v>
      </c>
      <c r="M21" s="45" t="e">
        <f>IF(K21&gt;L21,L21,K21)</f>
        <v>#REF!</v>
      </c>
    </row>
    <row r="22" spans="2:34" s="40" customFormat="1" ht="18" customHeight="1">
      <c r="B22" s="80" t="s">
        <v>58</v>
      </c>
      <c r="C22" s="81"/>
      <c r="D22" s="82"/>
      <c r="E22" s="82"/>
      <c r="F22" s="68">
        <f>IF(ISTEXT(C22),IF(ISNUMBER(D22),M22*D22,""),"")</f>
      </c>
      <c r="G22" s="46">
        <f>IF(ISTEXT(C22),IF(ISNUMBER(D22),L22*D22,""),"")</f>
      </c>
      <c r="H22" s="42">
        <f>IF(C22="該当なし","台数及び容量は空欄のこと","")</f>
      </c>
      <c r="I22" s="42"/>
      <c r="J22" s="42"/>
      <c r="K22" s="45">
        <f>ROUNDDOWN(E22/2*20000/1000,0)</f>
        <v>0</v>
      </c>
      <c r="L22" s="45" t="e">
        <f>VLOOKUP(C22,#REF!,2,0)</f>
        <v>#REF!</v>
      </c>
      <c r="M22" s="45" t="e">
        <f>IF(K22&gt;L22,L22,K22)</f>
        <v>#REF!</v>
      </c>
      <c r="N22" s="41"/>
      <c r="O22" s="41"/>
      <c r="P22" s="41"/>
      <c r="Q22" s="41"/>
      <c r="R22" s="41"/>
      <c r="S22" s="41"/>
      <c r="T22" s="41"/>
      <c r="U22" s="41"/>
      <c r="V22" s="41"/>
      <c r="W22" s="41"/>
      <c r="X22" s="41"/>
      <c r="Y22" s="41"/>
      <c r="Z22" s="41"/>
      <c r="AA22" s="41"/>
      <c r="AB22" s="41"/>
      <c r="AC22" s="41"/>
      <c r="AD22" s="41"/>
      <c r="AE22" s="41"/>
      <c r="AF22" s="41"/>
      <c r="AG22" s="41"/>
      <c r="AH22" s="41"/>
    </row>
    <row r="23" spans="2:34" s="40" customFormat="1" ht="18" customHeight="1">
      <c r="B23" s="42"/>
      <c r="C23" s="47"/>
      <c r="D23" s="48"/>
      <c r="E23" s="48"/>
      <c r="F23" s="49"/>
      <c r="G23" s="49"/>
      <c r="H23" s="42"/>
      <c r="I23" s="42"/>
      <c r="J23" s="42"/>
      <c r="K23" s="45"/>
      <c r="L23" s="45"/>
      <c r="M23" s="45"/>
      <c r="N23" s="41"/>
      <c r="O23" s="41"/>
      <c r="P23" s="41"/>
      <c r="Q23" s="41"/>
      <c r="R23" s="41"/>
      <c r="S23" s="41"/>
      <c r="T23" s="41"/>
      <c r="U23" s="41"/>
      <c r="V23" s="41"/>
      <c r="W23" s="41"/>
      <c r="X23" s="41"/>
      <c r="Y23" s="41"/>
      <c r="Z23" s="41"/>
      <c r="AA23" s="41"/>
      <c r="AB23" s="41"/>
      <c r="AC23" s="41"/>
      <c r="AD23" s="41"/>
      <c r="AE23" s="41"/>
      <c r="AF23" s="41"/>
      <c r="AG23" s="41"/>
      <c r="AH23" s="41"/>
    </row>
    <row r="24" spans="2:34" s="40" customFormat="1" ht="18" customHeight="1">
      <c r="B24" s="42"/>
      <c r="C24" s="47"/>
      <c r="D24" s="48"/>
      <c r="E24" s="48"/>
      <c r="F24" s="49"/>
      <c r="G24" s="49"/>
      <c r="H24" s="42"/>
      <c r="I24" s="42"/>
      <c r="J24" s="42"/>
      <c r="K24" s="45"/>
      <c r="L24" s="45"/>
      <c r="M24" s="45"/>
      <c r="N24" s="41"/>
      <c r="O24" s="41"/>
      <c r="P24" s="41"/>
      <c r="Q24" s="41"/>
      <c r="R24" s="41"/>
      <c r="S24" s="41"/>
      <c r="T24" s="41"/>
      <c r="U24" s="41"/>
      <c r="V24" s="41"/>
      <c r="W24" s="41"/>
      <c r="X24" s="41"/>
      <c r="Y24" s="41"/>
      <c r="Z24" s="41"/>
      <c r="AA24" s="41"/>
      <c r="AB24" s="41"/>
      <c r="AC24" s="41"/>
      <c r="AD24" s="41"/>
      <c r="AE24" s="41"/>
      <c r="AF24" s="41"/>
      <c r="AG24" s="41"/>
      <c r="AH24" s="41"/>
    </row>
    <row r="25" spans="2:34" s="41" customFormat="1" ht="19.5" customHeight="1">
      <c r="B25" s="31" t="s">
        <v>45</v>
      </c>
      <c r="C25" s="52"/>
      <c r="D25" s="51"/>
      <c r="E25" s="51"/>
      <c r="F25" s="38"/>
      <c r="G25" s="38"/>
      <c r="H25" s="37"/>
      <c r="I25" s="37"/>
      <c r="J25" s="37"/>
      <c r="K25" s="39"/>
      <c r="L25" s="39"/>
      <c r="M25" s="39"/>
      <c r="N25" s="40"/>
      <c r="O25" s="40"/>
      <c r="P25" s="40"/>
      <c r="Q25" s="40"/>
      <c r="R25" s="40"/>
      <c r="S25" s="40"/>
      <c r="T25" s="40"/>
      <c r="U25" s="40"/>
      <c r="V25" s="40"/>
      <c r="W25" s="40"/>
      <c r="X25" s="40"/>
      <c r="Y25" s="40"/>
      <c r="Z25" s="40"/>
      <c r="AA25" s="40"/>
      <c r="AB25" s="40"/>
      <c r="AC25" s="40"/>
      <c r="AD25" s="40"/>
      <c r="AE25" s="40"/>
      <c r="AF25" s="40"/>
      <c r="AG25" s="40"/>
      <c r="AH25" s="40"/>
    </row>
    <row r="26" spans="2:13" s="40" customFormat="1" ht="18" customHeight="1">
      <c r="B26" s="37"/>
      <c r="C26" s="53" t="s">
        <v>33</v>
      </c>
      <c r="D26" s="51"/>
      <c r="E26" s="51"/>
      <c r="F26" s="38"/>
      <c r="G26" s="38"/>
      <c r="H26" s="37"/>
      <c r="I26" s="37"/>
      <c r="J26" s="37"/>
      <c r="K26" s="39"/>
      <c r="L26" s="39"/>
      <c r="M26" s="39"/>
    </row>
    <row r="27" spans="2:34" s="40" customFormat="1" ht="18" customHeight="1">
      <c r="B27" s="61" t="s">
        <v>66</v>
      </c>
      <c r="C27" s="44" t="s">
        <v>37</v>
      </c>
      <c r="D27" s="44" t="s">
        <v>38</v>
      </c>
      <c r="E27" s="44" t="s">
        <v>39</v>
      </c>
      <c r="F27" s="43" t="s">
        <v>40</v>
      </c>
      <c r="G27" s="43" t="s">
        <v>41</v>
      </c>
      <c r="H27" s="42"/>
      <c r="I27" s="42"/>
      <c r="J27" s="42"/>
      <c r="K27" s="45" t="s">
        <v>42</v>
      </c>
      <c r="L27" s="45" t="s">
        <v>43</v>
      </c>
      <c r="M27" s="45" t="s">
        <v>44</v>
      </c>
      <c r="N27" s="41"/>
      <c r="O27" s="41"/>
      <c r="P27" s="41"/>
      <c r="Q27" s="41"/>
      <c r="R27" s="41"/>
      <c r="S27" s="41"/>
      <c r="T27" s="41"/>
      <c r="U27" s="41"/>
      <c r="V27" s="41"/>
      <c r="W27" s="41"/>
      <c r="X27" s="41"/>
      <c r="Y27" s="41"/>
      <c r="Z27" s="41"/>
      <c r="AA27" s="41"/>
      <c r="AB27" s="41"/>
      <c r="AC27" s="41"/>
      <c r="AD27" s="41"/>
      <c r="AE27" s="41"/>
      <c r="AF27" s="41"/>
      <c r="AG27" s="41"/>
      <c r="AH27" s="41"/>
    </row>
    <row r="28" spans="2:34" ht="18" customHeight="1">
      <c r="B28" s="80" t="s">
        <v>59</v>
      </c>
      <c r="C28" s="81" t="s">
        <v>34</v>
      </c>
      <c r="D28" s="82">
        <v>1</v>
      </c>
      <c r="E28" s="82">
        <v>10</v>
      </c>
      <c r="F28" s="68" t="e">
        <f>IF(ISTEXT(C28),IF(ISNUMBER(D28),M28*D28,""),"")</f>
        <v>#REF!</v>
      </c>
      <c r="G28" s="46" t="e">
        <f>IF(ISTEXT(C28),IF(ISNUMBER(D28),L28*D28,""),"")</f>
        <v>#REF!</v>
      </c>
      <c r="H28" s="42">
        <f>IF(C28="該当なし","台数及び容量は空欄のこと","")</f>
      </c>
      <c r="I28" s="42"/>
      <c r="J28" s="42"/>
      <c r="K28" s="45">
        <f>ROUNDDOWN(E28/2*20000/1000,0)</f>
        <v>100</v>
      </c>
      <c r="L28" s="45" t="e">
        <f>VLOOKUP(C28,#REF!,2,0)</f>
        <v>#REF!</v>
      </c>
      <c r="M28" s="45" t="e">
        <f>IF(K28&gt;L28,L28,K28)</f>
        <v>#REF!</v>
      </c>
      <c r="N28" s="40"/>
      <c r="O28" s="40"/>
      <c r="P28" s="40"/>
      <c r="Q28" s="40"/>
      <c r="R28" s="40"/>
      <c r="S28" s="40"/>
      <c r="T28" s="40"/>
      <c r="U28" s="40"/>
      <c r="V28" s="40"/>
      <c r="W28" s="40"/>
      <c r="X28" s="40"/>
      <c r="Y28" s="40"/>
      <c r="Z28" s="40"/>
      <c r="AA28" s="40"/>
      <c r="AB28" s="40"/>
      <c r="AC28" s="40"/>
      <c r="AD28" s="40"/>
      <c r="AE28" s="40"/>
      <c r="AF28" s="40"/>
      <c r="AG28" s="40"/>
      <c r="AH28" s="40"/>
    </row>
    <row r="29" spans="2:34" ht="18" customHeight="1">
      <c r="B29" s="80" t="s">
        <v>60</v>
      </c>
      <c r="C29" s="81" t="s">
        <v>35</v>
      </c>
      <c r="D29" s="82">
        <v>2</v>
      </c>
      <c r="E29" s="82">
        <v>20</v>
      </c>
      <c r="F29" s="68" t="e">
        <f>IF(ISTEXT(C29),IF(ISNUMBER(D29),M29*D29,""),"")</f>
        <v>#REF!</v>
      </c>
      <c r="G29" s="46" t="e">
        <f>IF(ISTEXT(C29),IF(ISNUMBER(D29),L29*D29,""),"")</f>
        <v>#REF!</v>
      </c>
      <c r="H29" s="42">
        <f>IF(C29="該当なし","台数及び容量は空欄のこと","")</f>
      </c>
      <c r="I29" s="42"/>
      <c r="J29" s="42"/>
      <c r="K29" s="45">
        <f>ROUNDDOWN(E29/2*20000/1000,0)</f>
        <v>200</v>
      </c>
      <c r="L29" s="45" t="e">
        <f>VLOOKUP(C29,#REF!,2,0)</f>
        <v>#REF!</v>
      </c>
      <c r="M29" s="45" t="e">
        <f>IF(K29&gt;L29,L29,K29)</f>
        <v>#REF!</v>
      </c>
      <c r="N29" s="40"/>
      <c r="O29" s="40"/>
      <c r="P29" s="40"/>
      <c r="Q29" s="40"/>
      <c r="R29" s="40"/>
      <c r="S29" s="40"/>
      <c r="T29" s="40"/>
      <c r="U29" s="40"/>
      <c r="V29" s="40"/>
      <c r="W29" s="40"/>
      <c r="X29" s="40"/>
      <c r="Y29" s="40"/>
      <c r="Z29" s="40"/>
      <c r="AA29" s="40"/>
      <c r="AB29" s="40"/>
      <c r="AC29" s="40"/>
      <c r="AD29" s="40"/>
      <c r="AE29" s="40"/>
      <c r="AF29" s="40"/>
      <c r="AG29" s="40"/>
      <c r="AH29" s="40"/>
    </row>
    <row r="30" spans="2:13" ht="18" customHeight="1">
      <c r="B30" s="80" t="s">
        <v>61</v>
      </c>
      <c r="C30" s="81"/>
      <c r="D30" s="82"/>
      <c r="E30" s="82"/>
      <c r="F30" s="68">
        <f>IF(ISTEXT(C30),IF(ISNUMBER(D30),M30*D30,""),"")</f>
      </c>
      <c r="G30" s="46">
        <f>IF(ISTEXT(C30),IF(ISNUMBER(D30),L30*D30,""),"")</f>
      </c>
      <c r="H30" s="42">
        <f>IF(C30="該当なし","台数及び容量は空欄のこと","")</f>
      </c>
      <c r="I30" s="42"/>
      <c r="J30" s="42"/>
      <c r="K30" s="45">
        <f>ROUNDDOWN(E30/2*20000/1000,0)</f>
        <v>0</v>
      </c>
      <c r="L30" s="45" t="e">
        <f>VLOOKUP(C30,#REF!,2,0)</f>
        <v>#REF!</v>
      </c>
      <c r="M30" s="45" t="e">
        <f>IF(K30&gt;L30,L30,K30)</f>
        <v>#REF!</v>
      </c>
    </row>
    <row r="31" spans="2:13" ht="18" customHeight="1">
      <c r="B31" s="80" t="s">
        <v>62</v>
      </c>
      <c r="C31" s="81"/>
      <c r="D31" s="82"/>
      <c r="E31" s="82"/>
      <c r="F31" s="68">
        <f>IF(ISTEXT(C31),IF(ISNUMBER(D31),M31*D31,""),"")</f>
      </c>
      <c r="G31" s="46">
        <f>IF(ISTEXT(C31),IF(ISNUMBER(D31),L31*D31,""),"")</f>
      </c>
      <c r="H31" s="42">
        <f>IF(C31="該当なし","台数及び容量は空欄のこと","")</f>
      </c>
      <c r="I31" s="42"/>
      <c r="J31" s="42"/>
      <c r="K31" s="45">
        <f>ROUNDDOWN(E31/2*20000/1000,0)</f>
        <v>0</v>
      </c>
      <c r="L31" s="45" t="e">
        <f>VLOOKUP(C31,#REF!,2,0)</f>
        <v>#REF!</v>
      </c>
      <c r="M31" s="45" t="e">
        <f>IF(K31&gt;L31,L31,K31)</f>
        <v>#REF!</v>
      </c>
    </row>
    <row r="32" spans="2:13" ht="18" customHeight="1">
      <c r="B32" s="80" t="s">
        <v>63</v>
      </c>
      <c r="C32" s="81"/>
      <c r="D32" s="82"/>
      <c r="E32" s="82"/>
      <c r="F32" s="68">
        <f>IF(ISTEXT(C32),IF(ISNUMBER(D32),M32*D32,""),"")</f>
      </c>
      <c r="G32" s="46">
        <f>IF(ISTEXT(C32),IF(ISNUMBER(D32),L32*D32,""),"")</f>
      </c>
      <c r="H32" s="42">
        <f>IF(C32="該当なし","台数及び容量は空欄のこと","")</f>
      </c>
      <c r="I32" s="42"/>
      <c r="J32" s="42"/>
      <c r="K32" s="45">
        <f>ROUNDDOWN(E32/2*20000/1000,0)</f>
        <v>0</v>
      </c>
      <c r="L32" s="45" t="e">
        <f>VLOOKUP(C32,#REF!,2,0)</f>
        <v>#REF!</v>
      </c>
      <c r="M32" s="45" t="e">
        <f>IF(K32&gt;L32,L32,K32)</f>
        <v>#REF!</v>
      </c>
    </row>
    <row r="33" ht="18" customHeight="1"/>
    <row r="34" ht="18" customHeight="1"/>
    <row r="35" spans="2:13" ht="19.5" customHeight="1">
      <c r="B35" s="436" t="s">
        <v>48</v>
      </c>
      <c r="C35" s="436"/>
      <c r="D35" s="54" t="s">
        <v>38</v>
      </c>
      <c r="E35" s="54" t="s">
        <v>39</v>
      </c>
      <c r="F35" s="54" t="s">
        <v>40</v>
      </c>
      <c r="G35" s="26"/>
      <c r="J35" s="55"/>
      <c r="M35" s="56"/>
    </row>
    <row r="36" spans="2:13" ht="19.5" customHeight="1">
      <c r="B36" s="436"/>
      <c r="C36" s="436"/>
      <c r="D36" s="57">
        <f>SUM(D28:D32,D18:D22,D10:D14)</f>
        <v>12</v>
      </c>
      <c r="E36" s="58">
        <f>SUM(E28:E32,E18:E22,E10:E14)</f>
        <v>119</v>
      </c>
      <c r="F36" s="59" t="e">
        <f>SUM(F28:F32,F18:F22,F10:F14)</f>
        <v>#REF!</v>
      </c>
      <c r="G36" s="26"/>
      <c r="J36" s="55"/>
      <c r="M36" s="56"/>
    </row>
  </sheetData>
  <sheetProtection/>
  <mergeCells count="1">
    <mergeCell ref="B35:C36"/>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清松 美穂</cp:lastModifiedBy>
  <cp:lastPrinted>2021-08-02T02:58:09Z</cp:lastPrinted>
  <dcterms:modified xsi:type="dcterms:W3CDTF">2021-08-02T02:58:24Z</dcterms:modified>
  <cp:category/>
  <cp:version/>
  <cp:contentType/>
  <cp:contentStatus/>
</cp:coreProperties>
</file>