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共有フォルダ\★財政状況調査＆財政状況資料集\R3（2021）年度（R元決算）\06　作成［第二弾］\"/>
    </mc:Choice>
  </mc:AlternateContent>
  <bookViews>
    <workbookView xWindow="0" yWindow="0" windowWidth="15360" windowHeight="7635" tabRatio="8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<sst xmlns="http://schemas.openxmlformats.org/spreadsheetml/2006/main" count="1144" uniqueCount="625">
  <si>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</si>
  <si>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</si>
  <si>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</si>
  <si>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</si>
  <si>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</si>
  <si>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</si>
  <si>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</si>
  <si>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</si>
  <si>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</si>
  <si>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</si>
  <si>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</si>
  <si>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</si>
  <si>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</si>
  <si>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</si>
  <si>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</si>
  <si>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</si>
  <si>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</si>
  <si>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</si>
  <si>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</si>
  <si>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</si>
  <si>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</si>
  <si>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</si>
  <si>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</si>
  <si>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</si>
  <si>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</si>
  <si>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</si>
  <si>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</si>
  <si>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</si>
  <si>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</si>
  <si>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</si>
  <si>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</si>
  <si>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</si>
  <si>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</si>
  <si>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</si>
  <si>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</si>
  <si>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</si>
  <si>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</si>
  <si>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</si>
  <si>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</si>
  <si>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</si>
  <si>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</si>
  <si>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</si>
  <si>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</si>
  <si>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</si>
  <si>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</si>
  <si>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</si>
  <si>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</si>
  <si>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</si>
  <si>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</si>
  <si>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</si>
  <si>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</si>
  <si>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</si>
  <si>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</si>
  <si>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</si>
  <si>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</si>
  <si>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</si>
  <si>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</si>
  <si>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</si>
  <si>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</si>
  <si>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</si>
  <si>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</si>
  <si>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</si>
  <si>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</si>
  <si>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</si>
  <si>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</si>
  <si>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</si>
  <si>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</si>
  <si>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</si>
  <si>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</si>
  <si>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</si>
  <si>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</si>
  <si>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</si>
  <si>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</si>
  <si>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</si>
  <si>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</si>
  <si>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</si>
  <si>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</si>
  <si>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</si>
  <si>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</si>
  <si>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</si>
  <si>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</si>
  <si>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</si>
  <si>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</si>
  <si>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</si>
  <si>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</si>
  <si>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</si>
  <si>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</si>
  <si>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</si>
  <si>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</si>
  <si>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</si>
  <si>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</si>
  <si>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</si>
  <si>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</si>
  <si>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</si>
  <si>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</si>
  <si>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</si>
  <si>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</si>
  <si>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</si>
  <si>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</si>
  <si>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</si>
  <si>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</si>
  <si>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</si>
  <si>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</si>
  <si>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</si>
  <si>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</si>
  <si>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</si>
  <si>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</si>
  <si>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</si>
  <si>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</si>
  <si>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</si>
  <si>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</si>
  <si>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</si>
  <si>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</si>
  <si>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</si>
  <si>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</si>
  <si>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</si>
  <si>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</si>
  <si>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</si>
  <si>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</si>
  <si>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</si>
  <si>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</si>
  <si>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</si>
  <si>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</si>
  <si>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</si>
  <si>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</si>
  <si>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</si>
  <si>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</si>
  <si>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</si>
  <si>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</si>
  <si>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</si>
  <si>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</si>
  <si>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</si>
  <si>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</si>
  <si>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</si>
  <si>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</si>
  <si>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</si>
  <si>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</si>
  <si>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</si>
  <si>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</si>
  <si>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</si>
  <si>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</si>
  <si>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</si>
  <si>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</si>
  <si>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</si>
  <si>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</si>
  <si>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</si>
  <si>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</si>
  <si>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</si>
  <si>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</si>
  <si>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</si>
  <si>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</si>
  <si>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</si>
  <si>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</si>
  <si>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</si>
  <si>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</si>
  <si>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</si>
  <si>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</si>
  <si>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</si>
  <si>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</si>
  <si>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</si>
  <si>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</si>
  <si>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</si>
  <si>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</si>
  <si>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</si>
  <si>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</si>
  <si>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</si>
  <si>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</si>
  <si>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</si>
  <si>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</si>
  <si>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</si>
  <si>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</si>
  <si>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</si>
  <si>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</si>
  <si>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</si>
  <si>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</si>
  <si>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</si>
  <si>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</si>
  <si>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</si>
  <si>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</si>
  <si>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</si>
  <si>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</si>
  <si>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</si>
  <si>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</si>
  <si>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</si>
  <si>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</si>
  <si>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</si>
  <si>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</si>
  <si>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</si>
  <si>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</si>
  <si>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</si>
  <si>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</si>
  <si>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</si>
  <si>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</si>
  <si>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</si>
  <si>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</si>
  <si>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</si>
  <si>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</si>
  <si>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</si>
  <si>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</si>
  <si>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</si>
  <si>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</si>
  <si>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</si>
  <si>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</si>
  <si>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</si>
  <si>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</si>
  <si>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</si>
  <si>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</si>
  <si>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</si>
  <si>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</si>
  <si>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</si>
  <si>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</si>
  <si>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</si>
  <si>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福島県福島市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</si>
  <si>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</si>
  <si>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</si>
  <si>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</si>
  <si>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</si>
  <si>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</si>
  <si>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</si>
  <si>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</si>
  <si>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</si>
  <si>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</si>
  <si>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</si>
  <si>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</si>
  <si>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</si>
  <si>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</si>
  <si>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</si>
  <si>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</si>
  <si>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</si>
  <si>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</si>
  <si>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</si>
  <si>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</si>
  <si>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</si>
  <si>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</si>
  <si>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</si>
  <si>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</si>
  <si>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</si>
  <si>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</si>
  <si>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</si>
  <si>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</si>
  <si>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</si>
  <si>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</si>
  <si>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</si>
  <si>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</si>
  <si>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</si>
  <si>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</si>
  <si>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</si>
  <si>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</si>
  <si>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</si>
  <si>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</si>
  <si>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</si>
  <si>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</si>
  <si>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</si>
  <si>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</si>
  <si>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</si>
  <si>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</si>
  <si>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</si>
  <si>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</si>
  <si>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</si>
  <si>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</si>
  <si>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</si>
  <si>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</si>
  <si>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</si>
  <si>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</si>
  <si>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</si>
  <si>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</si>
  <si>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</si>
  <si>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</si>
  <si>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</si>
  <si>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</si>
  <si>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</si>
  <si>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</si>
  <si>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</si>
  <si>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</si>
  <si>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</si>
  <si>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</si>
  <si>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</si>
  <si>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</si>
  <si>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</si>
  <si>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</si>
  <si>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</si>
  <si>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</si>
  <si>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</si>
  <si>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</si>
  <si>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</si>
  <si>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</si>
  <si>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</si>
  <si>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</si>
  <si>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</si>
  <si>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</si>
  <si>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</si>
  <si>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</si>
  <si>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</si>
  <si>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</si>
  <si>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</si>
  <si>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</si>
  <si>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</si>
  <si>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</si>
  <si>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</si>
  <si>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</si>
  <si>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</si>
  <si>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</si>
  <si>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</si>
  <si>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</si>
  <si>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</si>
  <si>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</si>
  <si>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</si>
  <si>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</si>
  <si>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</si>
  <si>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</si>
  <si>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</si>
  <si>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</si>
  <si>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</si>
  <si>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</si>
  <si>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</si>
  <si>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</si>
  <si>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</si>
  <si>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</si>
  <si>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</si>
  <si>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</si>
  <si>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</si>
  <si>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</si>
  <si>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</si>
  <si>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</si>
  <si>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</si>
  <si>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</si>
  <si>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</si>
  <si>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</si>
  <si>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</si>
  <si>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</si>
  <si>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</si>
  <si>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</si>
  <si>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</si>
  <si>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</si>
  <si>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</si>
  <si>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</si>
  <si>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</si>
  <si>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</si>
  <si>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</si>
  <si>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</si>
  <si>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</si>
  <si>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</si>
  <si>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</si>
  <si>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</si>
  <si>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</si>
  <si>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</si>
  <si>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</si>
  <si>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</si>
  <si>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</si>
  <si>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</si>
  <si>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</si>
  <si>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</si>
  <si>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</si>
  <si>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</si>
  <si>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</si>
  <si>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</si>
  <si>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</si>
  <si>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</si>
  <si>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</si>
  <si>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</si>
  <si>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</si>
  <si>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</si>
  <si>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</si>
  <si>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</si>
  <si>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</si>
  <si>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福島県福島市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</si>
  <si>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</si>
  <si>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</si>
  <si>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</si>
  <si>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</si>
  <si>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</si>
  <si>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</si>
  <si>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</si>
  <si>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</si>
  <si>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</si>
  <si>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</si>
  <si>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</si>
  <si>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</si>
  <si>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</si>
  <si>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</si>
  <si>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</si>
  <si>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</si>
  <si>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</si>
  <si>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</si>
  <si>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t>
    <phoneticPr fontId="5"/>
  </si>
  <si>
    <t>庁舎整備基金運用特別会計</t>
    <phoneticPr fontId="5"/>
  </si>
  <si>
    <t>母子父子寡婦福祉資金貸付事業費特別会計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</si>
  <si>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</si>
  <si>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</si>
  <si>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</si>
  <si>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</si>
  <si>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</si>
  <si>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</si>
  <si>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</si>
  <si>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</si>
  <si>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</si>
  <si>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</si>
  <si>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</si>
  <si>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</si>
  <si>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</si>
  <si>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</si>
  <si>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</si>
  <si>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水道事業会計</t>
    <phoneticPr fontId="5"/>
  </si>
  <si>
    <t>法適用企業</t>
    <phoneticPr fontId="5"/>
  </si>
  <si>
    <t>下水道事業会計</t>
    <phoneticPr fontId="5"/>
  </si>
  <si>
    <t>農業集落排水事業会計</t>
    <phoneticPr fontId="5"/>
  </si>
  <si>
    <t>公設地方卸売市場事業費特別会計</t>
    <phoneticPr fontId="5"/>
  </si>
  <si>
    <t>法非適用企業</t>
    <phoneticPr fontId="5"/>
  </si>
  <si>
    <t>土地区画整理事業費特別会計</t>
    <phoneticPr fontId="5"/>
  </si>
  <si>
    <t>工業団地整備事業費特別会計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</si>
  <si>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</si>
  <si>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</si>
  <si>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</si>
  <si>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</si>
  <si>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</si>
  <si>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</si>
  <si>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</si>
  <si>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</si>
  <si>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</si>
  <si>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</si>
  <si>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</si>
  <si>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</si>
  <si>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</si>
  <si>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</si>
  <si>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</si>
  <si>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</si>
  <si>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</si>
  <si>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</si>
  <si>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</si>
  <si>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</si>
  <si>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</si>
  <si>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</si>
  <si>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</si>
  <si>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</si>
  <si>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</si>
  <si>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</si>
  <si>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</si>
  <si>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</si>
  <si>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</si>
  <si>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</si>
  <si>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</si>
  <si>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</si>
  <si>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</si>
  <si>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</si>
  <si>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</si>
  <si>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</si>
  <si>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</si>
  <si>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</si>
  <si>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</si>
  <si>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</si>
  <si>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</si>
  <si>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</si>
  <si>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</si>
  <si>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</si>
  <si>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</si>
  <si>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</si>
  <si>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</si>
  <si>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</si>
  <si>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</si>
  <si>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</si>
  <si>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</si>
  <si>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</si>
  <si>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</si>
  <si>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</si>
  <si>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</si>
  <si>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</si>
  <si>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</si>
  <si>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</si>
  <si>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</si>
  <si>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</si>
  <si>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</si>
  <si>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</si>
  <si>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</si>
  <si>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</si>
  <si>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</si>
  <si>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</si>
  <si>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</si>
  <si>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</si>
  <si>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</si>
  <si>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</si>
  <si>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</si>
  <si>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</si>
  <si>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</si>
  <si>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</si>
  <si>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</si>
  <si>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</si>
  <si>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</si>
  <si>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</si>
  <si>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</si>
  <si>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</si>
  <si>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</si>
  <si>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</si>
  <si>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</si>
  <si>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</si>
  <si>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</si>
  <si>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</si>
  <si>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</si>
  <si>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</si>
  <si>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</si>
  <si>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</si>
  <si>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</si>
  <si>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</si>
  <si>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</si>
  <si>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</si>
  <si>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</si>
  <si>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</si>
  <si>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</si>
  <si>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</si>
  <si>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</si>
  <si>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</si>
  <si>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</si>
  <si>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</si>
  <si>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</si>
  <si>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</si>
  <si>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</si>
  <si>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</si>
  <si>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</si>
  <si>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</si>
  <si>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</si>
  <si>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</si>
  <si>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</si>
  <si>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</si>
  <si>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</si>
  <si>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</si>
  <si>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</si>
  <si>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</si>
  <si>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</si>
  <si>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</si>
  <si>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</si>
  <si>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</si>
  <si>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</si>
  <si>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</si>
  <si>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</si>
  <si>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</si>
  <si>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</si>
  <si>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</si>
  <si>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</si>
  <si>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</si>
  <si>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</si>
  <si>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</si>
  <si>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</si>
  <si>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</si>
  <si>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</si>
  <si>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</si>
  <si>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</si>
  <si>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</si>
  <si>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</si>
  <si>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</si>
  <si>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</si>
  <si>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</si>
  <si>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</si>
  <si>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2.43</t>
  </si>
  <si>
    <t>▲ 2.51</t>
  </si>
  <si>
    <t>▲ 0.22</t>
  </si>
  <si>
    <t>一般会計</t>
  </si>
  <si>
    <t>水道事業会計</t>
  </si>
  <si>
    <t>国民健康保険事業費特別会計</t>
  </si>
  <si>
    <t>下水道事業会計</t>
  </si>
  <si>
    <t>介護保険事業費特別会計</t>
  </si>
  <si>
    <t>土地区画整理事業費特別会計</t>
  </si>
  <si>
    <t>農業集落排水事業会計</t>
  </si>
  <si>
    <t>公設地方卸売市場事業費特別会計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</si>
  <si>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</si>
  <si>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</si>
  <si>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</si>
  <si>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</si>
  <si>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</si>
  <si>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</si>
  <si>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</si>
  <si>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</si>
  <si>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</si>
  <si>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</si>
  <si>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左のうち
一般会計等
繰入見込額</t>
    <phoneticPr fontId="5"/>
  </si>
  <si>
    <t>福島地方土地開発公社</t>
    <rPh sb="0" eb="2">
      <t>フクシマ</t>
    </rPh>
    <rPh sb="2" eb="4">
      <t>チホウ</t>
    </rPh>
    <rPh sb="4" eb="6">
      <t>トチ</t>
    </rPh>
    <rPh sb="6" eb="8">
      <t>カイハツ</t>
    </rPh>
    <rPh sb="8" eb="10">
      <t>コウシャ</t>
    </rPh>
    <phoneticPr fontId="2"/>
  </si>
  <si>
    <t>一般会計等
負担見込額</t>
    <phoneticPr fontId="5"/>
  </si>
  <si>
    <t>（公財）福島市振興公社</t>
    <rPh sb="1" eb="2">
      <t>オオヤケ</t>
    </rPh>
    <rPh sb="2" eb="3">
      <t>ザイ</t>
    </rPh>
    <rPh sb="4" eb="7">
      <t>フクシマシ</t>
    </rPh>
    <rPh sb="7" eb="9">
      <t>シンコウ</t>
    </rPh>
    <rPh sb="9" eb="11">
      <t>コウシャ</t>
    </rPh>
    <phoneticPr fontId="24"/>
  </si>
  <si>
    <t>福島市観光開発（株）</t>
    <rPh sb="0" eb="3">
      <t>フクシマシ</t>
    </rPh>
    <rPh sb="3" eb="5">
      <t>カンコウ</t>
    </rPh>
    <rPh sb="5" eb="7">
      <t>カイハツ</t>
    </rPh>
    <rPh sb="8" eb="9">
      <t>カブ</t>
    </rPh>
    <phoneticPr fontId="24"/>
  </si>
  <si>
    <t>（公財）福島市スポーツ振興公社</t>
    <rPh sb="1" eb="2">
      <t>コウ</t>
    </rPh>
    <rPh sb="2" eb="3">
      <t>ザイ</t>
    </rPh>
    <rPh sb="4" eb="7">
      <t>フクシマシ</t>
    </rPh>
    <rPh sb="11" eb="13">
      <t>シンコウ</t>
    </rPh>
    <rPh sb="13" eb="15">
      <t>コウシャ</t>
    </rPh>
    <phoneticPr fontId="24"/>
  </si>
  <si>
    <t>（一財）福島市中小企業福祉サポートセンター</t>
    <rPh sb="1" eb="2">
      <t>イチ</t>
    </rPh>
    <rPh sb="2" eb="3">
      <t>ザイ</t>
    </rPh>
    <rPh sb="4" eb="7">
      <t>フクシマシ</t>
    </rPh>
    <rPh sb="7" eb="9">
      <t>チュウショウ</t>
    </rPh>
    <rPh sb="9" eb="11">
      <t>キギョウ</t>
    </rPh>
    <rPh sb="11" eb="13">
      <t>フクシ</t>
    </rPh>
    <phoneticPr fontId="24"/>
  </si>
  <si>
    <t>（株）飯野町振興公社</t>
    <rPh sb="1" eb="2">
      <t>カブ</t>
    </rPh>
    <rPh sb="3" eb="6">
      <t>イイノマチ</t>
    </rPh>
    <rPh sb="6" eb="8">
      <t>シンコウ</t>
    </rPh>
    <rPh sb="8" eb="10">
      <t>コウシャ</t>
    </rPh>
    <phoneticPr fontId="24"/>
  </si>
  <si>
    <t>（株）福島まちづくりセンター</t>
    <rPh sb="1" eb="2">
      <t>カブ</t>
    </rPh>
    <rPh sb="3" eb="5">
      <t>フクシマ</t>
    </rPh>
    <phoneticPr fontId="24"/>
  </si>
  <si>
    <t>（株）福島テクノサービスセンター</t>
    <rPh sb="1" eb="2">
      <t>カブ</t>
    </rPh>
    <rPh sb="3" eb="5">
      <t>フクシマ</t>
    </rPh>
    <phoneticPr fontId="24"/>
  </si>
  <si>
    <t>（公財）福島県青少年育成・男女共生推進機構</t>
    <rPh sb="1" eb="2">
      <t>オオヤケ</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24"/>
  </si>
  <si>
    <t>阿武隈急行（株）</t>
    <rPh sb="0" eb="3">
      <t>アブクマ</t>
    </rPh>
    <rPh sb="3" eb="5">
      <t>キュウコウ</t>
    </rPh>
    <rPh sb="6" eb="7">
      <t>カブ</t>
    </rPh>
    <phoneticPr fontId="24"/>
  </si>
  <si>
    <t>庁舎整備基金</t>
    <rPh sb="0" eb="2">
      <t>チョウシャ</t>
    </rPh>
    <rPh sb="2" eb="4">
      <t>セイビ</t>
    </rPh>
    <rPh sb="4" eb="6">
      <t>キキン</t>
    </rPh>
    <phoneticPr fontId="5"/>
  </si>
  <si>
    <t>公共施設建設基金</t>
    <rPh sb="0" eb="2">
      <t>コウキョウ</t>
    </rPh>
    <rPh sb="2" eb="4">
      <t>シセツ</t>
    </rPh>
    <rPh sb="4" eb="6">
      <t>ケンセツ</t>
    </rPh>
    <rPh sb="6" eb="8">
      <t>キキン</t>
    </rPh>
    <phoneticPr fontId="5"/>
  </si>
  <si>
    <t>環境基金</t>
    <rPh sb="0" eb="2">
      <t>カンキョウ</t>
    </rPh>
    <rPh sb="2" eb="4">
      <t>キキン</t>
    </rPh>
    <phoneticPr fontId="5"/>
  </si>
  <si>
    <t>長寿社会福祉基金</t>
    <rPh sb="0" eb="2">
      <t>チョウジュ</t>
    </rPh>
    <rPh sb="2" eb="4">
      <t>シャカイ</t>
    </rPh>
    <rPh sb="4" eb="6">
      <t>フクシ</t>
    </rPh>
    <rPh sb="6" eb="8">
      <t>キキン</t>
    </rPh>
    <phoneticPr fontId="5"/>
  </si>
  <si>
    <t>スポーツ振興基金</t>
    <rPh sb="4" eb="6">
      <t>シンコウ</t>
    </rPh>
    <rPh sb="6" eb="8">
      <t>キキン</t>
    </rPh>
    <phoneticPr fontId="5"/>
  </si>
  <si>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</si>
  <si>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福島県後期高齢者医療広域連合　後期高齢者医療特別会計</t>
    <rPh sb="0" eb="3">
      <t>フクシマケン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5">
      <t>カイ</t>
    </rPh>
    <rPh sb="25" eb="26">
      <t>ケイ</t>
    </rPh>
    <phoneticPr fontId="30"/>
  </si>
  <si>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</si>
  <si>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1">
      <t>カイ</t>
    </rPh>
    <rPh sb="21" eb="22">
      <t>ケイ</t>
    </rPh>
    <phoneticPr fontId="30"/>
  </si>
  <si>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3">
      <t>カイ</t>
    </rPh>
    <rPh sb="23" eb="24">
      <t>ケイ</t>
    </rPh>
    <phoneticPr fontId="30"/>
  </si>
  <si>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</si>
  <si>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2">
      <t>カイ</t>
    </rPh>
    <rPh sb="22" eb="23">
      <t>ケイ</t>
    </rPh>
    <phoneticPr fontId="30"/>
  </si>
  <si>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30"/>
  </si>
  <si>
    <t>川俣方部衛生処理組合　一般会計</t>
    <rPh sb="0" eb="2">
      <t>カワマタ</t>
    </rPh>
    <rPh sb="2" eb="3">
      <t>ホウ</t>
    </rPh>
    <rPh sb="3" eb="4">
      <t>ブ</t>
    </rPh>
    <rPh sb="4" eb="6">
      <t>エイセイ</t>
    </rPh>
    <rPh sb="6" eb="8">
      <t>ショリ</t>
    </rPh>
    <rPh sb="8" eb="10">
      <t>クミアイ</t>
    </rPh>
    <rPh sb="11" eb="13">
      <t>イッパン</t>
    </rPh>
    <rPh sb="13" eb="15">
      <t>カイケイ</t>
    </rPh>
    <phoneticPr fontId="2"/>
  </si>
  <si>
    <t>伊達地方衛生処理組合　一般会計</t>
    <rPh sb="0" eb="2">
      <t>ダテ</t>
    </rPh>
    <rPh sb="2" eb="4">
      <t>チホウ</t>
    </rPh>
    <rPh sb="4" eb="5">
      <t>エイ</t>
    </rPh>
    <rPh sb="5" eb="6">
      <t>セイ</t>
    </rPh>
    <rPh sb="6" eb="8">
      <t>ショリ</t>
    </rPh>
    <rPh sb="8" eb="10">
      <t>クミアイ</t>
    </rPh>
    <rPh sb="11" eb="13">
      <t>イッパン</t>
    </rPh>
    <rPh sb="13" eb="15">
      <t>カイケイ</t>
    </rPh>
    <phoneticPr fontId="30"/>
  </si>
  <si>
    <t>伊達地方衛生処理組合　し尿処理事業特別会計</t>
    <rPh sb="0" eb="2">
      <t>ダテ</t>
    </rPh>
    <rPh sb="2" eb="4">
      <t>チホウ</t>
    </rPh>
    <rPh sb="4" eb="5">
      <t>エイ</t>
    </rPh>
    <rPh sb="5" eb="6">
      <t>セイ</t>
    </rPh>
    <rPh sb="6" eb="8">
      <t>ショリ</t>
    </rPh>
    <rPh sb="8" eb="10">
      <t>クミアイ</t>
    </rPh>
    <rPh sb="12" eb="13">
      <t>ニョウ</t>
    </rPh>
    <rPh sb="13" eb="15">
      <t>ショリ</t>
    </rPh>
    <rPh sb="15" eb="17">
      <t>ジギョウ</t>
    </rPh>
    <rPh sb="17" eb="19">
      <t>トクベツ</t>
    </rPh>
    <rPh sb="19" eb="20">
      <t>カイ</t>
    </rPh>
    <rPh sb="20" eb="21">
      <t>ケイ</t>
    </rPh>
    <phoneticPr fontId="30"/>
  </si>
  <si>
    <t>伊達地方衛生処理組合　ごみ処理事業特別会計</t>
    <rPh sb="0" eb="2">
      <t>ダテ</t>
    </rPh>
    <rPh sb="2" eb="4">
      <t>チホウ</t>
    </rPh>
    <rPh sb="4" eb="5">
      <t>エイ</t>
    </rPh>
    <rPh sb="5" eb="6">
      <t>セイ</t>
    </rPh>
    <rPh sb="6" eb="8">
      <t>ショリ</t>
    </rPh>
    <rPh sb="8" eb="10">
      <t>クミアイ</t>
    </rPh>
    <rPh sb="13" eb="15">
      <t>ショリ</t>
    </rPh>
    <rPh sb="15" eb="17">
      <t>ジギョウ</t>
    </rPh>
    <rPh sb="17" eb="19">
      <t>トクベツ</t>
    </rPh>
    <rPh sb="19" eb="20">
      <t>カイ</t>
    </rPh>
    <rPh sb="20" eb="21">
      <t>ケイ</t>
    </rPh>
    <phoneticPr fontId="30"/>
  </si>
  <si>
    <t>福島地方水道用水供給企業団　福島地方水道用水供給事業会計</t>
    <rPh sb="0" eb="2">
      <t>フクシマ</t>
    </rPh>
    <rPh sb="2" eb="4">
      <t>チホウ</t>
    </rPh>
    <rPh sb="4" eb="6">
      <t>スイドウ</t>
    </rPh>
    <rPh sb="6" eb="8">
      <t>ヨウスイ</t>
    </rPh>
    <rPh sb="8" eb="10">
      <t>キョウキュウ</t>
    </rPh>
    <rPh sb="10" eb="12">
      <t>キギョウ</t>
    </rPh>
    <rPh sb="12" eb="13">
      <t>ダン</t>
    </rPh>
    <rPh sb="14" eb="16">
      <t>フクシマ</t>
    </rPh>
    <rPh sb="16" eb="18">
      <t>チホウ</t>
    </rPh>
    <rPh sb="18" eb="20">
      <t>スイドウ</t>
    </rPh>
    <rPh sb="20" eb="22">
      <t>ヨウスイ</t>
    </rPh>
    <rPh sb="22" eb="24">
      <t>キョウキュウ</t>
    </rPh>
    <rPh sb="24" eb="26">
      <t>ジギョウ</t>
    </rPh>
    <rPh sb="26" eb="28">
      <t>カイケイ</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</si>
  <si>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</si>
  <si>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</si>
  <si>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</si>
  <si>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</si>
  <si>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</si>
  <si>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</si>
  <si>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</si>
  <si>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</si>
  <si>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</si>
  <si>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</si>
  <si>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度に比べて減少し、類似団体平均を下回った。主な要因としては、地方債現在高や公営企業債繰入見込額の増があるものの、土地開発公社への負担見込額減少や、充当可能財源が増加したことが挙げられる。
一方、有形固定資産減価償却率は前年度に比べて上昇し、類似団体平均を1.3％上回った。これは、既存施設の減価償却累計額が新たな施設整備等によって増加した有形固定資産と比較して多いことによるものである。今後、類似団体との比較や経年比較を進め、今後の施設整備や適正な施設保有量を精査していく必要がある。</t>
    <rPh sb="119" eb="122">
      <t>ゼンネンド</t>
    </rPh>
    <rPh sb="123" eb="124">
      <t>クラ</t>
    </rPh>
    <rPh sb="150" eb="152">
      <t>キゾン</t>
    </rPh>
    <rPh sb="155" eb="157">
      <t>ゲンカ</t>
    </rPh>
    <rPh sb="157" eb="159">
      <t>ショウキャク</t>
    </rPh>
    <rPh sb="159" eb="161">
      <t>ルイケイ</t>
    </rPh>
    <rPh sb="163" eb="164">
      <t>アラ</t>
    </rPh>
    <rPh sb="166" eb="168">
      <t>シセツ</t>
    </rPh>
    <rPh sb="168" eb="170">
      <t>セイビ</t>
    </rPh>
    <rPh sb="170" eb="171">
      <t>トウ</t>
    </rPh>
    <rPh sb="175" eb="177">
      <t>ゾウカ</t>
    </rPh>
    <rPh sb="179" eb="181">
      <t>ユウケイ</t>
    </rPh>
    <rPh sb="181" eb="183">
      <t>コテイ</t>
    </rPh>
    <rPh sb="183" eb="185">
      <t>シサン</t>
    </rPh>
    <rPh sb="186" eb="188">
      <t>ヒカク</t>
    </rPh>
    <rPh sb="190" eb="191">
      <t>オオ</t>
    </rPh>
    <rPh sb="203" eb="205">
      <t>コンゴ</t>
    </rPh>
    <rPh sb="206" eb="208">
      <t>ルイジ</t>
    </rPh>
    <rPh sb="208" eb="210">
      <t>ダンタイ</t>
    </rPh>
    <rPh sb="212" eb="214">
      <t>ヒカク</t>
    </rPh>
    <rPh sb="215" eb="217">
      <t>ケイネン</t>
    </rPh>
    <rPh sb="217" eb="219">
      <t>ヒカク</t>
    </rPh>
    <rPh sb="220" eb="221">
      <t>スス</t>
    </rPh>
    <rPh sb="223" eb="225">
      <t>コンゴ</t>
    </rPh>
    <rPh sb="226" eb="228">
      <t>シセツ</t>
    </rPh>
    <rPh sb="228" eb="230">
      <t>セイビ</t>
    </rPh>
    <rPh sb="231" eb="233">
      <t>テキセイ</t>
    </rPh>
    <rPh sb="234" eb="236">
      <t>シセツ</t>
    </rPh>
    <rPh sb="236" eb="238">
      <t>ホユウ</t>
    </rPh>
    <rPh sb="238" eb="239">
      <t>リョウ</t>
    </rPh>
    <rPh sb="240" eb="242">
      <t>セイサ</t>
    </rPh>
    <rPh sb="246" eb="248">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</si>
  <si>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</si>
  <si>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</si>
  <si>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</si>
  <si>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</si>
  <si>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</si>
  <si>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</si>
  <si>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</si>
  <si>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</si>
  <si>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平成25年度以降減少が続いたが、上昇に転じた。これは、低率であったH28単年度比率が今回の計算から除外されたことによるものである。なお令和元年度単年度比率は借入利率の低下や公営企業債の償還が進捗したことなどにより、前年度比で0.94％減少している。
今後は老朽化の進んだ施設の再編整備等の大規模事業が多く控えていることから、実質公債費比率、将来負担比率ともに上昇することが見込まれる。</t>
    <rPh sb="76" eb="78">
      <t>レイワ</t>
    </rPh>
    <rPh sb="78" eb="80">
      <t>ガンネン</t>
    </rPh>
    <rPh sb="80" eb="81">
      <t>ド</t>
    </rPh>
    <rPh sb="81" eb="84">
      <t>タンネンド</t>
    </rPh>
    <rPh sb="84" eb="86">
      <t>ヒリツ</t>
    </rPh>
    <rPh sb="87" eb="89">
      <t>カリイレ</t>
    </rPh>
    <rPh sb="89" eb="91">
      <t>リリツ</t>
    </rPh>
    <rPh sb="92" eb="94">
      <t>テイカ</t>
    </rPh>
    <rPh sb="95" eb="97">
      <t>コウエイ</t>
    </rPh>
    <rPh sb="97" eb="99">
      <t>キギョウ</t>
    </rPh>
    <rPh sb="99" eb="100">
      <t>サイ</t>
    </rPh>
    <rPh sb="101" eb="103">
      <t>ショウカン</t>
    </rPh>
    <rPh sb="104" eb="106">
      <t>シンチョク</t>
    </rPh>
    <rPh sb="116" eb="120">
      <t>ゼンネンドヒ</t>
    </rPh>
    <rPh sb="126" eb="128">
      <t>ゲンショウ</t>
    </rPh>
    <rPh sb="134" eb="136">
      <t>コンゴ</t>
    </rPh>
    <rPh sb="171" eb="173">
      <t>ジッシツ</t>
    </rPh>
    <rPh sb="173" eb="176">
      <t>コウサイヒ</t>
    </rPh>
    <rPh sb="176" eb="178">
      <t>ヒリツ</t>
    </rPh>
    <rPh sb="179" eb="181">
      <t>ショウライ</t>
    </rPh>
    <rPh sb="181" eb="183">
      <t>フタン</t>
    </rPh>
    <rPh sb="183" eb="185">
      <t>ヒリツ</t>
    </rPh>
    <rPh sb="188" eb="190">
      <t>ジョウショウ</t>
    </rPh>
    <rPh sb="195" eb="197">
      <t>ミコ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</si>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</sst>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46457</c:v>
                </c:pt>
                <c:pt idx="4">
                  <c:v>51849</c:v>
                </c:pt>
              </c:numCache>
            </c:numRef>
          </c:val>
          <c:smooth val="0"/>
          <c:extLst xmlns:c16r2="http://schemas.microsoft.com/office/drawing/2015/06/chart">
            <c:ext xmlns:c16="http://schemas.microsoft.com/office/drawing/2014/chart" uri="{C3380CC4-5D6E-409C-BE32-E72D297353CC}">
              <c16:uniqueId val="{00000000-F1BA-4DBF-BD98-549AFDB561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45995</c:v>
                </c:pt>
                <c:pt idx="1">
                  <c:v>43541</c:v>
                </c:pt>
                <c:pt idx="2">
                  <c:v>43939</c:v>
                </c:pt>
                <c:pt idx="3">
                  <c:v>60976</c:v>
                </c:pt>
                <c:pt idx="4">
                  <c:v>55693</c:v>
                </c:pt>
              </c:numCache>
            </c:numRef>
          </c:val>
          <c:smooth val="0"/>
          <c:extLst xmlns:c16r2="http://schemas.microsoft.com/office/drawing/2015/06/chart">
            <c:ext xmlns:c16="http://schemas.microsoft.com/office/drawing/2014/chart" uri="{C3380CC4-5D6E-409C-BE32-E72D297353CC}">
              <c16:uniqueId val="{00000001-F1BA-4DBF-BD98-549AFDB56118}"/>
            </c:ext>
          </c:extLst>
        </c:ser>
        <c:dLbls>
          <c:showLegendKey val="0"/>
          <c:showVal val="0"/>
          <c:showCatName val="0"/>
          <c:showSerName val="0"/>
          <c:showPercent val="0"/>
          <c:showBubbleSize val="0"/>
        </c:dLbls>
        <c:marker val="1"/>
        <c:smooth val="0"/>
        <c:axId val="791649720"/>
        <c:axId val="791650112"/>
      </c:lineChart>
      <c:catAx>
        <c:axId val="791649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1650112"/>
        <c:crosses val="autoZero"/>
        <c:auto val="1"/>
        <c:lblAlgn val="ctr"/>
        <c:lblOffset val="100"/>
        <c:tickLblSkip val="1"/>
        <c:tickMarkSkip val="1"/>
        <c:noMultiLvlLbl val="0"/>
      </c:catAx>
      <c:valAx>
        <c:axId val="7916501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1649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10.36</c:v>
                </c:pt>
                <c:pt idx="1">
                  <c:v>7.02</c:v>
                </c:pt>
                <c:pt idx="2">
                  <c:v>7.13</c:v>
                </c:pt>
                <c:pt idx="3">
                  <c:v>8.16</c:v>
                </c:pt>
                <c:pt idx="4">
                  <c:v>8.74</c:v>
                </c:pt>
              </c:numCache>
            </c:numRef>
          </c:val>
          <c:extLst xmlns:c16r2="http://schemas.microsoft.com/office/drawing/2015/06/chart">
            <c:ext xmlns:c16="http://schemas.microsoft.com/office/drawing/2014/chart" uri="{C3380CC4-5D6E-409C-BE32-E72D297353CC}">
              <c16:uniqueId val="{00000000-0E7F-4866-B65D-A918B81745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14.37</c:v>
                </c:pt>
                <c:pt idx="1">
                  <c:v>15.18</c:v>
                </c:pt>
                <c:pt idx="2">
                  <c:v>12.57</c:v>
                </c:pt>
                <c:pt idx="3">
                  <c:v>11.86</c:v>
                </c:pt>
                <c:pt idx="4">
                  <c:v>11.2</c:v>
                </c:pt>
              </c:numCache>
            </c:numRef>
          </c:val>
          <c:extLst xmlns:c16r2="http://schemas.microsoft.com/office/drawing/2015/06/chart">
            <c:ext xmlns:c16="http://schemas.microsoft.com/office/drawing/2014/chart" uri="{C3380CC4-5D6E-409C-BE32-E72D297353CC}">
              <c16:uniqueId val="{00000001-0E7F-4866-B65D-A918B817454E}"/>
            </c:ext>
          </c:extLst>
        </c:ser>
        <c:dLbls>
          <c:showLegendKey val="0"/>
          <c:showVal val="0"/>
          <c:showCatName val="0"/>
          <c:showSerName val="0"/>
          <c:showPercent val="0"/>
          <c:showBubbleSize val="0"/>
        </c:dLbls>
        <c:gapWidth val="250"/>
        <c:overlap val="100"/>
        <c:axId val="791639528"/>
        <c:axId val="791639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1.84</c:v>
                </c:pt>
                <c:pt idx="1">
                  <c:v>-2.4300000000000002</c:v>
                </c:pt>
                <c:pt idx="2">
                  <c:v>-2.5099999999999998</c:v>
                </c:pt>
                <c:pt idx="3">
                  <c:v>0.83</c:v>
                </c:pt>
                <c:pt idx="4">
                  <c:v>-0.22</c:v>
                </c:pt>
              </c:numCache>
            </c:numRef>
          </c:val>
          <c:smooth val="0"/>
          <c:extLst xmlns:c16r2="http://schemas.microsoft.com/office/drawing/2015/06/chart">
            <c:ext xmlns:c16="http://schemas.microsoft.com/office/drawing/2014/chart" uri="{C3380CC4-5D6E-409C-BE32-E72D297353CC}">
              <c16:uniqueId val="{00000002-0E7F-4866-B65D-A918B817454E}"/>
            </c:ext>
          </c:extLst>
        </c:ser>
        <c:dLbls>
          <c:showLegendKey val="0"/>
          <c:showVal val="0"/>
          <c:showCatName val="0"/>
          <c:showSerName val="0"/>
          <c:showPercent val="0"/>
          <c:showBubbleSize val="0"/>
        </c:dLbls>
        <c:marker val="1"/>
        <c:smooth val="0"/>
        <c:axId val="791639528"/>
        <c:axId val="791639920"/>
      </c:lineChart>
      <c:catAx>
        <c:axId val="791639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91639920"/>
        <c:crosses val="autoZero"/>
        <c:auto val="1"/>
        <c:lblAlgn val="ctr"/>
        <c:lblOffset val="100"/>
        <c:tickLblSkip val="1"/>
        <c:tickMarkSkip val="1"/>
        <c:noMultiLvlLbl val="0"/>
      </c:catAx>
      <c:valAx>
        <c:axId val="79163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1639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1.5</c:v>
                </c:pt>
                <c:pt idx="2">
                  <c:v>#N/A</c:v>
                </c:pt>
                <c:pt idx="3">
                  <c:v>0.01</c:v>
                </c:pt>
                <c:pt idx="4">
                  <c:v>#N/A</c:v>
                </c:pt>
                <c:pt idx="5">
                  <c:v>0.03</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0-5F92-4E72-983E-B693089D6F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F92-4E72-983E-B693089D6FFD}"/>
            </c:ext>
          </c:extLst>
        </c:ser>
        <c:ser>
          <c:idx val="2"/>
          <c:order val="2"/>
          <c:tx>
            <c:strRef>
              <c:f>データシート!$A$29</c:f>
              <c:strCache>
                <c:ptCount val="1"/>
                <c:pt idx="0">
                  <c:v>公設地方卸売市場事業費特別会計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0.08</c:v>
                </c:pt>
                <c:pt idx="2">
                  <c:v>#N/A</c:v>
                </c:pt>
                <c:pt idx="3">
                  <c:v>0.08</c:v>
                </c:pt>
                <c:pt idx="4">
                  <c:v>#N/A</c:v>
                </c:pt>
                <c:pt idx="5">
                  <c:v>0.08</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2-5F92-4E72-983E-B693089D6FFD}"/>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#N/A</c:v>
                </c:pt>
                <c:pt idx="3">
                  <c:v>0.1</c:v>
                </c:pt>
                <c:pt idx="4">
                  <c:v>#N/A</c:v>
                </c:pt>
                <c:pt idx="5">
                  <c:v>0.1</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3-5F92-4E72-983E-B693089D6FFD}"/>
            </c:ext>
          </c:extLst>
        </c:ser>
        <c:ser>
          <c:idx val="4"/>
          <c:order val="4"/>
          <c:tx>
            <c:strRef>
              <c:f>データシート!$A$31</c:f>
              <c:strCache>
                <c:ptCount val="1"/>
                <c:pt idx="0">
                  <c:v>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0.13</c:v>
                </c:pt>
                <c:pt idx="4">
                  <c:v>#N/A</c:v>
                </c:pt>
                <c:pt idx="5">
                  <c:v>0.13</c:v>
                </c:pt>
                <c:pt idx="6">
                  <c:v>#N/A</c:v>
                </c:pt>
                <c:pt idx="7">
                  <c:v>0.15</c:v>
                </c:pt>
                <c:pt idx="8">
                  <c:v>#N/A</c:v>
                </c:pt>
                <c:pt idx="9">
                  <c:v>0.21</c:v>
                </c:pt>
              </c:numCache>
            </c:numRef>
          </c:val>
          <c:extLst xmlns:c16r2="http://schemas.microsoft.com/office/drawing/2015/06/chart">
            <c:ext xmlns:c16="http://schemas.microsoft.com/office/drawing/2014/chart" uri="{C3380CC4-5D6E-409C-BE32-E72D297353CC}">
              <c16:uniqueId val="{00000004-5F92-4E72-983E-B693089D6FFD}"/>
            </c:ext>
          </c:extLst>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0.63</c:v>
                </c:pt>
                <c:pt idx="2">
                  <c:v>#N/A</c:v>
                </c:pt>
                <c:pt idx="3">
                  <c:v>0.91</c:v>
                </c:pt>
                <c:pt idx="4">
                  <c:v>#N/A</c:v>
                </c:pt>
                <c:pt idx="5">
                  <c:v>0.95</c:v>
                </c:pt>
                <c:pt idx="6">
                  <c:v>#N/A</c:v>
                </c:pt>
                <c:pt idx="7">
                  <c:v>1.1000000000000001</c:v>
                </c:pt>
                <c:pt idx="8">
                  <c:v>#N/A</c:v>
                </c:pt>
                <c:pt idx="9">
                  <c:v>0.41</c:v>
                </c:pt>
              </c:numCache>
            </c:numRef>
          </c:val>
          <c:extLst xmlns:c16r2="http://schemas.microsoft.com/office/drawing/2015/06/chart">
            <c:ext xmlns:c16="http://schemas.microsoft.com/office/drawing/2014/chart" uri="{C3380CC4-5D6E-409C-BE32-E72D297353CC}">
              <c16:uniqueId val="{00000005-5F92-4E72-983E-B693089D6FF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1.53</c:v>
                </c:pt>
                <c:pt idx="4">
                  <c:v>#N/A</c:v>
                </c:pt>
                <c:pt idx="5">
                  <c:v>1.19</c:v>
                </c:pt>
                <c:pt idx="6">
                  <c:v>#N/A</c:v>
                </c:pt>
                <c:pt idx="7">
                  <c:v>1.27</c:v>
                </c:pt>
                <c:pt idx="8">
                  <c:v>#N/A</c:v>
                </c:pt>
                <c:pt idx="9">
                  <c:v>1.31</c:v>
                </c:pt>
              </c:numCache>
            </c:numRef>
          </c:val>
          <c:extLst xmlns:c16r2="http://schemas.microsoft.com/office/drawing/2015/06/chart">
            <c:ext xmlns:c16="http://schemas.microsoft.com/office/drawing/2014/chart" uri="{C3380CC4-5D6E-409C-BE32-E72D297353CC}">
              <c16:uniqueId val="{00000006-5F92-4E72-983E-B693089D6FFD}"/>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2.2400000000000002</c:v>
                </c:pt>
                <c:pt idx="2">
                  <c:v>#N/A</c:v>
                </c:pt>
                <c:pt idx="3">
                  <c:v>2.69</c:v>
                </c:pt>
                <c:pt idx="4">
                  <c:v>#N/A</c:v>
                </c:pt>
                <c:pt idx="5">
                  <c:v>3.4</c:v>
                </c:pt>
                <c:pt idx="6">
                  <c:v>#N/A</c:v>
                </c:pt>
                <c:pt idx="7">
                  <c:v>3.11</c:v>
                </c:pt>
                <c:pt idx="8">
                  <c:v>#N/A</c:v>
                </c:pt>
                <c:pt idx="9">
                  <c:v>2.96</c:v>
                </c:pt>
              </c:numCache>
            </c:numRef>
          </c:val>
          <c:extLst xmlns:c16r2="http://schemas.microsoft.com/office/drawing/2015/06/chart">
            <c:ext xmlns:c16="http://schemas.microsoft.com/office/drawing/2014/chart" uri="{C3380CC4-5D6E-409C-BE32-E72D297353CC}">
              <c16:uniqueId val="{00000007-5F92-4E72-983E-B693089D6FF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6.79</c:v>
                </c:pt>
                <c:pt idx="2">
                  <c:v>#N/A</c:v>
                </c:pt>
                <c:pt idx="3">
                  <c:v>6.53</c:v>
                </c:pt>
                <c:pt idx="4">
                  <c:v>#N/A</c:v>
                </c:pt>
                <c:pt idx="5">
                  <c:v>6.72</c:v>
                </c:pt>
                <c:pt idx="6">
                  <c:v>#N/A</c:v>
                </c:pt>
                <c:pt idx="7">
                  <c:v>6.22</c:v>
                </c:pt>
                <c:pt idx="8">
                  <c:v>#N/A</c:v>
                </c:pt>
                <c:pt idx="9">
                  <c:v>6.56</c:v>
                </c:pt>
              </c:numCache>
            </c:numRef>
          </c:val>
          <c:extLst xmlns:c16r2="http://schemas.microsoft.com/office/drawing/2015/06/chart">
            <c:ext xmlns:c16="http://schemas.microsoft.com/office/drawing/2014/chart" uri="{C3380CC4-5D6E-409C-BE32-E72D297353CC}">
              <c16:uniqueId val="{00000008-5F92-4E72-983E-B693089D6FF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10.15</c:v>
                </c:pt>
                <c:pt idx="2">
                  <c:v>#N/A</c:v>
                </c:pt>
                <c:pt idx="3">
                  <c:v>6.89</c:v>
                </c:pt>
                <c:pt idx="4">
                  <c:v>#N/A</c:v>
                </c:pt>
                <c:pt idx="5">
                  <c:v>7.1</c:v>
                </c:pt>
                <c:pt idx="6">
                  <c:v>#N/A</c:v>
                </c:pt>
                <c:pt idx="7">
                  <c:v>8.09</c:v>
                </c:pt>
                <c:pt idx="8">
                  <c:v>#N/A</c:v>
                </c:pt>
                <c:pt idx="9">
                  <c:v>8.6</c:v>
                </c:pt>
              </c:numCache>
            </c:numRef>
          </c:val>
          <c:extLst xmlns:c16r2="http://schemas.microsoft.com/office/drawing/2015/06/chart">
            <c:ext xmlns:c16="http://schemas.microsoft.com/office/drawing/2014/chart" uri="{C3380CC4-5D6E-409C-BE32-E72D297353CC}">
              <c16:uniqueId val="{00000009-5F92-4E72-983E-B693089D6FFD}"/>
            </c:ext>
          </c:extLst>
        </c:ser>
        <c:dLbls>
          <c:showLegendKey val="0"/>
          <c:showVal val="0"/>
          <c:showCatName val="0"/>
          <c:showSerName val="0"/>
          <c:showPercent val="0"/>
          <c:showBubbleSize val="0"/>
        </c:dLbls>
        <c:gapWidth val="150"/>
        <c:overlap val="100"/>
        <c:axId val="791641096"/>
        <c:axId val="791651680"/>
      </c:barChart>
      <c:catAx>
        <c:axId val="791641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1651680"/>
        <c:crosses val="autoZero"/>
        <c:auto val="1"/>
        <c:lblAlgn val="ctr"/>
        <c:lblOffset val="100"/>
        <c:tickLblSkip val="1"/>
        <c:tickMarkSkip val="1"/>
        <c:noMultiLvlLbl val="0"/>
      </c:catAx>
      <c:valAx>
        <c:axId val="79165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1641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10585</c:v>
                </c:pt>
                <c:pt idx="5">
                  <c:v>10371</c:v>
                </c:pt>
                <c:pt idx="8">
                  <c:v>10449</c:v>
                </c:pt>
                <c:pt idx="11">
                  <c:v>10404</c:v>
                </c:pt>
                <c:pt idx="14">
                  <c:v>10378</c:v>
                </c:pt>
              </c:numCache>
            </c:numRef>
          </c:val>
          <c:extLst xmlns:c16r2="http://schemas.microsoft.com/office/drawing/2015/06/chart">
            <c:ext xmlns:c16="http://schemas.microsoft.com/office/drawing/2014/chart" uri="{C3380CC4-5D6E-409C-BE32-E72D297353CC}">
              <c16:uniqueId val="{00000000-CB60-4537-8342-6458FA3338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B60-4537-8342-6458FA3338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22</c:v>
                </c:pt>
                <c:pt idx="3">
                  <c:v>20</c:v>
                </c:pt>
                <c:pt idx="6">
                  <c:v>19</c:v>
                </c:pt>
                <c:pt idx="9">
                  <c:v>18</c:v>
                </c:pt>
                <c:pt idx="12">
                  <c:v>17</c:v>
                </c:pt>
              </c:numCache>
            </c:numRef>
          </c:val>
          <c:extLst xmlns:c16r2="http://schemas.microsoft.com/office/drawing/2015/06/chart">
            <c:ext xmlns:c16="http://schemas.microsoft.com/office/drawing/2014/chart" uri="{C3380CC4-5D6E-409C-BE32-E72D297353CC}">
              <c16:uniqueId val="{00000002-CB60-4537-8342-6458FA3338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20</c:v>
                </c:pt>
                <c:pt idx="6">
                  <c:v>20</c:v>
                </c:pt>
                <c:pt idx="9">
                  <c:v>20</c:v>
                </c:pt>
                <c:pt idx="12">
                  <c:v>20</c:v>
                </c:pt>
              </c:numCache>
            </c:numRef>
          </c:val>
          <c:extLst xmlns:c16r2="http://schemas.microsoft.com/office/drawing/2015/06/chart">
            <c:ext xmlns:c16="http://schemas.microsoft.com/office/drawing/2014/chart" uri="{C3380CC4-5D6E-409C-BE32-E72D297353CC}">
              <c16:uniqueId val="{00000003-CB60-4537-8342-6458FA3338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3526</c:v>
                </c:pt>
                <c:pt idx="3">
                  <c:v>2484</c:v>
                </c:pt>
                <c:pt idx="6">
                  <c:v>3024</c:v>
                </c:pt>
                <c:pt idx="9">
                  <c:v>2782</c:v>
                </c:pt>
                <c:pt idx="12">
                  <c:v>2715</c:v>
                </c:pt>
              </c:numCache>
            </c:numRef>
          </c:val>
          <c:extLst xmlns:c16r2="http://schemas.microsoft.com/office/drawing/2015/06/chart">
            <c:ext xmlns:c16="http://schemas.microsoft.com/office/drawing/2014/chart" uri="{C3380CC4-5D6E-409C-BE32-E72D297353CC}">
              <c16:uniqueId val="{00000004-CB60-4537-8342-6458FA3338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B60-4537-8342-6458FA3338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B60-4537-8342-6458FA3338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8311</c:v>
                </c:pt>
                <c:pt idx="3">
                  <c:v>8162</c:v>
                </c:pt>
                <c:pt idx="6">
                  <c:v>8206</c:v>
                </c:pt>
                <c:pt idx="9">
                  <c:v>8174</c:v>
                </c:pt>
                <c:pt idx="12">
                  <c:v>8100</c:v>
                </c:pt>
              </c:numCache>
            </c:numRef>
          </c:val>
          <c:extLst xmlns:c16r2="http://schemas.microsoft.com/office/drawing/2015/06/chart">
            <c:ext xmlns:c16="http://schemas.microsoft.com/office/drawing/2014/chart" uri="{C3380CC4-5D6E-409C-BE32-E72D297353CC}">
              <c16:uniqueId val="{00000007-CB60-4537-8342-6458FA333819}"/>
            </c:ext>
          </c:extLst>
        </c:ser>
        <c:dLbls>
          <c:showLegendKey val="0"/>
          <c:showVal val="0"/>
          <c:showCatName val="0"/>
          <c:showSerName val="0"/>
          <c:showPercent val="0"/>
          <c:showBubbleSize val="0"/>
        </c:dLbls>
        <c:gapWidth val="100"/>
        <c:overlap val="100"/>
        <c:axId val="791652072"/>
        <c:axId val="791654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1294</c:v>
                </c:pt>
                <c:pt idx="2">
                  <c:v>#N/A</c:v>
                </c:pt>
                <c:pt idx="3">
                  <c:v>#N/A</c:v>
                </c:pt>
                <c:pt idx="4">
                  <c:v>315</c:v>
                </c:pt>
                <c:pt idx="5">
                  <c:v>#N/A</c:v>
                </c:pt>
                <c:pt idx="6">
                  <c:v>#N/A</c:v>
                </c:pt>
                <c:pt idx="7">
                  <c:v>820</c:v>
                </c:pt>
                <c:pt idx="8">
                  <c:v>#N/A</c:v>
                </c:pt>
                <c:pt idx="9">
                  <c:v>#N/A</c:v>
                </c:pt>
                <c:pt idx="10">
                  <c:v>590</c:v>
                </c:pt>
                <c:pt idx="11">
                  <c:v>#N/A</c:v>
                </c:pt>
                <c:pt idx="12">
                  <c:v>#N/A</c:v>
                </c:pt>
                <c:pt idx="13">
                  <c:v>474</c:v>
                </c:pt>
                <c:pt idx="14">
                  <c:v>#N/A</c:v>
                </c:pt>
              </c:numCache>
            </c:numRef>
          </c:val>
          <c:smooth val="0"/>
          <c:extLst xmlns:c16r2="http://schemas.microsoft.com/office/drawing/2015/06/chart">
            <c:ext xmlns:c16="http://schemas.microsoft.com/office/drawing/2014/chart" uri="{C3380CC4-5D6E-409C-BE32-E72D297353CC}">
              <c16:uniqueId val="{00000008-CB60-4537-8342-6458FA333819}"/>
            </c:ext>
          </c:extLst>
        </c:ser>
        <c:dLbls>
          <c:showLegendKey val="0"/>
          <c:showVal val="0"/>
          <c:showCatName val="0"/>
          <c:showSerName val="0"/>
          <c:showPercent val="0"/>
          <c:showBubbleSize val="0"/>
        </c:dLbls>
        <c:marker val="1"/>
        <c:smooth val="0"/>
        <c:axId val="791652072"/>
        <c:axId val="791654032"/>
      </c:lineChart>
      <c:catAx>
        <c:axId val="79165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1654032"/>
        <c:crosses val="autoZero"/>
        <c:auto val="1"/>
        <c:lblAlgn val="ctr"/>
        <c:lblOffset val="100"/>
        <c:tickLblSkip val="1"/>
        <c:tickMarkSkip val="1"/>
        <c:noMultiLvlLbl val="0"/>
      </c:catAx>
      <c:valAx>
        <c:axId val="79165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1652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94731</c:v>
                </c:pt>
                <c:pt idx="5">
                  <c:v>91769</c:v>
                </c:pt>
                <c:pt idx="8">
                  <c:v>89569</c:v>
                </c:pt>
                <c:pt idx="11">
                  <c:v>88533</c:v>
                </c:pt>
                <c:pt idx="14">
                  <c:v>87731</c:v>
                </c:pt>
              </c:numCache>
            </c:numRef>
          </c:val>
          <c:extLst xmlns:c16r2="http://schemas.microsoft.com/office/drawing/2015/06/chart">
            <c:ext xmlns:c16="http://schemas.microsoft.com/office/drawing/2014/chart" uri="{C3380CC4-5D6E-409C-BE32-E72D297353CC}">
              <c16:uniqueId val="{00000000-5A16-4459-987B-6A1DD8F7FD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15988</c:v>
                </c:pt>
                <c:pt idx="5">
                  <c:v>14701</c:v>
                </c:pt>
                <c:pt idx="8">
                  <c:v>13776</c:v>
                </c:pt>
                <c:pt idx="11">
                  <c:v>14224</c:v>
                </c:pt>
                <c:pt idx="14">
                  <c:v>15469</c:v>
                </c:pt>
              </c:numCache>
            </c:numRef>
          </c:val>
          <c:extLst xmlns:c16r2="http://schemas.microsoft.com/office/drawing/2015/06/chart">
            <c:ext xmlns:c16="http://schemas.microsoft.com/office/drawing/2014/chart" uri="{C3380CC4-5D6E-409C-BE32-E72D297353CC}">
              <c16:uniqueId val="{00000001-5A16-4459-987B-6A1DD8F7FD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15423</c:v>
                </c:pt>
                <c:pt idx="5">
                  <c:v>16531</c:v>
                </c:pt>
                <c:pt idx="8">
                  <c:v>16800</c:v>
                </c:pt>
                <c:pt idx="11">
                  <c:v>16894</c:v>
                </c:pt>
                <c:pt idx="14">
                  <c:v>21476</c:v>
                </c:pt>
              </c:numCache>
            </c:numRef>
          </c:val>
          <c:extLst xmlns:c16r2="http://schemas.microsoft.com/office/drawing/2015/06/chart">
            <c:ext xmlns:c16="http://schemas.microsoft.com/office/drawing/2014/chart" uri="{C3380CC4-5D6E-409C-BE32-E72D297353CC}">
              <c16:uniqueId val="{00000002-5A16-4459-987B-6A1DD8F7FD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A16-4459-987B-6A1DD8F7FD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A16-4459-987B-6A1DD8F7FD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4520</c:v>
                </c:pt>
                <c:pt idx="3">
                  <c:v>4354</c:v>
                </c:pt>
                <c:pt idx="6">
                  <c:v>3902</c:v>
                </c:pt>
                <c:pt idx="9">
                  <c:v>3732</c:v>
                </c:pt>
                <c:pt idx="12">
                  <c:v>2948</c:v>
                </c:pt>
              </c:numCache>
            </c:numRef>
          </c:val>
          <c:extLst xmlns:c16r2="http://schemas.microsoft.com/office/drawing/2015/06/chart">
            <c:ext xmlns:c16="http://schemas.microsoft.com/office/drawing/2014/chart" uri="{C3380CC4-5D6E-409C-BE32-E72D297353CC}">
              <c16:uniqueId val="{00000005-5A16-4459-987B-6A1DD8F7FD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16185</c:v>
                </c:pt>
                <c:pt idx="3">
                  <c:v>16028</c:v>
                </c:pt>
                <c:pt idx="6">
                  <c:v>15686</c:v>
                </c:pt>
                <c:pt idx="9">
                  <c:v>14835</c:v>
                </c:pt>
                <c:pt idx="12">
                  <c:v>14645</c:v>
                </c:pt>
              </c:numCache>
            </c:numRef>
          </c:val>
          <c:extLst xmlns:c16r2="http://schemas.microsoft.com/office/drawing/2015/06/chart">
            <c:ext xmlns:c16="http://schemas.microsoft.com/office/drawing/2014/chart" uri="{C3380CC4-5D6E-409C-BE32-E72D297353CC}">
              <c16:uniqueId val="{00000006-5A16-4459-987B-6A1DD8F7FD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219</c:v>
                </c:pt>
                <c:pt idx="3">
                  <c:v>189</c:v>
                </c:pt>
                <c:pt idx="6">
                  <c:v>159</c:v>
                </c:pt>
                <c:pt idx="9">
                  <c:v>128</c:v>
                </c:pt>
                <c:pt idx="12">
                  <c:v>97</c:v>
                </c:pt>
              </c:numCache>
            </c:numRef>
          </c:val>
          <c:extLst xmlns:c16r2="http://schemas.microsoft.com/office/drawing/2015/06/chart">
            <c:ext xmlns:c16="http://schemas.microsoft.com/office/drawing/2014/chart" uri="{C3380CC4-5D6E-409C-BE32-E72D297353CC}">
              <c16:uniqueId val="{00000007-5A16-4459-987B-6A1DD8F7FD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34060</c:v>
                </c:pt>
                <c:pt idx="3">
                  <c:v>28931</c:v>
                </c:pt>
                <c:pt idx="6">
                  <c:v>28181</c:v>
                </c:pt>
                <c:pt idx="9">
                  <c:v>23851</c:v>
                </c:pt>
                <c:pt idx="12">
                  <c:v>24643</c:v>
                </c:pt>
              </c:numCache>
            </c:numRef>
          </c:val>
          <c:extLst xmlns:c16r2="http://schemas.microsoft.com/office/drawing/2015/06/chart">
            <c:ext xmlns:c16="http://schemas.microsoft.com/office/drawing/2014/chart" uri="{C3380CC4-5D6E-409C-BE32-E72D297353CC}">
              <c16:uniqueId val="{00000008-5A16-4459-987B-6A1DD8F7FD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60</c:v>
                </c:pt>
                <c:pt idx="3">
                  <c:v>51</c:v>
                </c:pt>
                <c:pt idx="6">
                  <c:v>45</c:v>
                </c:pt>
                <c:pt idx="9">
                  <c:v>40</c:v>
                </c:pt>
                <c:pt idx="12">
                  <c:v>35</c:v>
                </c:pt>
              </c:numCache>
            </c:numRef>
          </c:val>
          <c:extLst xmlns:c16r2="http://schemas.microsoft.com/office/drawing/2015/06/chart">
            <c:ext xmlns:c16="http://schemas.microsoft.com/office/drawing/2014/chart" uri="{C3380CC4-5D6E-409C-BE32-E72D297353CC}">
              <c16:uniqueId val="{00000009-5A16-4459-987B-6A1DD8F7FD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82024</c:v>
                </c:pt>
                <c:pt idx="3">
                  <c:v>80970</c:v>
                </c:pt>
                <c:pt idx="6">
                  <c:v>81636</c:v>
                </c:pt>
                <c:pt idx="9">
                  <c:v>86303</c:v>
                </c:pt>
                <c:pt idx="12">
                  <c:v>89566</c:v>
                </c:pt>
              </c:numCache>
            </c:numRef>
          </c:val>
          <c:extLst xmlns:c16r2="http://schemas.microsoft.com/office/drawing/2015/06/chart">
            <c:ext xmlns:c16="http://schemas.microsoft.com/office/drawing/2014/chart" uri="{C3380CC4-5D6E-409C-BE32-E72D297353CC}">
              <c16:uniqueId val="{0000000A-5A16-4459-987B-6A1DD8F7FDF8}"/>
            </c:ext>
          </c:extLst>
        </c:ser>
        <c:dLbls>
          <c:showLegendKey val="0"/>
          <c:showVal val="0"/>
          <c:showCatName val="0"/>
          <c:showSerName val="0"/>
          <c:showPercent val="0"/>
          <c:showBubbleSize val="0"/>
        </c:dLbls>
        <c:gapWidth val="100"/>
        <c:overlap val="100"/>
        <c:axId val="791652856"/>
        <c:axId val="791590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10928</c:v>
                </c:pt>
                <c:pt idx="2">
                  <c:v>#N/A</c:v>
                </c:pt>
                <c:pt idx="3">
                  <c:v>#N/A</c:v>
                </c:pt>
                <c:pt idx="4">
                  <c:v>7520</c:v>
                </c:pt>
                <c:pt idx="5">
                  <c:v>#N/A</c:v>
                </c:pt>
                <c:pt idx="6">
                  <c:v>#N/A</c:v>
                </c:pt>
                <c:pt idx="7">
                  <c:v>9464</c:v>
                </c:pt>
                <c:pt idx="8">
                  <c:v>#N/A</c:v>
                </c:pt>
                <c:pt idx="9">
                  <c:v>#N/A</c:v>
                </c:pt>
                <c:pt idx="10">
                  <c:v>9237</c:v>
                </c:pt>
                <c:pt idx="11">
                  <c:v>#N/A</c:v>
                </c:pt>
                <c:pt idx="12">
                  <c:v>#N/A</c:v>
                </c:pt>
                <c:pt idx="13">
                  <c:v>7258</c:v>
                </c:pt>
                <c:pt idx="14">
                  <c:v>#N/A</c:v>
                </c:pt>
              </c:numCache>
            </c:numRef>
          </c:val>
          <c:smooth val="0"/>
          <c:extLst xmlns:c16r2="http://schemas.microsoft.com/office/drawing/2015/06/chart">
            <c:ext xmlns:c16="http://schemas.microsoft.com/office/drawing/2014/chart" uri="{C3380CC4-5D6E-409C-BE32-E72D297353CC}">
              <c16:uniqueId val="{0000000B-5A16-4459-987B-6A1DD8F7FDF8}"/>
            </c:ext>
          </c:extLst>
        </c:ser>
        <c:dLbls>
          <c:showLegendKey val="0"/>
          <c:showVal val="0"/>
          <c:showCatName val="0"/>
          <c:showSerName val="0"/>
          <c:showPercent val="0"/>
          <c:showBubbleSize val="0"/>
        </c:dLbls>
        <c:marker val="1"/>
        <c:smooth val="0"/>
        <c:axId val="791652856"/>
        <c:axId val="791590920"/>
      </c:lineChart>
      <c:catAx>
        <c:axId val="791652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1590920"/>
        <c:crosses val="autoZero"/>
        <c:auto val="1"/>
        <c:lblAlgn val="ctr"/>
        <c:lblOffset val="100"/>
        <c:tickLblSkip val="1"/>
        <c:tickMarkSkip val="1"/>
        <c:noMultiLvlLbl val="0"/>
      </c:catAx>
      <c:valAx>
        <c:axId val="791590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1652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7238</c:v>
                </c:pt>
                <c:pt idx="1">
                  <c:v>7012</c:v>
                </c:pt>
                <c:pt idx="2">
                  <c:v>6561</c:v>
                </c:pt>
              </c:numCache>
            </c:numRef>
          </c:val>
          <c:extLst xmlns:c16r2="http://schemas.microsoft.com/office/drawing/2015/06/chart">
            <c:ext xmlns:c16="http://schemas.microsoft.com/office/drawing/2014/chart" uri="{C3380CC4-5D6E-409C-BE32-E72D297353CC}">
              <c16:uniqueId val="{00000000-4732-4D2C-8DE0-4DB827D2B5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2756</c:v>
                </c:pt>
                <c:pt idx="1">
                  <c:v>2756</c:v>
                </c:pt>
                <c:pt idx="2">
                  <c:v>2756</c:v>
                </c:pt>
              </c:numCache>
            </c:numRef>
          </c:val>
          <c:extLst xmlns:c16r2="http://schemas.microsoft.com/office/drawing/2015/06/chart">
            <c:ext xmlns:c16="http://schemas.microsoft.com/office/drawing/2014/chart" uri="{C3380CC4-5D6E-409C-BE32-E72D297353CC}">
              <c16:uniqueId val="{00000001-4732-4D2C-8DE0-4DB827D2B5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12055</c:v>
                </c:pt>
                <c:pt idx="1">
                  <c:v>11724</c:v>
                </c:pt>
                <c:pt idx="2">
                  <c:v>10844</c:v>
                </c:pt>
              </c:numCache>
            </c:numRef>
          </c:val>
          <c:extLst xmlns:c16r2="http://schemas.microsoft.com/office/drawing/2015/06/chart">
            <c:ext xmlns:c16="http://schemas.microsoft.com/office/drawing/2014/chart" uri="{C3380CC4-5D6E-409C-BE32-E72D297353CC}">
              <c16:uniqueId val="{00000002-4732-4D2C-8DE0-4DB827D2B567}"/>
            </c:ext>
          </c:extLst>
        </c:ser>
        <c:dLbls>
          <c:showLegendKey val="0"/>
          <c:showVal val="0"/>
          <c:showCatName val="0"/>
          <c:showSerName val="0"/>
          <c:showPercent val="0"/>
          <c:showBubbleSize val="0"/>
        </c:dLbls>
        <c:gapWidth val="120"/>
        <c:overlap val="100"/>
        <c:axId val="791596408"/>
        <c:axId val="791591312"/>
      </c:barChart>
      <c:catAx>
        <c:axId val="791596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91591312"/>
        <c:crosses val="autoZero"/>
        <c:auto val="1"/>
        <c:lblAlgn val="ctr"/>
        <c:lblOffset val="100"/>
        <c:tickLblSkip val="1"/>
        <c:tickMarkSkip val="1"/>
        <c:noMultiLvlLbl val="0"/>
      </c:catAx>
      <c:valAx>
        <c:axId val="791591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91596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E0-4A6D-980F-9FC88FFAA6D4}"/>
                </c:ext>
                <c:ext xmlns:c15="http://schemas.microsoft.com/office/drawing/2012/chart" uri="{CE6537A1-D6FC-4f65-9D91-7224C49458BB}">
                  <c15:dlblFieldTable>
                    <c15:dlblFTEntry>
                      <c15:txfldGUID>{66D86EE3-A669-4233-BA44-65F31C54D4EE}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E0-4A6D-980F-9FC88FFAA6D4}"/>
                </c:ext>
                <c:ext xmlns:c15="http://schemas.microsoft.com/office/drawing/2012/chart" uri="{CE6537A1-D6FC-4f65-9D91-7224C49458BB}">
                  <c15:dlblFieldTable>
                    <c15:dlblFTEntry>
                      <c15:txfldGUID>{B855126E-02E5-488F-8D54-494BC8E7D4A1}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BE0-4A6D-980F-9FC88FFAA6D4}"/>
                </c:ext>
                <c:ext xmlns:c15="http://schemas.microsoft.com/office/drawing/2012/chart" uri="{CE6537A1-D6FC-4f65-9D91-7224C49458BB}">
                  <c15:dlblFieldTable>
                    <c15:dlblFTEntry>
                      <c15:txfldGUID>{D3C58B8E-AA6E-415D-A2C9-C1A63067C835}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E0-4A6D-980F-9FC88FFAA6D4}"/>
                </c:ext>
                <c:ext xmlns:c15="http://schemas.microsoft.com/office/drawing/2012/chart" uri="{CE6537A1-D6FC-4f65-9D91-7224C49458BB}">
                  <c15:dlblFieldTable>
                    <c15:dlblFTEntry>
                      <c15:txfldGUID>{D6F30A6D-698D-442E-9A7F-6995E61CD04D}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E0-4A6D-980F-9FC88FFAA6D4}"/>
                </c:ext>
                <c:ext xmlns:c15="http://schemas.microsoft.com/office/drawing/2012/chart" uri="{CE6537A1-D6FC-4f65-9D91-7224C49458BB}">
                  <c15:dlblFieldTable>
                    <c15:dlblFTEntry>
                      <c15:txfldGUID>{F4ED4AE3-5B97-4CE2-941C-DE0B99591E21}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BE0-4A6D-980F-9FC88FFAA6D4}"/>
                </c:ext>
                <c:ext xmlns:c15="http://schemas.microsoft.com/office/drawing/2012/chart" uri="{CE6537A1-D6FC-4f65-9D91-7224C49458BB}">
                  <c15:dlblFieldTable>
                    <c15:dlblFTEntry>
                      <c15:txfldGUID>{E8596EB7-FB26-428A-8C37-C80844CCCBFC}</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E0-4A6D-980F-9FC88FFAA6D4}"/>
                </c:ext>
                <c:ext xmlns:c15="http://schemas.microsoft.com/office/drawing/2012/chart" uri="{CE6537A1-D6FC-4f65-9D91-7224C49458BB}">
                  <c15:dlblFieldTable>
                    <c15:dlblFTEntry>
                      <c15:txfldGUID>{85939342-5A68-446C-BF28-57440D7FC706}</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E0-4A6D-980F-9FC88FFAA6D4}"/>
                </c:ext>
                <c:ext xmlns:c15="http://schemas.microsoft.com/office/drawing/2012/chart" uri="{CE6537A1-D6FC-4f65-9D91-7224C49458BB}">
                  <c15:layout/>
                  <c15:dlblFieldTable>
                    <c15:dlblFTEntry>
                      <c15:txfldGUID>{BE637271-33F2-4A6D-9227-C9586099BC4D}</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E0-4A6D-980F-9FC88FFAA6D4}"/>
                </c:ext>
                <c:ext xmlns:c15="http://schemas.microsoft.com/office/drawing/2012/chart" uri="{CE6537A1-D6FC-4f65-9D91-7224C49458BB}">
                  <c15:layout/>
                  <c15:dlblFieldTable>
                    <c15:dlblFTEntry>
                      <c15:txfldGUID>{92940EF4-E4D9-4481-997F-051AD47B80AF}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c:v>
                </c:pt>
                <c:pt idx="32">
                  <c:v>63</c:v>
                </c:pt>
              </c:numCache>
            </c:numRef>
          </c:xVal>
          <c:yVal>
            <c:numRef>
              <c:f>公会計指標分析・財政指標組合せ分析表!$BP$51:$DC$51</c:f>
              <c:numCache>
                <c:formatCode>#,##0.0;"▲ "#,##0.0</c:formatCode>
                <c:ptCount val="40"/>
                <c:pt idx="24">
                  <c:v>18.2</c:v>
                </c:pt>
                <c:pt idx="32">
                  <c:v>14.3</c:v>
                </c:pt>
              </c:numCache>
            </c:numRef>
          </c:yVal>
          <c:smooth val="0"/>
          <c:extLst xmlns:c16r2="http://schemas.microsoft.com/office/drawing/2015/06/chart">
            <c:ext xmlns:c16="http://schemas.microsoft.com/office/drawing/2014/chart" uri="{C3380CC4-5D6E-409C-BE32-E72D297353CC}">
              <c16:uniqueId val="{00000009-CBE0-4A6D-980F-9FC88FFAA6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BE0-4A6D-980F-9FC88FFAA6D4}"/>
                </c:ext>
                <c:ext xmlns:c15="http://schemas.microsoft.com/office/drawing/2012/chart" uri="{CE6537A1-D6FC-4f65-9D91-7224C49458BB}">
                  <c15:dlblFieldTable>
                    <c15:dlblFTEntry>
                      <c15:txfldGUID>{1F362EFF-AC25-47F1-A701-60652069CF98}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BE0-4A6D-980F-9FC88FFAA6D4}"/>
                </c:ext>
                <c:ext xmlns:c15="http://schemas.microsoft.com/office/drawing/2012/chart" uri="{CE6537A1-D6FC-4f65-9D91-7224C49458BB}">
                  <c15:dlblFieldTable>
                    <c15:dlblFTEntry>
                      <c15:txfldGUID>{1CF4B516-65A5-495C-9BB8-B16590FABAD6}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BE0-4A6D-980F-9FC88FFAA6D4}"/>
                </c:ext>
                <c:ext xmlns:c15="http://schemas.microsoft.com/office/drawing/2012/chart" uri="{CE6537A1-D6FC-4f65-9D91-7224C49458BB}">
                  <c15:dlblFieldTable>
                    <c15:dlblFTEntry>
                      <c15:txfldGUID>{279F6608-C78B-454E-BB6A-3AB4A4884434}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BE0-4A6D-980F-9FC88FFAA6D4}"/>
                </c:ext>
                <c:ext xmlns:c15="http://schemas.microsoft.com/office/drawing/2012/chart" uri="{CE6537A1-D6FC-4f65-9D91-7224C49458BB}">
                  <c15:dlblFieldTable>
                    <c15:dlblFTEntry>
                      <c15:txfldGUID>{D726E64F-B0FC-4CFD-8365-F3749BBCFC89}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BE0-4A6D-980F-9FC88FFAA6D4}"/>
                </c:ext>
                <c:ext xmlns:c15="http://schemas.microsoft.com/office/drawing/2012/chart" uri="{CE6537A1-D6FC-4f65-9D91-7224C49458BB}">
                  <c15:dlblFieldTable>
                    <c15:dlblFTEntry>
                      <c15:txfldGUID>{9CA4FF03-E1BE-4E9F-BFEA-E735CF3BCCE6}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BE0-4A6D-980F-9FC88FFAA6D4}"/>
                </c:ext>
                <c:ext xmlns:c15="http://schemas.microsoft.com/office/drawing/2012/chart" uri="{CE6537A1-D6FC-4f65-9D91-7224C49458BB}">
                  <c15:dlblFieldTable>
                    <c15:dlblFTEntry>
                      <c15:txfldGUID>{E3BF5DDC-BE1A-4938-8921-A7472EBFAE66}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BE0-4A6D-980F-9FC88FFAA6D4}"/>
                </c:ext>
                <c:ext xmlns:c15="http://schemas.microsoft.com/office/drawing/2012/chart" uri="{CE6537A1-D6FC-4f65-9D91-7224C49458BB}">
                  <c15:dlblFieldTable>
                    <c15:dlblFTEntry>
                      <c15:txfldGUID>{621BBCF1-C536-4F4D-8099-829673F8CAFA}</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BE0-4A6D-980F-9FC88FFAA6D4}"/>
                </c:ext>
                <c:ext xmlns:c15="http://schemas.microsoft.com/office/drawing/2012/chart" uri="{CE6537A1-D6FC-4f65-9D91-7224C49458BB}">
                  <c15:layout/>
                  <c15:dlblFieldTable>
                    <c15:dlblFTEntry>
                      <c15:txfldGUID>{B29DA5AF-0CA7-4206-8C6C-564840339A4E}</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BE0-4A6D-980F-9FC88FFAA6D4}"/>
                </c:ext>
                <c:ext xmlns:c15="http://schemas.microsoft.com/office/drawing/2012/chart" uri="{CE6537A1-D6FC-4f65-9D91-7224C49458BB}">
                  <c15:layout/>
                  <c15:dlblFieldTable>
                    <c15:dlblFTEntry>
                      <c15:txfldGUID>{E64F8554-E44F-4855-8E6A-209C60C140FF}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61.1</c:v>
                </c:pt>
                <c:pt idx="32">
                  <c:v>61.7</c:v>
                </c:pt>
              </c:numCache>
            </c:numRef>
          </c:xVal>
          <c:yVal>
            <c:numRef>
              <c:f>公会計指標分析・財政指標組合せ分析表!$BP$55:$DC$55</c:f>
              <c:numCache>
                <c:formatCode>#,##0.0;"▲ "#,##0.0</c:formatCode>
                <c:ptCount val="40"/>
                <c:pt idx="24">
                  <c:v>34</c:v>
                </c:pt>
                <c:pt idx="32">
                  <c:v>33.9</c:v>
                </c:pt>
              </c:numCache>
            </c:numRef>
          </c:yVal>
          <c:smooth val="0"/>
          <c:extLst xmlns:c16r2="http://schemas.microsoft.com/office/drawing/2015/06/chart">
            <c:ext xmlns:c16="http://schemas.microsoft.com/office/drawing/2014/chart" uri="{C3380CC4-5D6E-409C-BE32-E72D297353CC}">
              <c16:uniqueId val="{00000013-CBE0-4A6D-980F-9FC88FFAA6D4}"/>
            </c:ext>
          </c:extLst>
        </c:ser>
        <c:dLbls>
          <c:showLegendKey val="0"/>
          <c:showVal val="1"/>
          <c:showCatName val="0"/>
          <c:showSerName val="0"/>
          <c:showPercent val="0"/>
          <c:showBubbleSize val="0"/>
        </c:dLbls>
        <c:axId val="791595624"/>
        <c:axId val="791591704"/>
      </c:scatterChart>
      <c:valAx>
        <c:axId val="791595624"/>
        <c:scaling>
          <c:orientation val="minMax"/>
          <c:max val="63.2"/>
          <c:min val="60.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1591704"/>
        <c:crosses val="autoZero"/>
        <c:crossBetween val="midCat"/>
      </c:valAx>
      <c:valAx>
        <c:axId val="791591704"/>
        <c:scaling>
          <c:orientation val="minMax"/>
          <c:max val="3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1595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E2A-4EF5-87DF-84732D8D462B}"/>
                </c:ext>
                <c:ext xmlns:c15="http://schemas.microsoft.com/office/drawing/2012/chart" uri="{CE6537A1-D6FC-4f65-9D91-7224C49458BB}">
                  <c15:layout/>
                  <c15:dlblFieldTable>
                    <c15:dlblFTEntry>
                      <c15:txfldGUID>{D2038134-EF4A-49C9-99CE-55F728AC8562}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E2A-4EF5-87DF-84732D8D462B}"/>
                </c:ext>
                <c:ext xmlns:c15="http://schemas.microsoft.com/office/drawing/2012/chart" uri="{CE6537A1-D6FC-4f65-9D91-7224C49458BB}">
                  <c15:dlblFieldTable>
                    <c15:dlblFTEntry>
                      <c15:txfldGUID>{D095B5F9-2525-4A85-8561-00C60CF3732E}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E2A-4EF5-87DF-84732D8D462B}"/>
                </c:ext>
                <c:ext xmlns:c15="http://schemas.microsoft.com/office/drawing/2012/chart" uri="{CE6537A1-D6FC-4f65-9D91-7224C49458BB}">
                  <c15:dlblFieldTable>
                    <c15:dlblFTEntry>
                      <c15:txfldGUID>{535FE0AB-2078-4B9B-9DD4-BE1F5CD1BCFA}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E2A-4EF5-87DF-84732D8D462B}"/>
                </c:ext>
                <c:ext xmlns:c15="http://schemas.microsoft.com/office/drawing/2012/chart" uri="{CE6537A1-D6FC-4f65-9D91-7224C49458BB}">
                  <c15:dlblFieldTable>
                    <c15:dlblFTEntry>
                      <c15:txfldGUID>{7862FA02-4547-492C-9F9C-4B83A451D7F9}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E2A-4EF5-87DF-84732D8D462B}"/>
                </c:ext>
                <c:ext xmlns:c15="http://schemas.microsoft.com/office/drawing/2012/chart" uri="{CE6537A1-D6FC-4f65-9D91-7224C49458BB}">
                  <c15:dlblFieldTable>
                    <c15:dlblFTEntry>
                      <c15:txfldGUID>{E486E62A-A50B-4D80-B953-8D76B6F6946C}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E2A-4EF5-87DF-84732D8D462B}"/>
                </c:ext>
                <c:ext xmlns:c15="http://schemas.microsoft.com/office/drawing/2012/chart" uri="{CE6537A1-D6FC-4f65-9D91-7224C49458BB}">
                  <c15:layout/>
                  <c15:dlblFieldTable>
                    <c15:dlblFTEntry>
                      <c15:txfldGUID>{8849460C-A3F2-4934-86BC-F6FF21032584}</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E2A-4EF5-87DF-84732D8D462B}"/>
                </c:ext>
                <c:ext xmlns:c15="http://schemas.microsoft.com/office/drawing/2012/chart" uri="{CE6537A1-D6FC-4f65-9D91-7224C49458BB}">
                  <c15:layout/>
                  <c15:dlblFieldTable>
                    <c15:dlblFTEntry>
                      <c15:txfldGUID>{5668BA33-6DB3-4FF2-98B6-15298DDA0E38}</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E2A-4EF5-87DF-84732D8D462B}"/>
                </c:ext>
                <c:ext xmlns:c15="http://schemas.microsoft.com/office/drawing/2012/chart" uri="{CE6537A1-D6FC-4f65-9D91-7224C49458BB}">
                  <c15:layout/>
                  <c15:dlblFieldTable>
                    <c15:dlblFTEntry>
                      <c15:txfldGUID>{39CDFB01-A1BA-42D2-B6D3-CF4BF43662EF}</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E2A-4EF5-87DF-84732D8D462B}"/>
                </c:ext>
                <c:ext xmlns:c15="http://schemas.microsoft.com/office/drawing/2012/chart" uri="{CE6537A1-D6FC-4f65-9D91-7224C49458BB}">
                  <c15:layout/>
                  <c15:dlblFieldTable>
                    <c15:dlblFTEntry>
                      <c15:txfldGUID>{E97A2D8A-762C-410F-A2FD-7EE86F7853FA}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1.7</c:v>
                </c:pt>
                <c:pt idx="16">
                  <c:v>1.6</c:v>
                </c:pt>
                <c:pt idx="24">
                  <c:v>1.1000000000000001</c:v>
                </c:pt>
                <c:pt idx="32">
                  <c:v>1.2</c:v>
                </c:pt>
              </c:numCache>
            </c:numRef>
          </c:xVal>
          <c:yVal>
            <c:numRef>
              <c:f>公会計指標分析・財政指標組合せ分析表!$BP$73:$DC$73</c:f>
              <c:numCache>
                <c:formatCode>#,##0.0;"▲ "#,##0.0</c:formatCode>
                <c:ptCount val="40"/>
                <c:pt idx="0">
                  <c:v>22.3</c:v>
                </c:pt>
                <c:pt idx="8">
                  <c:v>15.3</c:v>
                </c:pt>
                <c:pt idx="16">
                  <c:v>19.3</c:v>
                </c:pt>
                <c:pt idx="24">
                  <c:v>18.2</c:v>
                </c:pt>
                <c:pt idx="32">
                  <c:v>14.3</c:v>
                </c:pt>
              </c:numCache>
            </c:numRef>
          </c:yVal>
          <c:smooth val="0"/>
          <c:extLst xmlns:c16r2="http://schemas.microsoft.com/office/drawing/2015/06/chart">
            <c:ext xmlns:c16="http://schemas.microsoft.com/office/drawing/2014/chart" uri="{C3380CC4-5D6E-409C-BE32-E72D297353CC}">
              <c16:uniqueId val="{00000009-7E2A-4EF5-87DF-84732D8D46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E2A-4EF5-87DF-84732D8D462B}"/>
                </c:ext>
                <c:ext xmlns:c15="http://schemas.microsoft.com/office/drawing/2012/chart" uri="{CE6537A1-D6FC-4f65-9D91-7224C49458BB}">
                  <c15:layout/>
                  <c15:dlblFieldTable>
                    <c15:dlblFTEntry>
                      <c15:txfldGUID>{196804A6-EEF7-4D96-9D3A-49C715113A50}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E2A-4EF5-87DF-84732D8D462B}"/>
                </c:ext>
                <c:ext xmlns:c15="http://schemas.microsoft.com/office/drawing/2012/chart" uri="{CE6537A1-D6FC-4f65-9D91-7224C49458BB}">
                  <c15:dlblFieldTable>
                    <c15:dlblFTEntry>
                      <c15:txfldGUID>{D55BA7BC-190C-414D-8611-CE0754F1193F}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E2A-4EF5-87DF-84732D8D462B}"/>
                </c:ext>
                <c:ext xmlns:c15="http://schemas.microsoft.com/office/drawing/2012/chart" uri="{CE6537A1-D6FC-4f65-9D91-7224C49458BB}">
                  <c15:dlblFieldTable>
                    <c15:dlblFTEntry>
                      <c15:txfldGUID>{5C8DC4B8-5776-4677-AB06-4EE4AC732284}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E2A-4EF5-87DF-84732D8D462B}"/>
                </c:ext>
                <c:ext xmlns:c15="http://schemas.microsoft.com/office/drawing/2012/chart" uri="{CE6537A1-D6FC-4f65-9D91-7224C49458BB}">
                  <c15:dlblFieldTable>
                    <c15:dlblFTEntry>
                      <c15:txfldGUID>{9BEBD1F6-66A8-4994-843C-566BFE235938}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E2A-4EF5-87DF-84732D8D462B}"/>
                </c:ext>
                <c:ext xmlns:c15="http://schemas.microsoft.com/office/drawing/2012/chart" uri="{CE6537A1-D6FC-4f65-9D91-7224C49458BB}">
                  <c15:dlblFieldTable>
                    <c15:dlblFTEntry>
                      <c15:txfldGUID>{80EDCF22-3D44-4B30-AD41-DD01B2B8870C}</c15:txfldGUID>
                      <c15:f>#REF!</c15:f>
                      <c15:dlblFieldTableCache>
                        <c:ptCount val="1"/>
                        <c:pt idx="0">
                          <c:v>#REF!</c:v>
                        </c:pt>
                      </c15:dlblFieldTableCache>
                    </c15:dlblFTEntry>
                  </c15:dlblFieldTable>
                  <c15:showDataLabelsRange val="0"/>
                </c:ext>
              </c:extLst>
            </c:dLbl>
            <c:dLbl>
              <c:idx val="8"/>
              <c:layout>
                <c:manualLayout>
                  <c:x val="-4.516035515397134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E2A-4EF5-87DF-84732D8D462B}"/>
                </c:ext>
                <c:ext xmlns:c15="http://schemas.microsoft.com/office/drawing/2012/chart" uri="{CE6537A1-D6FC-4f65-9D91-7224C49458BB}">
                  <c15:layout/>
                  <c15:dlblFieldTable>
                    <c15:dlblFTEntry>
                      <c15:txfldGUID>{1A756B4F-2938-4B71-8566-28ADF9710FF0}</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50059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E2A-4EF5-87DF-84732D8D462B}"/>
                </c:ext>
                <c:ext xmlns:c15="http://schemas.microsoft.com/office/drawing/2012/chart" uri="{CE6537A1-D6FC-4f65-9D91-7224C49458BB}">
                  <c15:layout/>
                  <c15:dlblFieldTable>
                    <c15:dlblFTEntry>
                      <c15:txfldGUID>{4123C55C-FBDC-4878-8841-BB6F01A9BF62}</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E2A-4EF5-87DF-84732D8D462B}"/>
                </c:ext>
                <c:ext xmlns:c15="http://schemas.microsoft.com/office/drawing/2012/chart" uri="{CE6537A1-D6FC-4f65-9D91-7224C49458BB}">
                  <c15:layout/>
                  <c15:dlblFieldTable>
                    <c15:dlblFTEntry>
                      <c15:txfldGUID>{2C25AC60-FB92-4411-BD90-E7EF0C13086B}</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E2A-4EF5-87DF-84732D8D462B}"/>
                </c:ext>
                <c:ext xmlns:c15="http://schemas.microsoft.com/office/drawing/2012/chart" uri="{CE6537A1-D6FC-4f65-9D91-7224C49458BB}">
                  <c15:layout/>
                  <c15:dlblFieldTable>
                    <c15:dlblFTEntry>
                      <c15:txfldGUID>{4398D381-682F-427D-B6AB-4A43F29A93C8}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5.9</c:v>
                </c:pt>
                <c:pt idx="32">
                  <c:v>5.7</c:v>
                </c:pt>
              </c:numCache>
            </c:numRef>
          </c:xVal>
          <c:yVal>
            <c:numRef>
              <c:f>公会計指標分析・財政指標組合せ分析表!$BP$77:$DC$77</c:f>
              <c:numCache>
                <c:formatCode>#,##0.0;"▲ "#,##0.0</c:formatCode>
                <c:ptCount val="40"/>
                <c:pt idx="0">
                  <c:v>25.4</c:v>
                </c:pt>
                <c:pt idx="8">
                  <c:v>16.600000000000001</c:v>
                </c:pt>
                <c:pt idx="16">
                  <c:v>17.399999999999999</c:v>
                </c:pt>
                <c:pt idx="24">
                  <c:v>34</c:v>
                </c:pt>
                <c:pt idx="32">
                  <c:v>33.9</c:v>
                </c:pt>
              </c:numCache>
            </c:numRef>
          </c:yVal>
          <c:smooth val="0"/>
          <c:extLst xmlns:c16r2="http://schemas.microsoft.com/office/drawing/2015/06/chart">
            <c:ext xmlns:c16="http://schemas.microsoft.com/office/drawing/2014/chart" uri="{C3380CC4-5D6E-409C-BE32-E72D297353CC}">
              <c16:uniqueId val="{00000013-7E2A-4EF5-87DF-84732D8D462B}"/>
            </c:ext>
          </c:extLst>
        </c:ser>
        <c:dLbls>
          <c:showLegendKey val="0"/>
          <c:showVal val="1"/>
          <c:showCatName val="0"/>
          <c:showSerName val="0"/>
          <c:showPercent val="0"/>
          <c:showBubbleSize val="0"/>
        </c:dLbls>
        <c:axId val="791593664"/>
        <c:axId val="791590528"/>
      </c:scatterChart>
      <c:valAx>
        <c:axId val="791593664"/>
        <c:scaling>
          <c:orientation val="minMax"/>
          <c:max val="6.3"/>
          <c:min val="0.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1590528"/>
        <c:crosses val="autoZero"/>
        <c:crossBetween val="midCat"/>
      </c:valAx>
      <c:valAx>
        <c:axId val="791590528"/>
        <c:scaling>
          <c:orientation val="minMax"/>
          <c:max val="3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15936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借入利率の低下により一般会計の元利償還金が減少したことや、下水道事業をはじめとする公営企業会計において起債の償還が進み、公営企業債の元利償還金に対する繰入金が減少したこと、及び都市計画税等の財源が増加したことにより、実質公債費比率の分子は減少している。</a:t>
          </a:r>
        </a:p>
        <a:p>
          <a:r>
            <a:rPr kumimoji="1" lang="ja-JP" altLang="en-US" sz="1400">
              <a:latin typeface="ＭＳ ゴシック" pitchFamily="49" charset="-128"/>
              <a:ea typeface="ＭＳ ゴシック" pitchFamily="49" charset="-128"/>
            </a:rPr>
            <a:t>　今後も、財政措置の手厚い起債の活用を原則とするなど、市債の適正運用を図っていく。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施設整備事業の進捗や起債対象事業の増加に伴い、地方債残高が増加したが、経営健全化計画の進捗に伴う土地開発公社への負担見込額の減少により、将来負担比率の分子は減少した。</a:t>
          </a:r>
        </a:p>
        <a:p>
          <a:r>
            <a:rPr kumimoji="1" lang="ja-JP" altLang="en-US" sz="1400">
              <a:latin typeface="ＭＳ ゴシック" pitchFamily="49" charset="-128"/>
              <a:ea typeface="ＭＳ ゴシック" pitchFamily="49" charset="-128"/>
            </a:rPr>
            <a:t>　今後も、市債の適正な運用を図り、財政の健全化を図る。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福島県福島市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農業用ため池の放射性物質対策事業、斎場や最終処分場等の環境衛生施設整備事業等の財源として基金を活用したこと、また、財政調整基金からの繰り入れを行ったことにより、基金全体としては約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公共施設の整備や、多様化・複雑化する行政ニーズに対応するための新たな財政需要の発生は今後も見込まれることから、引き続き基金の有効活用を図っていく。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庁舎整備基金：庁舎の増改築等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環境基金：環境の保全・美化、廃棄物の減量化事業、環境関連施設の整備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長寿社会福祉基金：高齢者の保健福祉の増進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スポーツ振興基金：スポーツ振興施策、体育施設の整備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公共施設建設基金：市有財産の売払収入相当額約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万円を積み立てを行ったことによる増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環境基金：斎場や最終処分場等の環境衛生施設の整備等のため約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万円の取り崩しを行う一方で、資源物売払収入の一部及び売電収入の相当額約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スポーツ振興基金：体育館やサッカー場等の体育施設の整備等のため取り崩しを行なったことによる減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庁舎整備基金：市役所の市民センターの建設にあたって活用される予定である。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年度は、実施設計にかかる経費に充当するため繰り入れを行う予定。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公共施設建設基金：公共施設の再編整備に活用されることが見込まれるが、時期及び繰入規模は未定。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前年度繰越金から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億円、原子力損害賠償金相当額の約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万円等の積立てを行った一方、財源調整のため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億円繰り入れを行ったため、総額としては減少している。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定員管理と給与の適正化、民間委託や指定管理者制度の活用等により、財政調整基金に依存しない健全な財政運営に努めつつ、各年度における前年度繰越金等の状況を踏まえて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令和元年度は利子を積み立てたのみであり、繰り入れは行っていない。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令和元年度は、前年度と比較して市債残高の増加が見られたほか、公共施設の整備等の起債充当事業は今後も見込まれることから、将来の公債費負担に備え計画的な運用を図っていく。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0713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6211550" y="190500"/>
          <a:ext cx="3740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6227425" y="215900"/>
          <a:ext cx="37052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6252825" y="241300"/>
          <a:ext cx="3648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550900"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576300"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601700" y="241300"/>
          <a:ext cx="2435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8764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277,133
275,129
767.72
126,126,494
119,718,262
5,118,655
58,596,763
89,757,947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1432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5910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5182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7851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5910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5817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550525"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801350"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801350" y="1219200"/>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801350" y="1562100"/>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62355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6775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7219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642600" y="1562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7219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642600" y="1943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31900" y="4254500"/>
          <a:ext cx="4032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19464" y="4624642"/>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665214" y="4607971"/>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2133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2133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6611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6611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2359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2359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31900" y="4953000"/>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521325"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5880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令和元年度は、斎場の整備、小中学校の耐震化・トイレ洋式化等により資産額の増加があったものの、減価償却累計額の増加がそれを上回ったため、有形固定資産減価償却率も</a:t>
          </a:r>
          <a:r>
            <a:rPr kumimoji="1" lang="en-US" altLang="ja-JP" sz="1250">
              <a:latin typeface="ＭＳ Ｐゴシック" panose="020B0600070205080204" pitchFamily="50" charset="-128"/>
              <a:ea typeface="ＭＳ Ｐゴシック" panose="020B0600070205080204" pitchFamily="50" charset="-128"/>
            </a:rPr>
            <a:t>2.0</a:t>
          </a:r>
          <a:r>
            <a:rPr kumimoji="1" lang="ja-JP" altLang="en-US" sz="1250">
              <a:latin typeface="ＭＳ Ｐゴシック" panose="020B0600070205080204" pitchFamily="50" charset="-128"/>
              <a:ea typeface="ＭＳ Ｐゴシック" panose="020B0600070205080204" pitchFamily="50" charset="-128"/>
            </a:rPr>
            <a:t>％増加し、類似団体平均よりも上回った。</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033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31900" y="7112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37581"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31900" y="675216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37581"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31900" y="639233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37581"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31900" y="60325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37581"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31900" y="567266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37581"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31900" y="531283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37581"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31900" y="4953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37581"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31900" y="4953000"/>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55104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60375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46405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60375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46405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xdr:cNvSpPr txBox="1"/>
      </xdr:nvSpPr>
      <xdr:spPr>
        <a:xfrm>
          <a:off x="460375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50215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3829050" y="602128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27093</xdr:rowOff>
    </xdr:from>
    <xdr:to>
      <xdr:col>15</xdr:col>
      <xdr:colOff>187325</xdr:colOff>
      <xdr:row>30</xdr:row>
      <xdr:rowOff>128693</xdr:rowOff>
    </xdr:to>
    <xdr:sp macro="" textlink="">
      <xdr:nvSpPr>
        <xdr:cNvPr id="73" name="フローチャート: 判断 72"/>
        <xdr:cNvSpPr/>
      </xdr:nvSpPr>
      <xdr:spPr>
        <a:xfrm>
          <a:off x="3105150" y="594211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16298</xdr:rowOff>
    </xdr:from>
    <xdr:to>
      <xdr:col>11</xdr:col>
      <xdr:colOff>187325</xdr:colOff>
      <xdr:row>30</xdr:row>
      <xdr:rowOff>117898</xdr:rowOff>
    </xdr:to>
    <xdr:sp macro="" textlink="">
      <xdr:nvSpPr>
        <xdr:cNvPr id="74" name="フローチャート: 判断 73"/>
        <xdr:cNvSpPr/>
      </xdr:nvSpPr>
      <xdr:spPr>
        <a:xfrm>
          <a:off x="2381250" y="593132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143298</xdr:rowOff>
    </xdr:from>
    <xdr:to>
      <xdr:col>7</xdr:col>
      <xdr:colOff>187325</xdr:colOff>
      <xdr:row>29</xdr:row>
      <xdr:rowOff>73448</xdr:rowOff>
    </xdr:to>
    <xdr:sp macro="" textlink="">
      <xdr:nvSpPr>
        <xdr:cNvPr id="75" name="フローチャート: 判断 74"/>
        <xdr:cNvSpPr/>
      </xdr:nvSpPr>
      <xdr:spPr>
        <a:xfrm>
          <a:off x="1657350" y="571542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384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711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987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2637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39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81" name="楕円 80"/>
        <xdr:cNvSpPr/>
      </xdr:nvSpPr>
      <xdr:spPr>
        <a:xfrm>
          <a:off x="450215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153052</xdr:rowOff>
    </xdr:from>
    <xdr:ext cx="405111" cy="259045"/>
    <xdr:sp macro="" textlink="">
      <xdr:nvSpPr>
        <xdr:cNvPr id="82" name="有形固定資産減価償却率該当値テキスト"/>
        <xdr:cNvSpPr txBox="1"/>
      </xdr:nvSpPr>
      <xdr:spPr>
        <a:xfrm>
          <a:off x="460375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83" name="楕円 82"/>
        <xdr:cNvSpPr/>
      </xdr:nvSpPr>
      <xdr:spPr>
        <a:xfrm>
          <a:off x="3829050" y="601768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153458</xdr:rowOff>
    </xdr:from>
    <xdr:to>
      <xdr:col>23</xdr:col>
      <xdr:colOff>85725</xdr:colOff>
      <xdr:row>31</xdr:row>
      <xdr:rowOff>53975</xdr:rowOff>
    </xdr:to>
    <xdr:cxnSp macro="">
      <xdr:nvCxnSpPr>
        <xdr:cNvPr id="84" name="直線コネクタ 83"/>
        <xdr:cNvCxnSpPr/>
      </xdr:nvCxnSpPr>
      <xdr:spPr>
        <a:xfrm>
          <a:off x="3879850" y="6068483"/>
          <a:ext cx="6731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5" name="n_1aveValue有形固定資産減価償却率"/>
        <xdr:cNvSpPr txBox="1"/>
      </xdr:nvSpPr>
      <xdr:spPr>
        <a:xfrm>
          <a:off x="3674119"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145220</xdr:rowOff>
    </xdr:from>
    <xdr:ext cx="405111" cy="259045"/>
    <xdr:sp macro="" textlink="">
      <xdr:nvSpPr>
        <xdr:cNvPr id="86" name="n_2aveValue有形固定資産減価償却率"/>
        <xdr:cNvSpPr txBox="1"/>
      </xdr:nvSpPr>
      <xdr:spPr>
        <a:xfrm>
          <a:off x="2962919"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134425</xdr:rowOff>
    </xdr:from>
    <xdr:ext cx="405111" cy="259045"/>
    <xdr:sp macro="" textlink="">
      <xdr:nvSpPr>
        <xdr:cNvPr id="87" name="n_3aveValue有形固定資産減価償却率"/>
        <xdr:cNvSpPr txBox="1"/>
      </xdr:nvSpPr>
      <xdr:spPr>
        <a:xfrm>
          <a:off x="2239019"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89975</xdr:rowOff>
    </xdr:from>
    <xdr:ext cx="405111" cy="259045"/>
    <xdr:sp macro="" textlink="">
      <xdr:nvSpPr>
        <xdr:cNvPr id="88" name="n_4aveValue有形固定資産減価償却率"/>
        <xdr:cNvSpPr txBox="1"/>
      </xdr:nvSpPr>
      <xdr:spPr>
        <a:xfrm>
          <a:off x="1515119"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49335</xdr:rowOff>
    </xdr:from>
    <xdr:ext cx="405111" cy="259045"/>
    <xdr:sp macro="" textlink="">
      <xdr:nvSpPr>
        <xdr:cNvPr id="89" name="n_1mainValue有形固定資産減価償却率"/>
        <xdr:cNvSpPr txBox="1"/>
      </xdr:nvSpPr>
      <xdr:spPr>
        <a:xfrm>
          <a:off x="3674119"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0769600" y="4254500"/>
          <a:ext cx="40227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1782693" y="4624642"/>
          <a:ext cx="9868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151390" y="4607971"/>
          <a:ext cx="9006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47510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47510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61988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61988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7764125"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7764125"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0769600" y="4953000"/>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049500"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1257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債務償還比率は前年度に比べて減少するとともに、類似団体平均を下回った。これは、将来負担額にかかる充当可能基金残高の増を要因とし、算定式の分子となる将来負担額が減少したことによる。しかし、今後は地方債残高の増大による将来負担額の増加に伴い、債務償還比率も増加することが見込まれ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0731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0769600" y="7112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xdr:cNvSpPr txBox="1"/>
      </xdr:nvSpPr>
      <xdr:spPr>
        <a:xfrm>
          <a:off x="10251851"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0769600" y="675216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7" name="テキスト ボックス 106"/>
        <xdr:cNvSpPr txBox="1"/>
      </xdr:nvSpPr>
      <xdr:spPr>
        <a:xfrm>
          <a:off x="10251851"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0769600" y="639233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31446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0769600" y="60325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31446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0769600" y="567266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31446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0769600" y="531283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5" name="テキスト ボックス 114"/>
        <xdr:cNvSpPr txBox="1"/>
      </xdr:nvSpPr>
      <xdr:spPr>
        <a:xfrm>
          <a:off x="1041705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0769600" y="4953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0769600" y="4953000"/>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18" name="直線コネクタ 117"/>
        <xdr:cNvCxnSpPr/>
      </xdr:nvCxnSpPr>
      <xdr:spPr>
        <a:xfrm flipV="1">
          <a:off x="14079220"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19" name="債務償還比率最小値テキスト"/>
        <xdr:cNvSpPr txBox="1"/>
      </xdr:nvSpPr>
      <xdr:spPr>
        <a:xfrm>
          <a:off x="14131925"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0" name="直線コネクタ 119"/>
        <xdr:cNvCxnSpPr/>
      </xdr:nvCxnSpPr>
      <xdr:spPr>
        <a:xfrm>
          <a:off x="14001750" y="679606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1" name="債務償還比率最大値テキスト"/>
        <xdr:cNvSpPr txBox="1"/>
      </xdr:nvSpPr>
      <xdr:spPr>
        <a:xfrm>
          <a:off x="141319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2" name="直線コネクタ 121"/>
        <xdr:cNvCxnSpPr/>
      </xdr:nvCxnSpPr>
      <xdr:spPr>
        <a:xfrm>
          <a:off x="14001750" y="531283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23" name="債務償還比率平均値テキスト"/>
        <xdr:cNvSpPr txBox="1"/>
      </xdr:nvSpPr>
      <xdr:spPr>
        <a:xfrm>
          <a:off x="14131925" y="603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24" name="フローチャート: 判断 123"/>
        <xdr:cNvSpPr/>
      </xdr:nvSpPr>
      <xdr:spPr>
        <a:xfrm>
          <a:off x="14039850" y="60578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25" name="フローチャート: 判断 124"/>
        <xdr:cNvSpPr/>
      </xdr:nvSpPr>
      <xdr:spPr>
        <a:xfrm>
          <a:off x="13357225"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18817</xdr:rowOff>
    </xdr:from>
    <xdr:to>
      <xdr:col>68</xdr:col>
      <xdr:colOff>123825</xdr:colOff>
      <xdr:row>30</xdr:row>
      <xdr:rowOff>120417</xdr:rowOff>
    </xdr:to>
    <xdr:sp macro="" textlink="">
      <xdr:nvSpPr>
        <xdr:cNvPr id="126" name="フローチャート: 判断 125"/>
        <xdr:cNvSpPr/>
      </xdr:nvSpPr>
      <xdr:spPr>
        <a:xfrm>
          <a:off x="12633325" y="593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37528</xdr:rowOff>
    </xdr:from>
    <xdr:to>
      <xdr:col>64</xdr:col>
      <xdr:colOff>123825</xdr:colOff>
      <xdr:row>30</xdr:row>
      <xdr:rowOff>139128</xdr:rowOff>
    </xdr:to>
    <xdr:sp macro="" textlink="">
      <xdr:nvSpPr>
        <xdr:cNvPr id="127" name="フローチャート: 判断 126"/>
        <xdr:cNvSpPr/>
      </xdr:nvSpPr>
      <xdr:spPr>
        <a:xfrm>
          <a:off x="11909425" y="59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29852</xdr:rowOff>
    </xdr:from>
    <xdr:to>
      <xdr:col>60</xdr:col>
      <xdr:colOff>123825</xdr:colOff>
      <xdr:row>30</xdr:row>
      <xdr:rowOff>131452</xdr:rowOff>
    </xdr:to>
    <xdr:sp macro="" textlink="">
      <xdr:nvSpPr>
        <xdr:cNvPr id="128" name="フローチャート: 判断 127"/>
        <xdr:cNvSpPr/>
      </xdr:nvSpPr>
      <xdr:spPr>
        <a:xfrm>
          <a:off x="11185525" y="5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3912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2397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2515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1791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068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38128</xdr:rowOff>
    </xdr:from>
    <xdr:to>
      <xdr:col>76</xdr:col>
      <xdr:colOff>73025</xdr:colOff>
      <xdr:row>30</xdr:row>
      <xdr:rowOff>139728</xdr:rowOff>
    </xdr:to>
    <xdr:sp macro="" textlink="">
      <xdr:nvSpPr>
        <xdr:cNvPr id="134" name="楕円 133"/>
        <xdr:cNvSpPr/>
      </xdr:nvSpPr>
      <xdr:spPr>
        <a:xfrm>
          <a:off x="14039850" y="595315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61005</xdr:rowOff>
    </xdr:from>
    <xdr:ext cx="469744" cy="259045"/>
    <xdr:sp macro="" textlink="">
      <xdr:nvSpPr>
        <xdr:cNvPr id="135" name="債務償還比率該当値テキスト"/>
        <xdr:cNvSpPr txBox="1"/>
      </xdr:nvSpPr>
      <xdr:spPr>
        <a:xfrm>
          <a:off x="14131925" y="580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41847</xdr:rowOff>
    </xdr:from>
    <xdr:to>
      <xdr:col>72</xdr:col>
      <xdr:colOff>123825</xdr:colOff>
      <xdr:row>30</xdr:row>
      <xdr:rowOff>143447</xdr:rowOff>
    </xdr:to>
    <xdr:sp macro="" textlink="">
      <xdr:nvSpPr>
        <xdr:cNvPr id="136" name="楕円 135"/>
        <xdr:cNvSpPr/>
      </xdr:nvSpPr>
      <xdr:spPr>
        <a:xfrm>
          <a:off x="13357225" y="59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88928</xdr:rowOff>
    </xdr:from>
    <xdr:to>
      <xdr:col>76</xdr:col>
      <xdr:colOff>22225</xdr:colOff>
      <xdr:row>30</xdr:row>
      <xdr:rowOff>92647</xdr:rowOff>
    </xdr:to>
    <xdr:cxnSp macro="">
      <xdr:nvCxnSpPr>
        <xdr:cNvPr id="137" name="直線コネクタ 136"/>
        <xdr:cNvCxnSpPr/>
      </xdr:nvCxnSpPr>
      <xdr:spPr>
        <a:xfrm flipV="1">
          <a:off x="13408025" y="6003953"/>
          <a:ext cx="6731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68714</xdr:rowOff>
    </xdr:from>
    <xdr:to>
      <xdr:col>68</xdr:col>
      <xdr:colOff>123825</xdr:colOff>
      <xdr:row>30</xdr:row>
      <xdr:rowOff>170314</xdr:rowOff>
    </xdr:to>
    <xdr:sp macro="" textlink="">
      <xdr:nvSpPr>
        <xdr:cNvPr id="138" name="楕円 137"/>
        <xdr:cNvSpPr/>
      </xdr:nvSpPr>
      <xdr:spPr>
        <a:xfrm>
          <a:off x="12633325" y="59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92647</xdr:rowOff>
    </xdr:from>
    <xdr:to>
      <xdr:col>72</xdr:col>
      <xdr:colOff>73025</xdr:colOff>
      <xdr:row>30</xdr:row>
      <xdr:rowOff>119514</xdr:rowOff>
    </xdr:to>
    <xdr:cxnSp macro="">
      <xdr:nvCxnSpPr>
        <xdr:cNvPr id="139" name="直線コネクタ 138"/>
        <xdr:cNvCxnSpPr/>
      </xdr:nvCxnSpPr>
      <xdr:spPr>
        <a:xfrm flipV="1">
          <a:off x="12684125" y="6007672"/>
          <a:ext cx="723900" cy="2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58039</xdr:rowOff>
    </xdr:from>
    <xdr:to>
      <xdr:col>64</xdr:col>
      <xdr:colOff>123825</xdr:colOff>
      <xdr:row>30</xdr:row>
      <xdr:rowOff>159639</xdr:rowOff>
    </xdr:to>
    <xdr:sp macro="" textlink="">
      <xdr:nvSpPr>
        <xdr:cNvPr id="140" name="楕円 139"/>
        <xdr:cNvSpPr/>
      </xdr:nvSpPr>
      <xdr:spPr>
        <a:xfrm>
          <a:off x="11909425"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108839</xdr:rowOff>
    </xdr:from>
    <xdr:to>
      <xdr:col>68</xdr:col>
      <xdr:colOff>73025</xdr:colOff>
      <xdr:row>30</xdr:row>
      <xdr:rowOff>119514</xdr:rowOff>
    </xdr:to>
    <xdr:cxnSp macro="">
      <xdr:nvCxnSpPr>
        <xdr:cNvPr id="141" name="直線コネクタ 140"/>
        <xdr:cNvCxnSpPr/>
      </xdr:nvCxnSpPr>
      <xdr:spPr>
        <a:xfrm>
          <a:off x="11960225" y="6023864"/>
          <a:ext cx="7239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143009</xdr:rowOff>
    </xdr:from>
    <xdr:to>
      <xdr:col>60</xdr:col>
      <xdr:colOff>123825</xdr:colOff>
      <xdr:row>30</xdr:row>
      <xdr:rowOff>73159</xdr:rowOff>
    </xdr:to>
    <xdr:sp macro="" textlink="">
      <xdr:nvSpPr>
        <xdr:cNvPr id="142" name="楕円 141"/>
        <xdr:cNvSpPr/>
      </xdr:nvSpPr>
      <xdr:spPr>
        <a:xfrm>
          <a:off x="11185525" y="588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22359</xdr:rowOff>
    </xdr:from>
    <xdr:to>
      <xdr:col>64</xdr:col>
      <xdr:colOff>73025</xdr:colOff>
      <xdr:row>30</xdr:row>
      <xdr:rowOff>108839</xdr:rowOff>
    </xdr:to>
    <xdr:cxnSp macro="">
      <xdr:nvCxnSpPr>
        <xdr:cNvPr id="143" name="直線コネクタ 142"/>
        <xdr:cNvCxnSpPr/>
      </xdr:nvCxnSpPr>
      <xdr:spPr>
        <a:xfrm>
          <a:off x="11236325" y="5937384"/>
          <a:ext cx="723900" cy="8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44" name="n_1aveValue債務償還比率"/>
        <xdr:cNvSpPr txBox="1"/>
      </xdr:nvSpPr>
      <xdr:spPr>
        <a:xfrm>
          <a:off x="1316997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136944</xdr:rowOff>
    </xdr:from>
    <xdr:ext cx="469744" cy="259045"/>
    <xdr:sp macro="" textlink="">
      <xdr:nvSpPr>
        <xdr:cNvPr id="145" name="n_2aveValue債務償還比率"/>
        <xdr:cNvSpPr txBox="1"/>
      </xdr:nvSpPr>
      <xdr:spPr>
        <a:xfrm>
          <a:off x="12458777" y="570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155655</xdr:rowOff>
    </xdr:from>
    <xdr:ext cx="469744" cy="259045"/>
    <xdr:sp macro="" textlink="">
      <xdr:nvSpPr>
        <xdr:cNvPr id="146" name="n_3aveValue債務償還比率"/>
        <xdr:cNvSpPr txBox="1"/>
      </xdr:nvSpPr>
      <xdr:spPr>
        <a:xfrm>
          <a:off x="11734877" y="572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122579</xdr:rowOff>
    </xdr:from>
    <xdr:ext cx="469744" cy="259045"/>
    <xdr:sp macro="" textlink="">
      <xdr:nvSpPr>
        <xdr:cNvPr id="147" name="n_4aveValue債務償還比率"/>
        <xdr:cNvSpPr txBox="1"/>
      </xdr:nvSpPr>
      <xdr:spPr>
        <a:xfrm>
          <a:off x="11010977" y="603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159974</xdr:rowOff>
    </xdr:from>
    <xdr:ext cx="469744" cy="259045"/>
    <xdr:sp macro="" textlink="">
      <xdr:nvSpPr>
        <xdr:cNvPr id="148" name="n_1mainValue債務償還比率"/>
        <xdr:cNvSpPr txBox="1"/>
      </xdr:nvSpPr>
      <xdr:spPr>
        <a:xfrm>
          <a:off x="13169977" y="573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161441</xdr:rowOff>
    </xdr:from>
    <xdr:ext cx="469744" cy="259045"/>
    <xdr:sp macro="" textlink="">
      <xdr:nvSpPr>
        <xdr:cNvPr id="149" name="n_2mainValue債務償還比率"/>
        <xdr:cNvSpPr txBox="1"/>
      </xdr:nvSpPr>
      <xdr:spPr>
        <a:xfrm>
          <a:off x="12458777" y="60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150766</xdr:rowOff>
    </xdr:from>
    <xdr:ext cx="469744" cy="259045"/>
    <xdr:sp macro="" textlink="">
      <xdr:nvSpPr>
        <xdr:cNvPr id="150" name="n_3mainValue債務償還比率"/>
        <xdr:cNvSpPr txBox="1"/>
      </xdr:nvSpPr>
      <xdr:spPr>
        <a:xfrm>
          <a:off x="11734877"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89686</xdr:rowOff>
    </xdr:from>
    <xdr:ext cx="469744" cy="259045"/>
    <xdr:sp macro="" textlink="">
      <xdr:nvSpPr>
        <xdr:cNvPr id="151" name="n_4mainValue債務償還比率"/>
        <xdr:cNvSpPr txBox="1"/>
      </xdr:nvSpPr>
      <xdr:spPr>
        <a:xfrm>
          <a:off x="11010977" y="56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xdr:cNvSpPr/>
      </xdr:nvSpPr>
      <xdr:spPr>
        <a:xfrm>
          <a:off x="1231900" y="1181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xdr:cNvSpPr txBox="1"/>
      </xdr:nvSpPr>
      <xdr:spPr>
        <a:xfrm>
          <a:off x="89535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xdr:cNvSpPr txBox="1"/>
      </xdr:nvSpPr>
      <xdr:spPr>
        <a:xfrm>
          <a:off x="666115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xdr:cNvSpPr txBox="1"/>
      </xdr:nvSpPr>
      <xdr:spPr>
        <a:xfrm>
          <a:off x="89535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xdr:cNvSpPr txBox="1"/>
      </xdr:nvSpPr>
      <xdr:spPr>
        <a:xfrm>
          <a:off x="66611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277,133
275,129
767.72
126,126,494
119,718,262
5,118,655
58,596,763
89,757,947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8529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494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040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4062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4450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327525" y="71989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4450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327525" y="59321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4450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3561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565525" y="645477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31115</xdr:rowOff>
    </xdr:from>
    <xdr:to>
      <xdr:col>15</xdr:col>
      <xdr:colOff>101600</xdr:colOff>
      <xdr:row>37</xdr:row>
      <xdr:rowOff>132715</xdr:rowOff>
    </xdr:to>
    <xdr:sp macro="" textlink="">
      <xdr:nvSpPr>
        <xdr:cNvPr id="65" name="フローチャート: 判断 64"/>
        <xdr:cNvSpPr/>
      </xdr:nvSpPr>
      <xdr:spPr>
        <a:xfrm>
          <a:off x="2714625"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6350</xdr:rowOff>
    </xdr:from>
    <xdr:to>
      <xdr:col>10</xdr:col>
      <xdr:colOff>165100</xdr:colOff>
      <xdr:row>37</xdr:row>
      <xdr:rowOff>107950</xdr:rowOff>
    </xdr:to>
    <xdr:sp macro="" textlink="">
      <xdr:nvSpPr>
        <xdr:cNvPr id="66" name="フローチャート: 判断 65"/>
        <xdr:cNvSpPr/>
      </xdr:nvSpPr>
      <xdr:spPr>
        <a:xfrm>
          <a:off x="187325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44450</xdr:rowOff>
    </xdr:from>
    <xdr:to>
      <xdr:col>6</xdr:col>
      <xdr:colOff>38100</xdr:colOff>
      <xdr:row>37</xdr:row>
      <xdr:rowOff>146050</xdr:rowOff>
    </xdr:to>
    <xdr:sp macro="" textlink="">
      <xdr:nvSpPr>
        <xdr:cNvPr id="67" name="フローチャート: 判断 66"/>
        <xdr:cNvSpPr/>
      </xdr:nvSpPr>
      <xdr:spPr>
        <a:xfrm>
          <a:off x="1031875" y="63881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73" name="楕円 72"/>
        <xdr:cNvSpPr/>
      </xdr:nvSpPr>
      <xdr:spPr>
        <a:xfrm>
          <a:off x="43561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134002</xdr:rowOff>
    </xdr:from>
    <xdr:ext cx="405111" cy="259045"/>
    <xdr:sp macro="" textlink="">
      <xdr:nvSpPr>
        <xdr:cNvPr id="74" name="【道路】&#10;有形固定資産減価償却率該当値テキスト"/>
        <xdr:cNvSpPr txBox="1"/>
      </xdr:nvSpPr>
      <xdr:spPr>
        <a:xfrm>
          <a:off x="4445000"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74930</xdr:rowOff>
    </xdr:from>
    <xdr:to>
      <xdr:col>20</xdr:col>
      <xdr:colOff>38100</xdr:colOff>
      <xdr:row>38</xdr:row>
      <xdr:rowOff>5080</xdr:rowOff>
    </xdr:to>
    <xdr:sp macro="" textlink="">
      <xdr:nvSpPr>
        <xdr:cNvPr id="75" name="楕円 74"/>
        <xdr:cNvSpPr/>
      </xdr:nvSpPr>
      <xdr:spPr>
        <a:xfrm>
          <a:off x="3565525" y="64185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125730</xdr:rowOff>
    </xdr:from>
    <xdr:to>
      <xdr:col>24</xdr:col>
      <xdr:colOff>63500</xdr:colOff>
      <xdr:row>37</xdr:row>
      <xdr:rowOff>161925</xdr:rowOff>
    </xdr:to>
    <xdr:cxnSp macro="">
      <xdr:nvCxnSpPr>
        <xdr:cNvPr id="76" name="直線コネクタ 75"/>
        <xdr:cNvCxnSpPr/>
      </xdr:nvCxnSpPr>
      <xdr:spPr>
        <a:xfrm>
          <a:off x="3616325" y="6469380"/>
          <a:ext cx="7905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7" name="n_1aveValue【道路】&#10;有形固定資産減価償却率"/>
        <xdr:cNvSpPr txBox="1"/>
      </xdr:nvSpPr>
      <xdr:spPr>
        <a:xfrm>
          <a:off x="341059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149242</xdr:rowOff>
    </xdr:from>
    <xdr:ext cx="405111" cy="259045"/>
    <xdr:sp macro="" textlink="">
      <xdr:nvSpPr>
        <xdr:cNvPr id="78" name="n_2aveValue【道路】&#10;有形固定資産減価償却率"/>
        <xdr:cNvSpPr txBox="1"/>
      </xdr:nvSpPr>
      <xdr:spPr>
        <a:xfrm>
          <a:off x="257239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124477</xdr:rowOff>
    </xdr:from>
    <xdr:ext cx="405111" cy="259045"/>
    <xdr:sp macro="" textlink="">
      <xdr:nvSpPr>
        <xdr:cNvPr id="79" name="n_3aveValue【道路】&#10;有形固定資産減価償却率"/>
        <xdr:cNvSpPr txBox="1"/>
      </xdr:nvSpPr>
      <xdr:spPr>
        <a:xfrm>
          <a:off x="1731019"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162577</xdr:rowOff>
    </xdr:from>
    <xdr:ext cx="405111" cy="259045"/>
    <xdr:sp macro="" textlink="">
      <xdr:nvSpPr>
        <xdr:cNvPr id="80" name="n_4aveValue【道路】&#10;有形固定資産減価償却率"/>
        <xdr:cNvSpPr txBox="1"/>
      </xdr:nvSpPr>
      <xdr:spPr>
        <a:xfrm>
          <a:off x="8896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21607</xdr:rowOff>
    </xdr:from>
    <xdr:ext cx="405111" cy="259045"/>
    <xdr:sp macro="" textlink="">
      <xdr:nvSpPr>
        <xdr:cNvPr id="81" name="n_1mainValue【道路】&#10;有形固定資産減価償却率"/>
        <xdr:cNvSpPr txBox="1"/>
      </xdr:nvSpPr>
      <xdr:spPr>
        <a:xfrm>
          <a:off x="341059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280150" y="716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58320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280150" y="670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5777426"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280150" y="624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5777426"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280150" y="579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5777426"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5777426"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3" name="直線コネクタ 102"/>
        <xdr:cNvCxnSpPr/>
      </xdr:nvCxnSpPr>
      <xdr:spPr>
        <a:xfrm flipV="1">
          <a:off x="9952990"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04" name="【道路】&#10;一人当たり延長最小値テキスト"/>
        <xdr:cNvSpPr txBox="1"/>
      </xdr:nvSpPr>
      <xdr:spPr>
        <a:xfrm>
          <a:off x="9991725"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05" name="直線コネクタ 104"/>
        <xdr:cNvCxnSpPr/>
      </xdr:nvCxnSpPr>
      <xdr:spPr>
        <a:xfrm>
          <a:off x="9874250" y="715050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06" name="【道路】&#10;一人当たり延長最大値テキスト"/>
        <xdr:cNvSpPr txBox="1"/>
      </xdr:nvSpPr>
      <xdr:spPr>
        <a:xfrm>
          <a:off x="9991725"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07" name="直線コネクタ 106"/>
        <xdr:cNvCxnSpPr/>
      </xdr:nvCxnSpPr>
      <xdr:spPr>
        <a:xfrm>
          <a:off x="9874250" y="580935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84843</xdr:rowOff>
    </xdr:from>
    <xdr:ext cx="469744" cy="259045"/>
    <xdr:sp macro="" textlink="">
      <xdr:nvSpPr>
        <xdr:cNvPr id="108" name="【道路】&#10;一人当たり延長平均値テキスト"/>
        <xdr:cNvSpPr txBox="1"/>
      </xdr:nvSpPr>
      <xdr:spPr>
        <a:xfrm>
          <a:off x="9991725" y="6942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09" name="フローチャート: 判断 108"/>
        <xdr:cNvSpPr/>
      </xdr:nvSpPr>
      <xdr:spPr>
        <a:xfrm>
          <a:off x="9912350" y="696441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0" name="フローチャート: 判断 109"/>
        <xdr:cNvSpPr/>
      </xdr:nvSpPr>
      <xdr:spPr>
        <a:xfrm>
          <a:off x="911225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157576</xdr:rowOff>
    </xdr:from>
    <xdr:to>
      <xdr:col>46</xdr:col>
      <xdr:colOff>38100</xdr:colOff>
      <xdr:row>41</xdr:row>
      <xdr:rowOff>87726</xdr:rowOff>
    </xdr:to>
    <xdr:sp macro="" textlink="">
      <xdr:nvSpPr>
        <xdr:cNvPr id="111" name="フローチャート: 判断 110"/>
        <xdr:cNvSpPr/>
      </xdr:nvSpPr>
      <xdr:spPr>
        <a:xfrm>
          <a:off x="8270875" y="701557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145621</xdr:rowOff>
    </xdr:from>
    <xdr:to>
      <xdr:col>41</xdr:col>
      <xdr:colOff>101600</xdr:colOff>
      <xdr:row>41</xdr:row>
      <xdr:rowOff>75771</xdr:rowOff>
    </xdr:to>
    <xdr:sp macro="" textlink="">
      <xdr:nvSpPr>
        <xdr:cNvPr id="112" name="フローチャート: 判断 111"/>
        <xdr:cNvSpPr/>
      </xdr:nvSpPr>
      <xdr:spPr>
        <a:xfrm>
          <a:off x="7419975" y="700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170012</xdr:rowOff>
    </xdr:from>
    <xdr:to>
      <xdr:col>36</xdr:col>
      <xdr:colOff>165100</xdr:colOff>
      <xdr:row>41</xdr:row>
      <xdr:rowOff>100162</xdr:rowOff>
    </xdr:to>
    <xdr:sp macro="" textlink="">
      <xdr:nvSpPr>
        <xdr:cNvPr id="113" name="フローチャート: 判断 112"/>
        <xdr:cNvSpPr/>
      </xdr:nvSpPr>
      <xdr:spPr>
        <a:xfrm>
          <a:off x="6578600" y="702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100701</xdr:rowOff>
    </xdr:from>
    <xdr:to>
      <xdr:col>55</xdr:col>
      <xdr:colOff>50800</xdr:colOff>
      <xdr:row>34</xdr:row>
      <xdr:rowOff>30851</xdr:rowOff>
    </xdr:to>
    <xdr:sp macro="" textlink="">
      <xdr:nvSpPr>
        <xdr:cNvPr id="119" name="楕円 118"/>
        <xdr:cNvSpPr/>
      </xdr:nvSpPr>
      <xdr:spPr>
        <a:xfrm>
          <a:off x="9912350" y="575855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53728</xdr:rowOff>
    </xdr:from>
    <xdr:ext cx="534377" cy="259045"/>
    <xdr:sp macro="" textlink="">
      <xdr:nvSpPr>
        <xdr:cNvPr id="120" name="【道路】&#10;一人当たり延長該当値テキスト"/>
        <xdr:cNvSpPr txBox="1"/>
      </xdr:nvSpPr>
      <xdr:spPr>
        <a:xfrm>
          <a:off x="9991725" y="571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111239</xdr:rowOff>
    </xdr:from>
    <xdr:to>
      <xdr:col>50</xdr:col>
      <xdr:colOff>165100</xdr:colOff>
      <xdr:row>34</xdr:row>
      <xdr:rowOff>41389</xdr:rowOff>
    </xdr:to>
    <xdr:sp macro="" textlink="">
      <xdr:nvSpPr>
        <xdr:cNvPr id="121" name="楕円 120"/>
        <xdr:cNvSpPr/>
      </xdr:nvSpPr>
      <xdr:spPr>
        <a:xfrm>
          <a:off x="9112250" y="57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151501</xdr:rowOff>
    </xdr:from>
    <xdr:to>
      <xdr:col>55</xdr:col>
      <xdr:colOff>0</xdr:colOff>
      <xdr:row>33</xdr:row>
      <xdr:rowOff>162039</xdr:rowOff>
    </xdr:to>
    <xdr:cxnSp macro="">
      <xdr:nvCxnSpPr>
        <xdr:cNvPr id="122" name="直線コネクタ 121"/>
        <xdr:cNvCxnSpPr/>
      </xdr:nvCxnSpPr>
      <xdr:spPr>
        <a:xfrm flipV="1">
          <a:off x="9163050" y="5809351"/>
          <a:ext cx="790575"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30001</xdr:rowOff>
    </xdr:from>
    <xdr:ext cx="469744" cy="259045"/>
    <xdr:sp macro="" textlink="">
      <xdr:nvSpPr>
        <xdr:cNvPr id="123" name="n_1aveValue【道路】&#10;一人当たり延長"/>
        <xdr:cNvSpPr txBox="1"/>
      </xdr:nvSpPr>
      <xdr:spPr>
        <a:xfrm>
          <a:off x="8925002" y="70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104253</xdr:rowOff>
    </xdr:from>
    <xdr:ext cx="469744" cy="259045"/>
    <xdr:sp macro="" textlink="">
      <xdr:nvSpPr>
        <xdr:cNvPr id="124" name="n_2aveValue【道路】&#10;一人当たり延長"/>
        <xdr:cNvSpPr txBox="1"/>
      </xdr:nvSpPr>
      <xdr:spPr>
        <a:xfrm>
          <a:off x="8096327" y="679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92298</xdr:rowOff>
    </xdr:from>
    <xdr:ext cx="469744" cy="259045"/>
    <xdr:sp macro="" textlink="">
      <xdr:nvSpPr>
        <xdr:cNvPr id="125" name="n_3aveValue【道路】&#10;一人当たり延長"/>
        <xdr:cNvSpPr txBox="1"/>
      </xdr:nvSpPr>
      <xdr:spPr>
        <a:xfrm>
          <a:off x="7245427" y="677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116689</xdr:rowOff>
    </xdr:from>
    <xdr:ext cx="469744" cy="259045"/>
    <xdr:sp macro="" textlink="">
      <xdr:nvSpPr>
        <xdr:cNvPr id="126" name="n_4aveValue【道路】&#10;一人当たり延長"/>
        <xdr:cNvSpPr txBox="1"/>
      </xdr:nvSpPr>
      <xdr:spPr>
        <a:xfrm>
          <a:off x="6404052" y="680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57916</xdr:rowOff>
    </xdr:from>
    <xdr:ext cx="534377" cy="259045"/>
    <xdr:sp macro="" textlink="">
      <xdr:nvSpPr>
        <xdr:cNvPr id="127" name="n_1mainValue【道路】&#10;一人当たり延長"/>
        <xdr:cNvSpPr txBox="1"/>
      </xdr:nvSpPr>
      <xdr:spPr>
        <a:xfrm>
          <a:off x="8892686" y="55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239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xdr:cNvSpPr txBox="1"/>
      </xdr:nvSpPr>
      <xdr:spPr>
        <a:xfrm>
          <a:off x="2852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239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494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239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494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239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494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239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494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239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xdr:cNvSpPr txBox="1"/>
      </xdr:nvSpPr>
      <xdr:spPr>
        <a:xfrm>
          <a:off x="4040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53" name="直線コネクタ 152"/>
        <xdr:cNvCxnSpPr/>
      </xdr:nvCxnSpPr>
      <xdr:spPr>
        <a:xfrm flipV="1">
          <a:off x="44062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54" name="【橋りょう・トンネル】&#10;有形固定資産減価償却率最小値テキスト"/>
        <xdr:cNvSpPr txBox="1"/>
      </xdr:nvSpPr>
      <xdr:spPr>
        <a:xfrm>
          <a:off x="44450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5" name="直線コネクタ 154"/>
        <xdr:cNvCxnSpPr/>
      </xdr:nvCxnSpPr>
      <xdr:spPr>
        <a:xfrm>
          <a:off x="4327525" y="108715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56" name="【橋りょう・トンネル】&#10;有形固定資産減価償却率最大値テキスト"/>
        <xdr:cNvSpPr txBox="1"/>
      </xdr:nvSpPr>
      <xdr:spPr>
        <a:xfrm>
          <a:off x="44450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57" name="直線コネクタ 156"/>
        <xdr:cNvCxnSpPr/>
      </xdr:nvCxnSpPr>
      <xdr:spPr>
        <a:xfrm>
          <a:off x="4327525" y="966814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58" name="【橋りょう・トンネル】&#10;有形固定資産減価償却率平均値テキスト"/>
        <xdr:cNvSpPr txBox="1"/>
      </xdr:nvSpPr>
      <xdr:spPr>
        <a:xfrm>
          <a:off x="44450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59" name="フローチャート: 判断 158"/>
        <xdr:cNvSpPr/>
      </xdr:nvSpPr>
      <xdr:spPr>
        <a:xfrm>
          <a:off x="43561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60" name="フローチャート: 判断 159"/>
        <xdr:cNvSpPr/>
      </xdr:nvSpPr>
      <xdr:spPr>
        <a:xfrm>
          <a:off x="3565525" y="1037172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68399</xdr:rowOff>
    </xdr:from>
    <xdr:to>
      <xdr:col>15</xdr:col>
      <xdr:colOff>101600</xdr:colOff>
      <xdr:row>60</xdr:row>
      <xdr:rowOff>169999</xdr:rowOff>
    </xdr:to>
    <xdr:sp macro="" textlink="">
      <xdr:nvSpPr>
        <xdr:cNvPr id="161" name="フローチャート: 判断 160"/>
        <xdr:cNvSpPr/>
      </xdr:nvSpPr>
      <xdr:spPr>
        <a:xfrm>
          <a:off x="2714625"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27577</xdr:rowOff>
    </xdr:from>
    <xdr:to>
      <xdr:col>10</xdr:col>
      <xdr:colOff>165100</xdr:colOff>
      <xdr:row>59</xdr:row>
      <xdr:rowOff>129177</xdr:rowOff>
    </xdr:to>
    <xdr:sp macro="" textlink="">
      <xdr:nvSpPr>
        <xdr:cNvPr id="162" name="フローチャート: 判断 161"/>
        <xdr:cNvSpPr/>
      </xdr:nvSpPr>
      <xdr:spPr>
        <a:xfrm>
          <a:off x="1873250" y="1014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19413</xdr:rowOff>
    </xdr:from>
    <xdr:to>
      <xdr:col>6</xdr:col>
      <xdr:colOff>38100</xdr:colOff>
      <xdr:row>60</xdr:row>
      <xdr:rowOff>121013</xdr:rowOff>
    </xdr:to>
    <xdr:sp macro="" textlink="">
      <xdr:nvSpPr>
        <xdr:cNvPr id="163" name="フローチャート: 判断 162"/>
        <xdr:cNvSpPr/>
      </xdr:nvSpPr>
      <xdr:spPr>
        <a:xfrm>
          <a:off x="1031875" y="1030641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69" name="楕円 168"/>
        <xdr:cNvSpPr/>
      </xdr:nvSpPr>
      <xdr:spPr>
        <a:xfrm>
          <a:off x="43561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102705</xdr:rowOff>
    </xdr:from>
    <xdr:ext cx="405111" cy="259045"/>
    <xdr:sp macro="" textlink="">
      <xdr:nvSpPr>
        <xdr:cNvPr id="170" name="【橋りょう・トンネル】&#10;有形固定資産減価償却率該当値テキスト"/>
        <xdr:cNvSpPr txBox="1"/>
      </xdr:nvSpPr>
      <xdr:spPr>
        <a:xfrm>
          <a:off x="4445000" y="1021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71" name="楕円 170"/>
        <xdr:cNvSpPr/>
      </xdr:nvSpPr>
      <xdr:spPr>
        <a:xfrm>
          <a:off x="3565525" y="103390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130628</xdr:rowOff>
    </xdr:to>
    <xdr:cxnSp macro="">
      <xdr:nvCxnSpPr>
        <xdr:cNvPr id="172" name="直線コネクタ 171"/>
        <xdr:cNvCxnSpPr/>
      </xdr:nvCxnSpPr>
      <xdr:spPr>
        <a:xfrm>
          <a:off x="3616325" y="10389870"/>
          <a:ext cx="79057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73" name="n_1aveValue【橋りょう・トンネル】&#10;有形固定資産減価償却率"/>
        <xdr:cNvSpPr txBox="1"/>
      </xdr:nvSpPr>
      <xdr:spPr>
        <a:xfrm>
          <a:off x="341059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15076</xdr:rowOff>
    </xdr:from>
    <xdr:ext cx="405111" cy="259045"/>
    <xdr:sp macro="" textlink="">
      <xdr:nvSpPr>
        <xdr:cNvPr id="174" name="n_2aveValue【橋りょう・トンネル】&#10;有形固定資産減価償却率"/>
        <xdr:cNvSpPr txBox="1"/>
      </xdr:nvSpPr>
      <xdr:spPr>
        <a:xfrm>
          <a:off x="257239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145704</xdr:rowOff>
    </xdr:from>
    <xdr:ext cx="405111" cy="259045"/>
    <xdr:sp macro="" textlink="">
      <xdr:nvSpPr>
        <xdr:cNvPr id="175" name="n_3aveValue【橋りょう・トンネル】&#10;有形固定資産減価償却率"/>
        <xdr:cNvSpPr txBox="1"/>
      </xdr:nvSpPr>
      <xdr:spPr>
        <a:xfrm>
          <a:off x="1731019"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137540</xdr:rowOff>
    </xdr:from>
    <xdr:ext cx="405111" cy="259045"/>
    <xdr:sp macro="" textlink="">
      <xdr:nvSpPr>
        <xdr:cNvPr id="176" name="n_4aveValue【橋りょう・トンネル】&#10;有形固定資産減価償却率"/>
        <xdr:cNvSpPr txBox="1"/>
      </xdr:nvSpPr>
      <xdr:spPr>
        <a:xfrm>
          <a:off x="8896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170197</xdr:rowOff>
    </xdr:from>
    <xdr:ext cx="405111" cy="259045"/>
    <xdr:sp macro="" textlink="">
      <xdr:nvSpPr>
        <xdr:cNvPr id="177" name="n_1mainValue【橋りょう・トンネル】&#10;有形固定資産減価償却率"/>
        <xdr:cNvSpPr txBox="1"/>
      </xdr:nvSpPr>
      <xdr:spPr>
        <a:xfrm>
          <a:off x="341059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xdr:cNvSpPr txBox="1"/>
      </xdr:nvSpPr>
      <xdr:spPr>
        <a:xfrm>
          <a:off x="604088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1" name="テキスト ボックス 190"/>
        <xdr:cNvSpPr txBox="1"/>
      </xdr:nvSpPr>
      <xdr:spPr>
        <a:xfrm>
          <a:off x="571330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3" name="テキスト ボックス 192"/>
        <xdr:cNvSpPr txBox="1"/>
      </xdr:nvSpPr>
      <xdr:spPr>
        <a:xfrm>
          <a:off x="571330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5" name="テキスト ボックス 194"/>
        <xdr:cNvSpPr txBox="1"/>
      </xdr:nvSpPr>
      <xdr:spPr>
        <a:xfrm>
          <a:off x="571330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7" name="テキスト ボックス 196"/>
        <xdr:cNvSpPr txBox="1"/>
      </xdr:nvSpPr>
      <xdr:spPr>
        <a:xfrm>
          <a:off x="5713306"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xdr:cNvSpPr txBox="1"/>
      </xdr:nvSpPr>
      <xdr:spPr>
        <a:xfrm>
          <a:off x="571330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01" name="直線コネクタ 200"/>
        <xdr:cNvCxnSpPr/>
      </xdr:nvCxnSpPr>
      <xdr:spPr>
        <a:xfrm flipV="1">
          <a:off x="9952990"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02" name="【橋りょう・トンネル】&#10;一人当たり有形固定資産（償却資産）額最小値テキスト"/>
        <xdr:cNvSpPr txBox="1"/>
      </xdr:nvSpPr>
      <xdr:spPr>
        <a:xfrm>
          <a:off x="9991725"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03" name="直線コネクタ 202"/>
        <xdr:cNvCxnSpPr/>
      </xdr:nvCxnSpPr>
      <xdr:spPr>
        <a:xfrm>
          <a:off x="9874250" y="110451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04" name="【橋りょう・トンネル】&#10;一人当たり有形固定資産（償却資産）額最大値テキスト"/>
        <xdr:cNvSpPr txBox="1"/>
      </xdr:nvSpPr>
      <xdr:spPr>
        <a:xfrm>
          <a:off x="9991725"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05" name="直線コネクタ 204"/>
        <xdr:cNvCxnSpPr/>
      </xdr:nvCxnSpPr>
      <xdr:spPr>
        <a:xfrm>
          <a:off x="9874250" y="96302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06" name="【橋りょう・トンネル】&#10;一人当たり有形固定資産（償却資産）額平均値テキスト"/>
        <xdr:cNvSpPr txBox="1"/>
      </xdr:nvSpPr>
      <xdr:spPr>
        <a:xfrm>
          <a:off x="9991725"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07" name="フローチャート: 判断 206"/>
        <xdr:cNvSpPr/>
      </xdr:nvSpPr>
      <xdr:spPr>
        <a:xfrm>
          <a:off x="9912350" y="1062495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08" name="フローチャート: 判断 207"/>
        <xdr:cNvSpPr/>
      </xdr:nvSpPr>
      <xdr:spPr>
        <a:xfrm>
          <a:off x="911225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54794</xdr:rowOff>
    </xdr:from>
    <xdr:to>
      <xdr:col>46</xdr:col>
      <xdr:colOff>38100</xdr:colOff>
      <xdr:row>62</xdr:row>
      <xdr:rowOff>156394</xdr:rowOff>
    </xdr:to>
    <xdr:sp macro="" textlink="">
      <xdr:nvSpPr>
        <xdr:cNvPr id="209" name="フローチャート: 判断 208"/>
        <xdr:cNvSpPr/>
      </xdr:nvSpPr>
      <xdr:spPr>
        <a:xfrm>
          <a:off x="8270875" y="1068469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170302</xdr:rowOff>
    </xdr:from>
    <xdr:to>
      <xdr:col>41</xdr:col>
      <xdr:colOff>101600</xdr:colOff>
      <xdr:row>62</xdr:row>
      <xdr:rowOff>100452</xdr:rowOff>
    </xdr:to>
    <xdr:sp macro="" textlink="">
      <xdr:nvSpPr>
        <xdr:cNvPr id="210" name="フローチャート: 判断 209"/>
        <xdr:cNvSpPr/>
      </xdr:nvSpPr>
      <xdr:spPr>
        <a:xfrm>
          <a:off x="7419975" y="106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75247</xdr:rowOff>
    </xdr:from>
    <xdr:to>
      <xdr:col>36</xdr:col>
      <xdr:colOff>165100</xdr:colOff>
      <xdr:row>63</xdr:row>
      <xdr:rowOff>5397</xdr:rowOff>
    </xdr:to>
    <xdr:sp macro="" textlink="">
      <xdr:nvSpPr>
        <xdr:cNvPr id="211" name="フローチャート: 判断 210"/>
        <xdr:cNvSpPr/>
      </xdr:nvSpPr>
      <xdr:spPr>
        <a:xfrm>
          <a:off x="6578600" y="1070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34034</xdr:rowOff>
    </xdr:from>
    <xdr:to>
      <xdr:col>55</xdr:col>
      <xdr:colOff>50800</xdr:colOff>
      <xdr:row>60</xdr:row>
      <xdr:rowOff>135634</xdr:rowOff>
    </xdr:to>
    <xdr:sp macro="" textlink="">
      <xdr:nvSpPr>
        <xdr:cNvPr id="217" name="楕円 216"/>
        <xdr:cNvSpPr/>
      </xdr:nvSpPr>
      <xdr:spPr>
        <a:xfrm>
          <a:off x="9912350" y="1032103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56911</xdr:rowOff>
    </xdr:from>
    <xdr:ext cx="599010" cy="259045"/>
    <xdr:sp macro="" textlink="">
      <xdr:nvSpPr>
        <xdr:cNvPr id="218" name="【橋りょう・トンネル】&#10;一人当たり有形固定資産（償却資産）額該当値テキスト"/>
        <xdr:cNvSpPr txBox="1"/>
      </xdr:nvSpPr>
      <xdr:spPr>
        <a:xfrm>
          <a:off x="9991725" y="1017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39303</xdr:rowOff>
    </xdr:from>
    <xdr:to>
      <xdr:col>50</xdr:col>
      <xdr:colOff>165100</xdr:colOff>
      <xdr:row>60</xdr:row>
      <xdr:rowOff>140903</xdr:rowOff>
    </xdr:to>
    <xdr:sp macro="" textlink="">
      <xdr:nvSpPr>
        <xdr:cNvPr id="219" name="楕円 218"/>
        <xdr:cNvSpPr/>
      </xdr:nvSpPr>
      <xdr:spPr>
        <a:xfrm>
          <a:off x="9112250" y="103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84834</xdr:rowOff>
    </xdr:from>
    <xdr:to>
      <xdr:col>55</xdr:col>
      <xdr:colOff>0</xdr:colOff>
      <xdr:row>60</xdr:row>
      <xdr:rowOff>90103</xdr:rowOff>
    </xdr:to>
    <xdr:cxnSp macro="">
      <xdr:nvCxnSpPr>
        <xdr:cNvPr id="220" name="直線コネクタ 219"/>
        <xdr:cNvCxnSpPr/>
      </xdr:nvCxnSpPr>
      <xdr:spPr>
        <a:xfrm flipV="1">
          <a:off x="9163050" y="10371834"/>
          <a:ext cx="790575"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21" name="n_1aveValue【橋りょう・トンネル】&#10;一人当たり有形固定資産（償却資産）額"/>
        <xdr:cNvSpPr txBox="1"/>
      </xdr:nvSpPr>
      <xdr:spPr>
        <a:xfrm>
          <a:off x="8892686"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1471</xdr:rowOff>
    </xdr:from>
    <xdr:ext cx="534377" cy="259045"/>
    <xdr:sp macro="" textlink="">
      <xdr:nvSpPr>
        <xdr:cNvPr id="222" name="n_2aveValue【橋りょう・トンネル】&#10;一人当たり有形固定資産（償却資産）額"/>
        <xdr:cNvSpPr txBox="1"/>
      </xdr:nvSpPr>
      <xdr:spPr>
        <a:xfrm>
          <a:off x="8064011" y="1045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116979</xdr:rowOff>
    </xdr:from>
    <xdr:ext cx="534377" cy="259045"/>
    <xdr:sp macro="" textlink="">
      <xdr:nvSpPr>
        <xdr:cNvPr id="223" name="n_3aveValue【橋りょう・トンネル】&#10;一人当たり有形固定資産（償却資産）額"/>
        <xdr:cNvSpPr txBox="1"/>
      </xdr:nvSpPr>
      <xdr:spPr>
        <a:xfrm>
          <a:off x="7222636" y="104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21924</xdr:rowOff>
    </xdr:from>
    <xdr:ext cx="534377" cy="259045"/>
    <xdr:sp macro="" textlink="">
      <xdr:nvSpPr>
        <xdr:cNvPr id="224" name="n_4aveValue【橋りょう・トンネル】&#10;一人当たり有形固定資産（償却資産）額"/>
        <xdr:cNvSpPr txBox="1"/>
      </xdr:nvSpPr>
      <xdr:spPr>
        <a:xfrm>
          <a:off x="6371736" y="1048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157430</xdr:rowOff>
    </xdr:from>
    <xdr:ext cx="599010" cy="259045"/>
    <xdr:sp macro="" textlink="">
      <xdr:nvSpPr>
        <xdr:cNvPr id="225" name="n_1mainValue【橋りょう・トンネル】&#10;一人当たり有形固定資産（償却資産）額"/>
        <xdr:cNvSpPr txBox="1"/>
      </xdr:nvSpPr>
      <xdr:spPr>
        <a:xfrm>
          <a:off x="8869895" y="1010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6" name="テキスト ボックス 235"/>
        <xdr:cNvSpPr txBox="1"/>
      </xdr:nvSpPr>
      <xdr:spPr>
        <a:xfrm>
          <a:off x="34941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6" name="テキスト ボックス 245"/>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4941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50" name="直線コネクタ 249"/>
        <xdr:cNvCxnSpPr/>
      </xdr:nvCxnSpPr>
      <xdr:spPr>
        <a:xfrm flipV="1">
          <a:off x="44062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51" name="【公営住宅】&#10;有形固定資産減価償却率最小値テキスト"/>
        <xdr:cNvSpPr txBox="1"/>
      </xdr:nvSpPr>
      <xdr:spPr>
        <a:xfrm>
          <a:off x="44450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52" name="直線コネクタ 251"/>
        <xdr:cNvCxnSpPr/>
      </xdr:nvCxnSpPr>
      <xdr:spPr>
        <a:xfrm>
          <a:off x="4327525" y="148894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53" name="【公営住宅】&#10;有形固定資産減価償却率最大値テキスト"/>
        <xdr:cNvSpPr txBox="1"/>
      </xdr:nvSpPr>
      <xdr:spPr>
        <a:xfrm>
          <a:off x="44450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54" name="直線コネクタ 253"/>
        <xdr:cNvCxnSpPr/>
      </xdr:nvCxnSpPr>
      <xdr:spPr>
        <a:xfrm>
          <a:off x="4327525" y="132588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55" name="【公営住宅】&#10;有形固定資産減価償却率平均値テキスト"/>
        <xdr:cNvSpPr txBox="1"/>
      </xdr:nvSpPr>
      <xdr:spPr>
        <a:xfrm>
          <a:off x="44450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56" name="フローチャート: 判断 255"/>
        <xdr:cNvSpPr/>
      </xdr:nvSpPr>
      <xdr:spPr>
        <a:xfrm>
          <a:off x="43561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57" name="フローチャート: 判断 256"/>
        <xdr:cNvSpPr/>
      </xdr:nvSpPr>
      <xdr:spPr>
        <a:xfrm>
          <a:off x="3565525" y="141909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25400</xdr:rowOff>
    </xdr:from>
    <xdr:to>
      <xdr:col>15</xdr:col>
      <xdr:colOff>101600</xdr:colOff>
      <xdr:row>82</xdr:row>
      <xdr:rowOff>127000</xdr:rowOff>
    </xdr:to>
    <xdr:sp macro="" textlink="">
      <xdr:nvSpPr>
        <xdr:cNvPr id="258" name="フローチャート: 判断 257"/>
        <xdr:cNvSpPr/>
      </xdr:nvSpPr>
      <xdr:spPr>
        <a:xfrm>
          <a:off x="2714625"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59" name="フローチャート: 判断 258"/>
        <xdr:cNvSpPr/>
      </xdr:nvSpPr>
      <xdr:spPr>
        <a:xfrm>
          <a:off x="187325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60" name="フローチャート: 判断 259"/>
        <xdr:cNvSpPr/>
      </xdr:nvSpPr>
      <xdr:spPr>
        <a:xfrm>
          <a:off x="1031875" y="139814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135889</xdr:rowOff>
    </xdr:from>
    <xdr:to>
      <xdr:col>24</xdr:col>
      <xdr:colOff>114300</xdr:colOff>
      <xdr:row>86</xdr:row>
      <xdr:rowOff>66039</xdr:rowOff>
    </xdr:to>
    <xdr:sp macro="" textlink="">
      <xdr:nvSpPr>
        <xdr:cNvPr id="266" name="楕円 265"/>
        <xdr:cNvSpPr/>
      </xdr:nvSpPr>
      <xdr:spPr>
        <a:xfrm>
          <a:off x="43561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114316</xdr:rowOff>
    </xdr:from>
    <xdr:ext cx="405111" cy="259045"/>
    <xdr:sp macro="" textlink="">
      <xdr:nvSpPr>
        <xdr:cNvPr id="267" name="【公営住宅】&#10;有形固定資産減価償却率該当値テキスト"/>
        <xdr:cNvSpPr txBox="1"/>
      </xdr:nvSpPr>
      <xdr:spPr>
        <a:xfrm>
          <a:off x="44450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93980</xdr:rowOff>
    </xdr:from>
    <xdr:to>
      <xdr:col>20</xdr:col>
      <xdr:colOff>38100</xdr:colOff>
      <xdr:row>86</xdr:row>
      <xdr:rowOff>24130</xdr:rowOff>
    </xdr:to>
    <xdr:sp macro="" textlink="">
      <xdr:nvSpPr>
        <xdr:cNvPr id="268" name="楕円 267"/>
        <xdr:cNvSpPr/>
      </xdr:nvSpPr>
      <xdr:spPr>
        <a:xfrm>
          <a:off x="3565525" y="146672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144780</xdr:rowOff>
    </xdr:from>
    <xdr:to>
      <xdr:col>24</xdr:col>
      <xdr:colOff>63500</xdr:colOff>
      <xdr:row>86</xdr:row>
      <xdr:rowOff>15239</xdr:rowOff>
    </xdr:to>
    <xdr:cxnSp macro="">
      <xdr:nvCxnSpPr>
        <xdr:cNvPr id="269" name="直線コネクタ 268"/>
        <xdr:cNvCxnSpPr/>
      </xdr:nvCxnSpPr>
      <xdr:spPr>
        <a:xfrm>
          <a:off x="3616325" y="14718030"/>
          <a:ext cx="79057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270" name="n_1aveValue【公営住宅】&#10;有形固定資産減価償却率"/>
        <xdr:cNvSpPr txBox="1"/>
      </xdr:nvSpPr>
      <xdr:spPr>
        <a:xfrm>
          <a:off x="341059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143527</xdr:rowOff>
    </xdr:from>
    <xdr:ext cx="405111" cy="259045"/>
    <xdr:sp macro="" textlink="">
      <xdr:nvSpPr>
        <xdr:cNvPr id="271" name="n_2aveValue【公営住宅】&#10;有形固定資産減価償却率"/>
        <xdr:cNvSpPr txBox="1"/>
      </xdr:nvSpPr>
      <xdr:spPr>
        <a:xfrm>
          <a:off x="257239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272" name="n_3aveValue【公営住宅】&#10;有形固定資産減価償却率"/>
        <xdr:cNvSpPr txBox="1"/>
      </xdr:nvSpPr>
      <xdr:spPr>
        <a:xfrm>
          <a:off x="1731019"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73" name="n_4aveValue【公営住宅】&#10;有形固定資産減価償却率"/>
        <xdr:cNvSpPr txBox="1"/>
      </xdr:nvSpPr>
      <xdr:spPr>
        <a:xfrm>
          <a:off x="8896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15257</xdr:rowOff>
    </xdr:from>
    <xdr:ext cx="405111" cy="259045"/>
    <xdr:sp macro="" textlink="">
      <xdr:nvSpPr>
        <xdr:cNvPr id="274" name="n_1mainValue【公営住宅】&#10;有形固定資産減価償却率"/>
        <xdr:cNvSpPr txBox="1"/>
      </xdr:nvSpPr>
      <xdr:spPr>
        <a:xfrm>
          <a:off x="3410594"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298" name="直線コネクタ 297"/>
        <xdr:cNvCxnSpPr/>
      </xdr:nvCxnSpPr>
      <xdr:spPr>
        <a:xfrm flipV="1">
          <a:off x="9952990"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9991725"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9874250" y="148551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01" name="【公営住宅】&#10;一人当たり面積最大値テキスト"/>
        <xdr:cNvSpPr txBox="1"/>
      </xdr:nvSpPr>
      <xdr:spPr>
        <a:xfrm>
          <a:off x="9991725"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02" name="直線コネクタ 301"/>
        <xdr:cNvCxnSpPr/>
      </xdr:nvCxnSpPr>
      <xdr:spPr>
        <a:xfrm>
          <a:off x="9874250" y="1357960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03" name="【公営住宅】&#10;一人当たり面積平均値テキスト"/>
        <xdr:cNvSpPr txBox="1"/>
      </xdr:nvSpPr>
      <xdr:spPr>
        <a:xfrm>
          <a:off x="9991725"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04" name="フローチャート: 判断 303"/>
        <xdr:cNvSpPr/>
      </xdr:nvSpPr>
      <xdr:spPr>
        <a:xfrm>
          <a:off x="9912350" y="142748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05" name="フローチャート: 判断 304"/>
        <xdr:cNvSpPr/>
      </xdr:nvSpPr>
      <xdr:spPr>
        <a:xfrm>
          <a:off x="911225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54356</xdr:rowOff>
    </xdr:from>
    <xdr:to>
      <xdr:col>46</xdr:col>
      <xdr:colOff>38100</xdr:colOff>
      <xdr:row>84</xdr:row>
      <xdr:rowOff>155956</xdr:rowOff>
    </xdr:to>
    <xdr:sp macro="" textlink="">
      <xdr:nvSpPr>
        <xdr:cNvPr id="306" name="フローチャート: 判断 305"/>
        <xdr:cNvSpPr/>
      </xdr:nvSpPr>
      <xdr:spPr>
        <a:xfrm>
          <a:off x="8270875" y="1445615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45213</xdr:rowOff>
    </xdr:from>
    <xdr:to>
      <xdr:col>41</xdr:col>
      <xdr:colOff>101600</xdr:colOff>
      <xdr:row>84</xdr:row>
      <xdr:rowOff>146813</xdr:rowOff>
    </xdr:to>
    <xdr:sp macro="" textlink="">
      <xdr:nvSpPr>
        <xdr:cNvPr id="307" name="フローチャート: 判断 306"/>
        <xdr:cNvSpPr/>
      </xdr:nvSpPr>
      <xdr:spPr>
        <a:xfrm>
          <a:off x="7419975"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103887</xdr:rowOff>
    </xdr:from>
    <xdr:to>
      <xdr:col>36</xdr:col>
      <xdr:colOff>165100</xdr:colOff>
      <xdr:row>84</xdr:row>
      <xdr:rowOff>34037</xdr:rowOff>
    </xdr:to>
    <xdr:sp macro="" textlink="">
      <xdr:nvSpPr>
        <xdr:cNvPr id="308" name="フローチャート: 判断 307"/>
        <xdr:cNvSpPr/>
      </xdr:nvSpPr>
      <xdr:spPr>
        <a:xfrm>
          <a:off x="65786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74930</xdr:rowOff>
    </xdr:from>
    <xdr:to>
      <xdr:col>55</xdr:col>
      <xdr:colOff>50800</xdr:colOff>
      <xdr:row>83</xdr:row>
      <xdr:rowOff>5080</xdr:rowOff>
    </xdr:to>
    <xdr:sp macro="" textlink="">
      <xdr:nvSpPr>
        <xdr:cNvPr id="314" name="楕円 313"/>
        <xdr:cNvSpPr/>
      </xdr:nvSpPr>
      <xdr:spPr>
        <a:xfrm>
          <a:off x="9912350" y="141338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97807</xdr:rowOff>
    </xdr:from>
    <xdr:ext cx="469744" cy="259045"/>
    <xdr:sp macro="" textlink="">
      <xdr:nvSpPr>
        <xdr:cNvPr id="315" name="【公営住宅】&#10;一人当たり面積該当値テキスト"/>
        <xdr:cNvSpPr txBox="1"/>
      </xdr:nvSpPr>
      <xdr:spPr>
        <a:xfrm>
          <a:off x="9991725"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79502</xdr:rowOff>
    </xdr:from>
    <xdr:to>
      <xdr:col>50</xdr:col>
      <xdr:colOff>165100</xdr:colOff>
      <xdr:row>83</xdr:row>
      <xdr:rowOff>9652</xdr:rowOff>
    </xdr:to>
    <xdr:sp macro="" textlink="">
      <xdr:nvSpPr>
        <xdr:cNvPr id="316" name="楕円 315"/>
        <xdr:cNvSpPr/>
      </xdr:nvSpPr>
      <xdr:spPr>
        <a:xfrm>
          <a:off x="9112250" y="141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125730</xdr:rowOff>
    </xdr:from>
    <xdr:to>
      <xdr:col>55</xdr:col>
      <xdr:colOff>0</xdr:colOff>
      <xdr:row>82</xdr:row>
      <xdr:rowOff>130302</xdr:rowOff>
    </xdr:to>
    <xdr:cxnSp macro="">
      <xdr:nvCxnSpPr>
        <xdr:cNvPr id="317" name="直線コネクタ 316"/>
        <xdr:cNvCxnSpPr/>
      </xdr:nvCxnSpPr>
      <xdr:spPr>
        <a:xfrm flipV="1">
          <a:off x="9163050" y="14184630"/>
          <a:ext cx="7905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18" name="n_1aveValue【公営住宅】&#10;一人当たり面積"/>
        <xdr:cNvSpPr txBox="1"/>
      </xdr:nvSpPr>
      <xdr:spPr>
        <a:xfrm>
          <a:off x="8925002"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1033</xdr:rowOff>
    </xdr:from>
    <xdr:ext cx="469744" cy="259045"/>
    <xdr:sp macro="" textlink="">
      <xdr:nvSpPr>
        <xdr:cNvPr id="319" name="n_2aveValue【公営住宅】&#10;一人当たり面積"/>
        <xdr:cNvSpPr txBox="1"/>
      </xdr:nvSpPr>
      <xdr:spPr>
        <a:xfrm>
          <a:off x="8096327"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163340</xdr:rowOff>
    </xdr:from>
    <xdr:ext cx="469744" cy="259045"/>
    <xdr:sp macro="" textlink="">
      <xdr:nvSpPr>
        <xdr:cNvPr id="320" name="n_3aveValue【公営住宅】&#10;一人当たり面積"/>
        <xdr:cNvSpPr txBox="1"/>
      </xdr:nvSpPr>
      <xdr:spPr>
        <a:xfrm>
          <a:off x="72454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50564</xdr:rowOff>
    </xdr:from>
    <xdr:ext cx="469744" cy="259045"/>
    <xdr:sp macro="" textlink="">
      <xdr:nvSpPr>
        <xdr:cNvPr id="321" name="n_4aveValue【公営住宅】&#10;一人当たり面積"/>
        <xdr:cNvSpPr txBox="1"/>
      </xdr:nvSpPr>
      <xdr:spPr>
        <a:xfrm>
          <a:off x="6404052"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26179</xdr:rowOff>
    </xdr:from>
    <xdr:ext cx="469744" cy="259045"/>
    <xdr:sp macro="" textlink="">
      <xdr:nvSpPr>
        <xdr:cNvPr id="322" name="n_1mainValue【公営住宅】&#10;一人当たり面積"/>
        <xdr:cNvSpPr txBox="1"/>
      </xdr:nvSpPr>
      <xdr:spPr>
        <a:xfrm>
          <a:off x="8925002" y="139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239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0" name="正方形/長方形 339"/>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1" name="正方形/長方形 340"/>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2" name="正方形/長方形 341"/>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3" name="正方形/長方形 342"/>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4" name="正方形/長方形 343"/>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5" name="正方形/長方形 344"/>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正方形/長方形 345"/>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7" name="テキスト ボックス 346"/>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8" name="直線コネクタ 347"/>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9" name="テキスト ボックス 348"/>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0" name="直線コネクタ 349"/>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1" name="テキスト ボックス 350"/>
        <xdr:cNvSpPr txBox="1"/>
      </xdr:nvSpPr>
      <xdr:spPr>
        <a:xfrm>
          <a:off x="1138827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2" name="直線コネクタ 351"/>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3" name="テキスト ボックス 352"/>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4" name="直線コネクタ 353"/>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5" name="テキスト ボックス 354"/>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6" name="直線コネクタ 355"/>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7" name="テキスト ボックス 356"/>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8" name="直線コネクタ 357"/>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9" name="テキスト ボックス 358"/>
        <xdr:cNvSpPr txBox="1"/>
      </xdr:nvSpPr>
      <xdr:spPr>
        <a:xfrm>
          <a:off x="1144286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1" name="テキスト ボックス 360"/>
        <xdr:cNvSpPr txBox="1"/>
      </xdr:nvSpPr>
      <xdr:spPr>
        <a:xfrm>
          <a:off x="1150698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2"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363" name="直線コネクタ 362"/>
        <xdr:cNvCxnSpPr/>
      </xdr:nvCxnSpPr>
      <xdr:spPr>
        <a:xfrm flipV="1">
          <a:off x="15509239"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364" name="【認定こども園・幼稚園・保育所】&#10;有形固定資産減価償却率最小値テキスト"/>
        <xdr:cNvSpPr txBox="1"/>
      </xdr:nvSpPr>
      <xdr:spPr>
        <a:xfrm>
          <a:off x="15547975"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365" name="直線コネクタ 364"/>
        <xdr:cNvCxnSpPr/>
      </xdr:nvCxnSpPr>
      <xdr:spPr>
        <a:xfrm>
          <a:off x="15420975" y="70104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366" name="【認定こども園・幼稚園・保育所】&#10;有形固定資産減価償却率最大値テキスト"/>
        <xdr:cNvSpPr txBox="1"/>
      </xdr:nvSpPr>
      <xdr:spPr>
        <a:xfrm>
          <a:off x="15547975"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367" name="直線コネクタ 366"/>
        <xdr:cNvCxnSpPr/>
      </xdr:nvCxnSpPr>
      <xdr:spPr>
        <a:xfrm>
          <a:off x="15420975" y="58959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368" name="【認定こども園・幼稚園・保育所】&#10;有形固定資産減価償却率平均値テキスト"/>
        <xdr:cNvSpPr txBox="1"/>
      </xdr:nvSpPr>
      <xdr:spPr>
        <a:xfrm>
          <a:off x="15547975"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369" name="フローチャート: 判断 368"/>
        <xdr:cNvSpPr/>
      </xdr:nvSpPr>
      <xdr:spPr>
        <a:xfrm>
          <a:off x="15459075"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370" name="フローチャート: 判断 369"/>
        <xdr:cNvSpPr/>
      </xdr:nvSpPr>
      <xdr:spPr>
        <a:xfrm>
          <a:off x="14658975"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371" name="フローチャート: 判断 370"/>
        <xdr:cNvSpPr/>
      </xdr:nvSpPr>
      <xdr:spPr>
        <a:xfrm>
          <a:off x="138176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72" name="フローチャート: 判断 371"/>
        <xdr:cNvSpPr/>
      </xdr:nvSpPr>
      <xdr:spPr>
        <a:xfrm>
          <a:off x="12976225" y="64281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373" name="フローチャート: 判断 372"/>
        <xdr:cNvSpPr/>
      </xdr:nvSpPr>
      <xdr:spPr>
        <a:xfrm>
          <a:off x="12125325"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101600</xdr:rowOff>
    </xdr:from>
    <xdr:to>
      <xdr:col>85</xdr:col>
      <xdr:colOff>177800</xdr:colOff>
      <xdr:row>41</xdr:row>
      <xdr:rowOff>31750</xdr:rowOff>
    </xdr:to>
    <xdr:sp macro="" textlink="">
      <xdr:nvSpPr>
        <xdr:cNvPr id="379" name="楕円 378"/>
        <xdr:cNvSpPr/>
      </xdr:nvSpPr>
      <xdr:spPr>
        <a:xfrm>
          <a:off x="15459075"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16527</xdr:rowOff>
    </xdr:from>
    <xdr:ext cx="405111" cy="259045"/>
    <xdr:sp macro="" textlink="">
      <xdr:nvSpPr>
        <xdr:cNvPr id="380" name="【認定こども園・幼稚園・保育所】&#10;有形固定資産減価償却率該当値テキスト"/>
        <xdr:cNvSpPr txBox="1"/>
      </xdr:nvSpPr>
      <xdr:spPr>
        <a:xfrm>
          <a:off x="15547975" y="687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74930</xdr:rowOff>
    </xdr:from>
    <xdr:to>
      <xdr:col>81</xdr:col>
      <xdr:colOff>101600</xdr:colOff>
      <xdr:row>41</xdr:row>
      <xdr:rowOff>5080</xdr:rowOff>
    </xdr:to>
    <xdr:sp macro="" textlink="">
      <xdr:nvSpPr>
        <xdr:cNvPr id="381" name="楕円 380"/>
        <xdr:cNvSpPr/>
      </xdr:nvSpPr>
      <xdr:spPr>
        <a:xfrm>
          <a:off x="14658975"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125730</xdr:rowOff>
    </xdr:from>
    <xdr:to>
      <xdr:col>85</xdr:col>
      <xdr:colOff>127000</xdr:colOff>
      <xdr:row>40</xdr:row>
      <xdr:rowOff>152400</xdr:rowOff>
    </xdr:to>
    <xdr:cxnSp macro="">
      <xdr:nvCxnSpPr>
        <xdr:cNvPr id="382" name="直線コネクタ 381"/>
        <xdr:cNvCxnSpPr/>
      </xdr:nvCxnSpPr>
      <xdr:spPr>
        <a:xfrm>
          <a:off x="14709775" y="6983730"/>
          <a:ext cx="8001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383" name="n_1aveValue【認定こども園・幼稚園・保育所】&#10;有形固定資産減価償却率"/>
        <xdr:cNvSpPr txBox="1"/>
      </xdr:nvSpPr>
      <xdr:spPr>
        <a:xfrm>
          <a:off x="14504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384" name="n_2aveValue【認定こども園・幼稚園・保育所】&#10;有形固定資産減価償却率"/>
        <xdr:cNvSpPr txBox="1"/>
      </xdr:nvSpPr>
      <xdr:spPr>
        <a:xfrm>
          <a:off x="13675369"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385" name="n_3aveValue【認定こども園・幼稚園・保育所】&#10;有形固定資産減価償却率"/>
        <xdr:cNvSpPr txBox="1"/>
      </xdr:nvSpPr>
      <xdr:spPr>
        <a:xfrm>
          <a:off x="1283399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386" name="n_4aveValue【認定こども園・幼稚園・保育所】&#10;有形固定資産減価償却率"/>
        <xdr:cNvSpPr txBox="1"/>
      </xdr:nvSpPr>
      <xdr:spPr>
        <a:xfrm>
          <a:off x="1198309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167657</xdr:rowOff>
    </xdr:from>
    <xdr:ext cx="405111" cy="259045"/>
    <xdr:sp macro="" textlink="">
      <xdr:nvSpPr>
        <xdr:cNvPr id="387" name="n_1mainValue【認定こども園・幼稚園・保育所】&#10;有形固定資産減価償却率"/>
        <xdr:cNvSpPr txBox="1"/>
      </xdr:nvSpPr>
      <xdr:spPr>
        <a:xfrm>
          <a:off x="145040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8" name="直線コネクタ 397"/>
        <xdr:cNvCxnSpPr/>
      </xdr:nvCxnSpPr>
      <xdr:spPr>
        <a:xfrm>
          <a:off x="173736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9" name="テキスト ボックス 398"/>
        <xdr:cNvSpPr txBox="1"/>
      </xdr:nvSpPr>
      <xdr:spPr>
        <a:xfrm>
          <a:off x="1693499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0" name="直線コネクタ 399"/>
        <xdr:cNvCxnSpPr/>
      </xdr:nvCxnSpPr>
      <xdr:spPr>
        <a:xfrm>
          <a:off x="173736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1" name="テキスト ボックス 400"/>
        <xdr:cNvSpPr txBox="1"/>
      </xdr:nvSpPr>
      <xdr:spPr>
        <a:xfrm>
          <a:off x="16934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2" name="直線コネクタ 401"/>
        <xdr:cNvCxnSpPr/>
      </xdr:nvCxnSpPr>
      <xdr:spPr>
        <a:xfrm>
          <a:off x="173736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3" name="テキスト ボックス 402"/>
        <xdr:cNvSpPr txBox="1"/>
      </xdr:nvSpPr>
      <xdr:spPr>
        <a:xfrm>
          <a:off x="1693499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4" name="直線コネクタ 403"/>
        <xdr:cNvCxnSpPr/>
      </xdr:nvCxnSpPr>
      <xdr:spPr>
        <a:xfrm>
          <a:off x="173736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5" name="テキスト ボックス 404"/>
        <xdr:cNvSpPr txBox="1"/>
      </xdr:nvSpPr>
      <xdr:spPr>
        <a:xfrm>
          <a:off x="1693499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6" name="直線コネクタ 405"/>
        <xdr:cNvCxnSpPr/>
      </xdr:nvCxnSpPr>
      <xdr:spPr>
        <a:xfrm>
          <a:off x="173736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7" name="テキスト ボックス 406"/>
        <xdr:cNvSpPr txBox="1"/>
      </xdr:nvSpPr>
      <xdr:spPr>
        <a:xfrm>
          <a:off x="169349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11" name="直線コネクタ 410"/>
        <xdr:cNvCxnSpPr/>
      </xdr:nvCxnSpPr>
      <xdr:spPr>
        <a:xfrm flipV="1">
          <a:off x="210559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12" name="【認定こども園・幼稚園・保育所】&#10;一人当たり面積最小値テキスト"/>
        <xdr:cNvSpPr txBox="1"/>
      </xdr:nvSpPr>
      <xdr:spPr>
        <a:xfrm>
          <a:off x="210947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13" name="直線コネクタ 412"/>
        <xdr:cNvCxnSpPr/>
      </xdr:nvCxnSpPr>
      <xdr:spPr>
        <a:xfrm>
          <a:off x="20977225" y="71932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14" name="【認定こども園・幼稚園・保育所】&#10;一人当たり面積最大値テキスト"/>
        <xdr:cNvSpPr txBox="1"/>
      </xdr:nvSpPr>
      <xdr:spPr>
        <a:xfrm>
          <a:off x="210947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15" name="直線コネクタ 414"/>
        <xdr:cNvCxnSpPr/>
      </xdr:nvCxnSpPr>
      <xdr:spPr>
        <a:xfrm>
          <a:off x="20977225" y="57683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16" name="【認定こども園・幼稚園・保育所】&#10;一人当たり面積平均値テキスト"/>
        <xdr:cNvSpPr txBox="1"/>
      </xdr:nvSpPr>
      <xdr:spPr>
        <a:xfrm>
          <a:off x="210947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17" name="フローチャート: 判断 416"/>
        <xdr:cNvSpPr/>
      </xdr:nvSpPr>
      <xdr:spPr>
        <a:xfrm>
          <a:off x="210058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18" name="フローチャート: 判断 417"/>
        <xdr:cNvSpPr/>
      </xdr:nvSpPr>
      <xdr:spPr>
        <a:xfrm>
          <a:off x="20215225" y="66700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19" name="フローチャート: 判断 418"/>
        <xdr:cNvSpPr/>
      </xdr:nvSpPr>
      <xdr:spPr>
        <a:xfrm>
          <a:off x="19364325"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20" name="フローチャート: 判断 419"/>
        <xdr:cNvSpPr/>
      </xdr:nvSpPr>
      <xdr:spPr>
        <a:xfrm>
          <a:off x="1852295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21" name="フローチャート: 判断 420"/>
        <xdr:cNvSpPr/>
      </xdr:nvSpPr>
      <xdr:spPr>
        <a:xfrm>
          <a:off x="17681575" y="67386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2" name="テキスト ボックス 421"/>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3" name="テキスト ボックス 422"/>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4" name="テキスト ボックス 423"/>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5" name="テキスト ボックス 424"/>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6" name="テキスト ボックス 425"/>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27" name="楕円 426"/>
        <xdr:cNvSpPr/>
      </xdr:nvSpPr>
      <xdr:spPr>
        <a:xfrm>
          <a:off x="210058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53357</xdr:rowOff>
    </xdr:from>
    <xdr:ext cx="469744" cy="259045"/>
    <xdr:sp macro="" textlink="">
      <xdr:nvSpPr>
        <xdr:cNvPr id="428" name="【認定こども園・幼稚園・保育所】&#10;一人当たり面積該当値テキスト"/>
        <xdr:cNvSpPr txBox="1"/>
      </xdr:nvSpPr>
      <xdr:spPr>
        <a:xfrm>
          <a:off x="21094700"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82550</xdr:rowOff>
    </xdr:from>
    <xdr:to>
      <xdr:col>112</xdr:col>
      <xdr:colOff>38100</xdr:colOff>
      <xdr:row>40</xdr:row>
      <xdr:rowOff>12700</xdr:rowOff>
    </xdr:to>
    <xdr:sp macro="" textlink="">
      <xdr:nvSpPr>
        <xdr:cNvPr id="429" name="楕円 428"/>
        <xdr:cNvSpPr/>
      </xdr:nvSpPr>
      <xdr:spPr>
        <a:xfrm>
          <a:off x="20215225" y="67691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125730</xdr:rowOff>
    </xdr:from>
    <xdr:to>
      <xdr:col>116</xdr:col>
      <xdr:colOff>63500</xdr:colOff>
      <xdr:row>39</xdr:row>
      <xdr:rowOff>133350</xdr:rowOff>
    </xdr:to>
    <xdr:cxnSp macro="">
      <xdr:nvCxnSpPr>
        <xdr:cNvPr id="430" name="直線コネクタ 429"/>
        <xdr:cNvCxnSpPr/>
      </xdr:nvCxnSpPr>
      <xdr:spPr>
        <a:xfrm flipV="1">
          <a:off x="20266025" y="6812280"/>
          <a:ext cx="7905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431" name="n_1aveValue【認定こども園・幼稚園・保育所】&#10;一人当たり面積"/>
        <xdr:cNvSpPr txBox="1"/>
      </xdr:nvSpPr>
      <xdr:spPr>
        <a:xfrm>
          <a:off x="2002797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32" name="n_2aveValue【認定こども園・幼稚園・保育所】&#10;一人当たり面積"/>
        <xdr:cNvSpPr txBox="1"/>
      </xdr:nvSpPr>
      <xdr:spPr>
        <a:xfrm>
          <a:off x="1918977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33" name="n_3aveValue【認定こども園・幼稚園・保育所】&#10;一人当たり面積"/>
        <xdr:cNvSpPr txBox="1"/>
      </xdr:nvSpPr>
      <xdr:spPr>
        <a:xfrm>
          <a:off x="18348402"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434" name="n_4aveValue【認定こども園・幼稚園・保育所】&#10;一人当たり面積"/>
        <xdr:cNvSpPr txBox="1"/>
      </xdr:nvSpPr>
      <xdr:spPr>
        <a:xfrm>
          <a:off x="175070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3827</xdr:rowOff>
    </xdr:from>
    <xdr:ext cx="469744" cy="259045"/>
    <xdr:sp macro="" textlink="">
      <xdr:nvSpPr>
        <xdr:cNvPr id="435" name="n_1mainValue【認定こども園・幼稚園・保育所】&#10;一人当たり面積"/>
        <xdr:cNvSpPr txBox="1"/>
      </xdr:nvSpPr>
      <xdr:spPr>
        <a:xfrm>
          <a:off x="2002797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6" name="テキスト ボックス 445"/>
        <xdr:cNvSpPr txBox="1"/>
      </xdr:nvSpPr>
      <xdr:spPr>
        <a:xfrm>
          <a:off x="1144286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7" name="直線コネクタ 446"/>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8" name="テキスト ボックス 447"/>
        <xdr:cNvSpPr txBox="1"/>
      </xdr:nvSpPr>
      <xdr:spPr>
        <a:xfrm>
          <a:off x="1144286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9" name="直線コネクタ 448"/>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0" name="テキスト ボックス 449"/>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1" name="直線コネクタ 450"/>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2" name="テキスト ボックス 451"/>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3" name="直線コネクタ 452"/>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4" name="テキスト ボックス 453"/>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5" name="直線コネクタ 454"/>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6" name="テキスト ボックス 455"/>
        <xdr:cNvSpPr txBox="1"/>
      </xdr:nvSpPr>
      <xdr:spPr>
        <a:xfrm>
          <a:off x="1144286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8" name="テキスト ボックス 457"/>
        <xdr:cNvSpPr txBox="1"/>
      </xdr:nvSpPr>
      <xdr:spPr>
        <a:xfrm>
          <a:off x="1144286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460" name="直線コネクタ 459"/>
        <xdr:cNvCxnSpPr/>
      </xdr:nvCxnSpPr>
      <xdr:spPr>
        <a:xfrm flipV="1">
          <a:off x="15509239"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461" name="【学校施設】&#10;有形固定資産減価償却率最小値テキスト"/>
        <xdr:cNvSpPr txBox="1"/>
      </xdr:nvSpPr>
      <xdr:spPr>
        <a:xfrm>
          <a:off x="15547975"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462" name="直線コネクタ 461"/>
        <xdr:cNvCxnSpPr/>
      </xdr:nvCxnSpPr>
      <xdr:spPr>
        <a:xfrm>
          <a:off x="15420975" y="11010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463" name="【学校施設】&#10;有形固定資産減価償却率最大値テキスト"/>
        <xdr:cNvSpPr txBox="1"/>
      </xdr:nvSpPr>
      <xdr:spPr>
        <a:xfrm>
          <a:off x="15547975"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464" name="直線コネクタ 463"/>
        <xdr:cNvCxnSpPr/>
      </xdr:nvCxnSpPr>
      <xdr:spPr>
        <a:xfrm>
          <a:off x="15420975" y="95021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465" name="【学校施設】&#10;有形固定資産減価償却率平均値テキスト"/>
        <xdr:cNvSpPr txBox="1"/>
      </xdr:nvSpPr>
      <xdr:spPr>
        <a:xfrm>
          <a:off x="15547975"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466" name="フローチャート: 判断 465"/>
        <xdr:cNvSpPr/>
      </xdr:nvSpPr>
      <xdr:spPr>
        <a:xfrm>
          <a:off x="15459075"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467" name="フローチャート: 判断 466"/>
        <xdr:cNvSpPr/>
      </xdr:nvSpPr>
      <xdr:spPr>
        <a:xfrm>
          <a:off x="14658975"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147320</xdr:rowOff>
    </xdr:from>
    <xdr:to>
      <xdr:col>76</xdr:col>
      <xdr:colOff>165100</xdr:colOff>
      <xdr:row>61</xdr:row>
      <xdr:rowOff>77470</xdr:rowOff>
    </xdr:to>
    <xdr:sp macro="" textlink="">
      <xdr:nvSpPr>
        <xdr:cNvPr id="468" name="フローチャート: 判断 467"/>
        <xdr:cNvSpPr/>
      </xdr:nvSpPr>
      <xdr:spPr>
        <a:xfrm>
          <a:off x="138176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128270</xdr:rowOff>
    </xdr:from>
    <xdr:to>
      <xdr:col>72</xdr:col>
      <xdr:colOff>38100</xdr:colOff>
      <xdr:row>61</xdr:row>
      <xdr:rowOff>58420</xdr:rowOff>
    </xdr:to>
    <xdr:sp macro="" textlink="">
      <xdr:nvSpPr>
        <xdr:cNvPr id="469" name="フローチャート: 判断 468"/>
        <xdr:cNvSpPr/>
      </xdr:nvSpPr>
      <xdr:spPr>
        <a:xfrm>
          <a:off x="12976225" y="104152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13970</xdr:rowOff>
    </xdr:from>
    <xdr:to>
      <xdr:col>67</xdr:col>
      <xdr:colOff>101600</xdr:colOff>
      <xdr:row>60</xdr:row>
      <xdr:rowOff>115570</xdr:rowOff>
    </xdr:to>
    <xdr:sp macro="" textlink="">
      <xdr:nvSpPr>
        <xdr:cNvPr id="470" name="フローチャート: 判断 469"/>
        <xdr:cNvSpPr/>
      </xdr:nvSpPr>
      <xdr:spPr>
        <a:xfrm>
          <a:off x="12125325"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90170</xdr:rowOff>
    </xdr:from>
    <xdr:to>
      <xdr:col>85</xdr:col>
      <xdr:colOff>177800</xdr:colOff>
      <xdr:row>63</xdr:row>
      <xdr:rowOff>20320</xdr:rowOff>
    </xdr:to>
    <xdr:sp macro="" textlink="">
      <xdr:nvSpPr>
        <xdr:cNvPr id="476" name="楕円 475"/>
        <xdr:cNvSpPr/>
      </xdr:nvSpPr>
      <xdr:spPr>
        <a:xfrm>
          <a:off x="15459075"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68597</xdr:rowOff>
    </xdr:from>
    <xdr:ext cx="405111" cy="259045"/>
    <xdr:sp macro="" textlink="">
      <xdr:nvSpPr>
        <xdr:cNvPr id="477" name="【学校施設】&#10;有形固定資産減価償却率該当値テキスト"/>
        <xdr:cNvSpPr txBox="1"/>
      </xdr:nvSpPr>
      <xdr:spPr>
        <a:xfrm>
          <a:off x="15547975"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116840</xdr:rowOff>
    </xdr:from>
    <xdr:to>
      <xdr:col>81</xdr:col>
      <xdr:colOff>101600</xdr:colOff>
      <xdr:row>63</xdr:row>
      <xdr:rowOff>46990</xdr:rowOff>
    </xdr:to>
    <xdr:sp macro="" textlink="">
      <xdr:nvSpPr>
        <xdr:cNvPr id="478" name="楕円 477"/>
        <xdr:cNvSpPr/>
      </xdr:nvSpPr>
      <xdr:spPr>
        <a:xfrm>
          <a:off x="14658975"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140970</xdr:rowOff>
    </xdr:from>
    <xdr:to>
      <xdr:col>85</xdr:col>
      <xdr:colOff>127000</xdr:colOff>
      <xdr:row>62</xdr:row>
      <xdr:rowOff>167640</xdr:rowOff>
    </xdr:to>
    <xdr:cxnSp macro="">
      <xdr:nvCxnSpPr>
        <xdr:cNvPr id="479" name="直線コネクタ 478"/>
        <xdr:cNvCxnSpPr/>
      </xdr:nvCxnSpPr>
      <xdr:spPr>
        <a:xfrm flipV="1">
          <a:off x="14709775" y="10770870"/>
          <a:ext cx="8001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480" name="n_1aveValue【学校施設】&#10;有形固定資産減価償却率"/>
        <xdr:cNvSpPr txBox="1"/>
      </xdr:nvSpPr>
      <xdr:spPr>
        <a:xfrm>
          <a:off x="14504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93997</xdr:rowOff>
    </xdr:from>
    <xdr:ext cx="405111" cy="259045"/>
    <xdr:sp macro="" textlink="">
      <xdr:nvSpPr>
        <xdr:cNvPr id="481" name="n_2aveValue【学校施設】&#10;有形固定資産減価償却率"/>
        <xdr:cNvSpPr txBox="1"/>
      </xdr:nvSpPr>
      <xdr:spPr>
        <a:xfrm>
          <a:off x="13675369"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74947</xdr:rowOff>
    </xdr:from>
    <xdr:ext cx="405111" cy="259045"/>
    <xdr:sp macro="" textlink="">
      <xdr:nvSpPr>
        <xdr:cNvPr id="482" name="n_3aveValue【学校施設】&#10;有形固定資産減価償却率"/>
        <xdr:cNvSpPr txBox="1"/>
      </xdr:nvSpPr>
      <xdr:spPr>
        <a:xfrm>
          <a:off x="1283399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132097</xdr:rowOff>
    </xdr:from>
    <xdr:ext cx="405111" cy="259045"/>
    <xdr:sp macro="" textlink="">
      <xdr:nvSpPr>
        <xdr:cNvPr id="483" name="n_4aveValue【学校施設】&#10;有形固定資産減価償却率"/>
        <xdr:cNvSpPr txBox="1"/>
      </xdr:nvSpPr>
      <xdr:spPr>
        <a:xfrm>
          <a:off x="1198309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38117</xdr:rowOff>
    </xdr:from>
    <xdr:ext cx="405111" cy="259045"/>
    <xdr:sp macro="" textlink="">
      <xdr:nvSpPr>
        <xdr:cNvPr id="484" name="n_1mainValue【学校施設】&#10;有形固定資産減価償却率"/>
        <xdr:cNvSpPr txBox="1"/>
      </xdr:nvSpPr>
      <xdr:spPr>
        <a:xfrm>
          <a:off x="145040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5" name="テキスト ボックス 494"/>
        <xdr:cNvSpPr txBox="1"/>
      </xdr:nvSpPr>
      <xdr:spPr>
        <a:xfrm>
          <a:off x="169349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6" name="直線コネクタ 495"/>
        <xdr:cNvCxnSpPr/>
      </xdr:nvCxnSpPr>
      <xdr:spPr>
        <a:xfrm>
          <a:off x="173736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7" name="テキスト ボックス 496"/>
        <xdr:cNvSpPr txBox="1"/>
      </xdr:nvSpPr>
      <xdr:spPr>
        <a:xfrm>
          <a:off x="169349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8" name="直線コネクタ 497"/>
        <xdr:cNvCxnSpPr/>
      </xdr:nvCxnSpPr>
      <xdr:spPr>
        <a:xfrm>
          <a:off x="173736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9" name="テキスト ボックス 498"/>
        <xdr:cNvSpPr txBox="1"/>
      </xdr:nvSpPr>
      <xdr:spPr>
        <a:xfrm>
          <a:off x="1693499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0" name="直線コネクタ 499"/>
        <xdr:cNvCxnSpPr/>
      </xdr:nvCxnSpPr>
      <xdr:spPr>
        <a:xfrm>
          <a:off x="173736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1" name="テキスト ボックス 500"/>
        <xdr:cNvSpPr txBox="1"/>
      </xdr:nvSpPr>
      <xdr:spPr>
        <a:xfrm>
          <a:off x="1693499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2" name="直線コネクタ 501"/>
        <xdr:cNvCxnSpPr/>
      </xdr:nvCxnSpPr>
      <xdr:spPr>
        <a:xfrm>
          <a:off x="173736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3" name="テキスト ボックス 502"/>
        <xdr:cNvSpPr txBox="1"/>
      </xdr:nvSpPr>
      <xdr:spPr>
        <a:xfrm>
          <a:off x="1693499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4" name="直線コネクタ 503"/>
        <xdr:cNvCxnSpPr/>
      </xdr:nvCxnSpPr>
      <xdr:spPr>
        <a:xfrm>
          <a:off x="173736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5" name="テキスト ボックス 504"/>
        <xdr:cNvSpPr txBox="1"/>
      </xdr:nvSpPr>
      <xdr:spPr>
        <a:xfrm>
          <a:off x="1693499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6" name="直線コネクタ 505"/>
        <xdr:cNvCxnSpPr/>
      </xdr:nvCxnSpPr>
      <xdr:spPr>
        <a:xfrm>
          <a:off x="173736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7" name="テキスト ボックス 506"/>
        <xdr:cNvSpPr txBox="1"/>
      </xdr:nvSpPr>
      <xdr:spPr>
        <a:xfrm>
          <a:off x="1693499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11" name="直線コネクタ 510"/>
        <xdr:cNvCxnSpPr/>
      </xdr:nvCxnSpPr>
      <xdr:spPr>
        <a:xfrm flipV="1">
          <a:off x="210559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12" name="【学校施設】&#10;一人当たり面積最小値テキスト"/>
        <xdr:cNvSpPr txBox="1"/>
      </xdr:nvSpPr>
      <xdr:spPr>
        <a:xfrm>
          <a:off x="210947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13" name="直線コネクタ 512"/>
        <xdr:cNvCxnSpPr/>
      </xdr:nvCxnSpPr>
      <xdr:spPr>
        <a:xfrm>
          <a:off x="20977225" y="1089115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14" name="【学校施設】&#10;一人当たり面積最大値テキスト"/>
        <xdr:cNvSpPr txBox="1"/>
      </xdr:nvSpPr>
      <xdr:spPr>
        <a:xfrm>
          <a:off x="210947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15" name="直線コネクタ 514"/>
        <xdr:cNvCxnSpPr/>
      </xdr:nvCxnSpPr>
      <xdr:spPr>
        <a:xfrm>
          <a:off x="20977225" y="958813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16" name="【学校施設】&#10;一人当たり面積平均値テキスト"/>
        <xdr:cNvSpPr txBox="1"/>
      </xdr:nvSpPr>
      <xdr:spPr>
        <a:xfrm>
          <a:off x="210947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17" name="フローチャート: 判断 516"/>
        <xdr:cNvSpPr/>
      </xdr:nvSpPr>
      <xdr:spPr>
        <a:xfrm>
          <a:off x="210058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18" name="フローチャート: 判断 517"/>
        <xdr:cNvSpPr/>
      </xdr:nvSpPr>
      <xdr:spPr>
        <a:xfrm>
          <a:off x="20215225" y="1021823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171269</xdr:rowOff>
    </xdr:from>
    <xdr:to>
      <xdr:col>107</xdr:col>
      <xdr:colOff>101600</xdr:colOff>
      <xdr:row>60</xdr:row>
      <xdr:rowOff>101419</xdr:rowOff>
    </xdr:to>
    <xdr:sp macro="" textlink="">
      <xdr:nvSpPr>
        <xdr:cNvPr id="519" name="フローチャート: 判断 518"/>
        <xdr:cNvSpPr/>
      </xdr:nvSpPr>
      <xdr:spPr>
        <a:xfrm>
          <a:off x="19364325"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27577</xdr:rowOff>
    </xdr:from>
    <xdr:to>
      <xdr:col>102</xdr:col>
      <xdr:colOff>165100</xdr:colOff>
      <xdr:row>60</xdr:row>
      <xdr:rowOff>129177</xdr:rowOff>
    </xdr:to>
    <xdr:sp macro="" textlink="">
      <xdr:nvSpPr>
        <xdr:cNvPr id="520" name="フローチャート: 判断 519"/>
        <xdr:cNvSpPr/>
      </xdr:nvSpPr>
      <xdr:spPr>
        <a:xfrm>
          <a:off x="1852295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24312</xdr:rowOff>
    </xdr:from>
    <xdr:to>
      <xdr:col>98</xdr:col>
      <xdr:colOff>38100</xdr:colOff>
      <xdr:row>61</xdr:row>
      <xdr:rowOff>125912</xdr:rowOff>
    </xdr:to>
    <xdr:sp macro="" textlink="">
      <xdr:nvSpPr>
        <xdr:cNvPr id="521" name="フローチャート: 判断 520"/>
        <xdr:cNvSpPr/>
      </xdr:nvSpPr>
      <xdr:spPr>
        <a:xfrm>
          <a:off x="17681575" y="1048276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96157</xdr:rowOff>
    </xdr:from>
    <xdr:to>
      <xdr:col>116</xdr:col>
      <xdr:colOff>114300</xdr:colOff>
      <xdr:row>60</xdr:row>
      <xdr:rowOff>26307</xdr:rowOff>
    </xdr:to>
    <xdr:sp macro="" textlink="">
      <xdr:nvSpPr>
        <xdr:cNvPr id="527" name="楕円 526"/>
        <xdr:cNvSpPr/>
      </xdr:nvSpPr>
      <xdr:spPr>
        <a:xfrm>
          <a:off x="210058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74584</xdr:rowOff>
    </xdr:from>
    <xdr:ext cx="469744" cy="259045"/>
    <xdr:sp macro="" textlink="">
      <xdr:nvSpPr>
        <xdr:cNvPr id="528" name="【学校施設】&#10;一人当たり面積該当値テキスト"/>
        <xdr:cNvSpPr txBox="1"/>
      </xdr:nvSpPr>
      <xdr:spPr>
        <a:xfrm>
          <a:off x="21094700" y="1019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109220</xdr:rowOff>
    </xdr:from>
    <xdr:to>
      <xdr:col>112</xdr:col>
      <xdr:colOff>38100</xdr:colOff>
      <xdr:row>60</xdr:row>
      <xdr:rowOff>39370</xdr:rowOff>
    </xdr:to>
    <xdr:sp macro="" textlink="">
      <xdr:nvSpPr>
        <xdr:cNvPr id="529" name="楕円 528"/>
        <xdr:cNvSpPr/>
      </xdr:nvSpPr>
      <xdr:spPr>
        <a:xfrm>
          <a:off x="20215225" y="102247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146957</xdr:rowOff>
    </xdr:from>
    <xdr:to>
      <xdr:col>116</xdr:col>
      <xdr:colOff>63500</xdr:colOff>
      <xdr:row>59</xdr:row>
      <xdr:rowOff>160020</xdr:rowOff>
    </xdr:to>
    <xdr:cxnSp macro="">
      <xdr:nvCxnSpPr>
        <xdr:cNvPr id="530" name="直線コネクタ 529"/>
        <xdr:cNvCxnSpPr/>
      </xdr:nvCxnSpPr>
      <xdr:spPr>
        <a:xfrm flipV="1">
          <a:off x="20266025" y="10262507"/>
          <a:ext cx="79057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531" name="n_1aveValue【学校施設】&#10;一人当たり面積"/>
        <xdr:cNvSpPr txBox="1"/>
      </xdr:nvSpPr>
      <xdr:spPr>
        <a:xfrm>
          <a:off x="2002797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117946</xdr:rowOff>
    </xdr:from>
    <xdr:ext cx="469744" cy="259045"/>
    <xdr:sp macro="" textlink="">
      <xdr:nvSpPr>
        <xdr:cNvPr id="532" name="n_2aveValue【学校施設】&#10;一人当たり面積"/>
        <xdr:cNvSpPr txBox="1"/>
      </xdr:nvSpPr>
      <xdr:spPr>
        <a:xfrm>
          <a:off x="19189777" y="1006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145704</xdr:rowOff>
    </xdr:from>
    <xdr:ext cx="469744" cy="259045"/>
    <xdr:sp macro="" textlink="">
      <xdr:nvSpPr>
        <xdr:cNvPr id="533" name="n_3aveValue【学校施設】&#10;一人当たり面積"/>
        <xdr:cNvSpPr txBox="1"/>
      </xdr:nvSpPr>
      <xdr:spPr>
        <a:xfrm>
          <a:off x="18348402"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142439</xdr:rowOff>
    </xdr:from>
    <xdr:ext cx="469744" cy="259045"/>
    <xdr:sp macro="" textlink="">
      <xdr:nvSpPr>
        <xdr:cNvPr id="534" name="n_4aveValue【学校施設】&#10;一人当たり面積"/>
        <xdr:cNvSpPr txBox="1"/>
      </xdr:nvSpPr>
      <xdr:spPr>
        <a:xfrm>
          <a:off x="175070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30497</xdr:rowOff>
    </xdr:from>
    <xdr:ext cx="469744" cy="259045"/>
    <xdr:sp macro="" textlink="">
      <xdr:nvSpPr>
        <xdr:cNvPr id="535" name="n_1mainValue【学校施設】&#10;一人当たり面積"/>
        <xdr:cNvSpPr txBox="1"/>
      </xdr:nvSpPr>
      <xdr:spPr>
        <a:xfrm>
          <a:off x="20027977" y="103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6" name="テキスト ボックス 545"/>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7" name="直線コネクタ 546"/>
        <xdr:cNvCxnSpPr/>
      </xdr:nvCxnSpPr>
      <xdr:spPr>
        <a:xfrm>
          <a:off x="11826875"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8" name="テキスト ボックス 547"/>
        <xdr:cNvSpPr txBox="1"/>
      </xdr:nvSpPr>
      <xdr:spPr>
        <a:xfrm>
          <a:off x="1138827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9" name="直線コネクタ 548"/>
        <xdr:cNvCxnSpPr/>
      </xdr:nvCxnSpPr>
      <xdr:spPr>
        <a:xfrm>
          <a:off x="11826875"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0" name="テキスト ボックス 549"/>
        <xdr:cNvSpPr txBox="1"/>
      </xdr:nvSpPr>
      <xdr:spPr>
        <a:xfrm>
          <a:off x="1144286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1" name="直線コネクタ 550"/>
        <xdr:cNvCxnSpPr/>
      </xdr:nvCxnSpPr>
      <xdr:spPr>
        <a:xfrm>
          <a:off x="11826875"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2" name="テキスト ボックス 551"/>
        <xdr:cNvSpPr txBox="1"/>
      </xdr:nvSpPr>
      <xdr:spPr>
        <a:xfrm>
          <a:off x="1144286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3" name="直線コネクタ 552"/>
        <xdr:cNvCxnSpPr/>
      </xdr:nvCxnSpPr>
      <xdr:spPr>
        <a:xfrm>
          <a:off x="11826875"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4" name="テキスト ボックス 553"/>
        <xdr:cNvSpPr txBox="1"/>
      </xdr:nvSpPr>
      <xdr:spPr>
        <a:xfrm>
          <a:off x="1144286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5" name="直線コネクタ 554"/>
        <xdr:cNvCxnSpPr/>
      </xdr:nvCxnSpPr>
      <xdr:spPr>
        <a:xfrm>
          <a:off x="11826875"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6" name="テキスト ボックス 555"/>
        <xdr:cNvSpPr txBox="1"/>
      </xdr:nvSpPr>
      <xdr:spPr>
        <a:xfrm>
          <a:off x="1144286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8" name="テキスト ボックス 557"/>
        <xdr:cNvSpPr txBox="1"/>
      </xdr:nvSpPr>
      <xdr:spPr>
        <a:xfrm>
          <a:off x="1150698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560" name="直線コネクタ 559"/>
        <xdr:cNvCxnSpPr/>
      </xdr:nvCxnSpPr>
      <xdr:spPr>
        <a:xfrm flipV="1">
          <a:off x="15509239"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561" name="【児童館】&#10;有形固定資産減価償却率最小値テキスト"/>
        <xdr:cNvSpPr txBox="1"/>
      </xdr:nvSpPr>
      <xdr:spPr>
        <a:xfrm>
          <a:off x="15547975"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562" name="直線コネクタ 561"/>
        <xdr:cNvCxnSpPr/>
      </xdr:nvCxnSpPr>
      <xdr:spPr>
        <a:xfrm>
          <a:off x="15420975" y="148037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563" name="【児童館】&#10;有形固定資産減価償却率最大値テキスト"/>
        <xdr:cNvSpPr txBox="1"/>
      </xdr:nvSpPr>
      <xdr:spPr>
        <a:xfrm>
          <a:off x="15547975"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564" name="直線コネクタ 563"/>
        <xdr:cNvCxnSpPr/>
      </xdr:nvCxnSpPr>
      <xdr:spPr>
        <a:xfrm>
          <a:off x="15420975" y="1335976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565" name="【児童館】&#10;有形固定資産減価償却率平均値テキスト"/>
        <xdr:cNvSpPr txBox="1"/>
      </xdr:nvSpPr>
      <xdr:spPr>
        <a:xfrm>
          <a:off x="15547975"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566" name="フローチャート: 判断 565"/>
        <xdr:cNvSpPr/>
      </xdr:nvSpPr>
      <xdr:spPr>
        <a:xfrm>
          <a:off x="15459075"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567" name="フローチャート: 判断 566"/>
        <xdr:cNvSpPr/>
      </xdr:nvSpPr>
      <xdr:spPr>
        <a:xfrm>
          <a:off x="14658975"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568" name="フローチャート: 判断 567"/>
        <xdr:cNvSpPr/>
      </xdr:nvSpPr>
      <xdr:spPr>
        <a:xfrm>
          <a:off x="138176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569" name="フローチャート: 判断 568"/>
        <xdr:cNvSpPr/>
      </xdr:nvSpPr>
      <xdr:spPr>
        <a:xfrm>
          <a:off x="12976225" y="1375473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570" name="フローチャート: 判断 569"/>
        <xdr:cNvSpPr/>
      </xdr:nvSpPr>
      <xdr:spPr>
        <a:xfrm>
          <a:off x="12125325"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31114</xdr:rowOff>
    </xdr:from>
    <xdr:to>
      <xdr:col>85</xdr:col>
      <xdr:colOff>177800</xdr:colOff>
      <xdr:row>82</xdr:row>
      <xdr:rowOff>132714</xdr:rowOff>
    </xdr:to>
    <xdr:sp macro="" textlink="">
      <xdr:nvSpPr>
        <xdr:cNvPr id="576" name="楕円 575"/>
        <xdr:cNvSpPr/>
      </xdr:nvSpPr>
      <xdr:spPr>
        <a:xfrm>
          <a:off x="15459075"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9541</xdr:rowOff>
    </xdr:from>
    <xdr:ext cx="405111" cy="259045"/>
    <xdr:sp macro="" textlink="">
      <xdr:nvSpPr>
        <xdr:cNvPr id="577" name="【児童館】&#10;有形固定資産減価償却率該当値テキスト"/>
        <xdr:cNvSpPr txBox="1"/>
      </xdr:nvSpPr>
      <xdr:spPr>
        <a:xfrm>
          <a:off x="15547975"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160655</xdr:rowOff>
    </xdr:from>
    <xdr:to>
      <xdr:col>81</xdr:col>
      <xdr:colOff>101600</xdr:colOff>
      <xdr:row>82</xdr:row>
      <xdr:rowOff>90805</xdr:rowOff>
    </xdr:to>
    <xdr:sp macro="" textlink="">
      <xdr:nvSpPr>
        <xdr:cNvPr id="578" name="楕円 577"/>
        <xdr:cNvSpPr/>
      </xdr:nvSpPr>
      <xdr:spPr>
        <a:xfrm>
          <a:off x="14658975"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40005</xdr:rowOff>
    </xdr:from>
    <xdr:to>
      <xdr:col>85</xdr:col>
      <xdr:colOff>127000</xdr:colOff>
      <xdr:row>82</xdr:row>
      <xdr:rowOff>81914</xdr:rowOff>
    </xdr:to>
    <xdr:cxnSp macro="">
      <xdr:nvCxnSpPr>
        <xdr:cNvPr id="579" name="直線コネクタ 578"/>
        <xdr:cNvCxnSpPr/>
      </xdr:nvCxnSpPr>
      <xdr:spPr>
        <a:xfrm>
          <a:off x="14709775" y="14098905"/>
          <a:ext cx="8001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580" name="n_1aveValue【児童館】&#10;有形固定資産減価償却率"/>
        <xdr:cNvSpPr txBox="1"/>
      </xdr:nvSpPr>
      <xdr:spPr>
        <a:xfrm>
          <a:off x="14504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581" name="n_2aveValue【児童館】&#10;有形固定資産減価償却率"/>
        <xdr:cNvSpPr txBox="1"/>
      </xdr:nvSpPr>
      <xdr:spPr>
        <a:xfrm>
          <a:off x="13675369"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582" name="n_3aveValue【児童館】&#10;有形固定資産減価償却率"/>
        <xdr:cNvSpPr txBox="1"/>
      </xdr:nvSpPr>
      <xdr:spPr>
        <a:xfrm>
          <a:off x="1283399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583" name="n_4aveValue【児童館】&#10;有形固定資産減価償却率"/>
        <xdr:cNvSpPr txBox="1"/>
      </xdr:nvSpPr>
      <xdr:spPr>
        <a:xfrm>
          <a:off x="1198309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81932</xdr:rowOff>
    </xdr:from>
    <xdr:ext cx="405111" cy="259045"/>
    <xdr:sp macro="" textlink="">
      <xdr:nvSpPr>
        <xdr:cNvPr id="584" name="n_1mainValue【児童館】&#10;有形固定資産減価償却率"/>
        <xdr:cNvSpPr txBox="1"/>
      </xdr:nvSpPr>
      <xdr:spPr>
        <a:xfrm>
          <a:off x="14504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xdr:cNvCxnSpPr/>
      </xdr:nvCxnSpPr>
      <xdr:spPr>
        <a:xfrm>
          <a:off x="173736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xdr:cNvSpPr txBox="1"/>
      </xdr:nvSpPr>
      <xdr:spPr>
        <a:xfrm>
          <a:off x="1693499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xdr:cNvCxnSpPr/>
      </xdr:nvCxnSpPr>
      <xdr:spPr>
        <a:xfrm>
          <a:off x="173736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xdr:cNvSpPr txBox="1"/>
      </xdr:nvSpPr>
      <xdr:spPr>
        <a:xfrm>
          <a:off x="1693499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xdr:cNvCxnSpPr/>
      </xdr:nvCxnSpPr>
      <xdr:spPr>
        <a:xfrm>
          <a:off x="173736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xdr:cNvSpPr txBox="1"/>
      </xdr:nvSpPr>
      <xdr:spPr>
        <a:xfrm>
          <a:off x="1693499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xdr:cNvCxnSpPr/>
      </xdr:nvCxnSpPr>
      <xdr:spPr>
        <a:xfrm>
          <a:off x="173736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xdr:cNvSpPr txBox="1"/>
      </xdr:nvSpPr>
      <xdr:spPr>
        <a:xfrm>
          <a:off x="1693499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606" name="直線コネクタ 605"/>
        <xdr:cNvCxnSpPr/>
      </xdr:nvCxnSpPr>
      <xdr:spPr>
        <a:xfrm flipV="1">
          <a:off x="210559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07" name="【児童館】&#10;一人当たり面積最小値テキスト"/>
        <xdr:cNvSpPr txBox="1"/>
      </xdr:nvSpPr>
      <xdr:spPr>
        <a:xfrm>
          <a:off x="210947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08" name="直線コネクタ 607"/>
        <xdr:cNvCxnSpPr/>
      </xdr:nvCxnSpPr>
      <xdr:spPr>
        <a:xfrm>
          <a:off x="20977225" y="1477365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609" name="【児童館】&#10;一人当たり面積最大値テキスト"/>
        <xdr:cNvSpPr txBox="1"/>
      </xdr:nvSpPr>
      <xdr:spPr>
        <a:xfrm>
          <a:off x="210947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610" name="直線コネクタ 609"/>
        <xdr:cNvCxnSpPr/>
      </xdr:nvCxnSpPr>
      <xdr:spPr>
        <a:xfrm>
          <a:off x="20977225" y="1332890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611" name="【児童館】&#10;一人当たり面積平均値テキスト"/>
        <xdr:cNvSpPr txBox="1"/>
      </xdr:nvSpPr>
      <xdr:spPr>
        <a:xfrm>
          <a:off x="210947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12" name="フローチャート: 判断 611"/>
        <xdr:cNvSpPr/>
      </xdr:nvSpPr>
      <xdr:spPr>
        <a:xfrm>
          <a:off x="210058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613" name="フローチャート: 判断 612"/>
        <xdr:cNvSpPr/>
      </xdr:nvSpPr>
      <xdr:spPr>
        <a:xfrm>
          <a:off x="20215225" y="1461312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49022</xdr:rowOff>
    </xdr:from>
    <xdr:to>
      <xdr:col>107</xdr:col>
      <xdr:colOff>101600</xdr:colOff>
      <xdr:row>85</xdr:row>
      <xdr:rowOff>150622</xdr:rowOff>
    </xdr:to>
    <xdr:sp macro="" textlink="">
      <xdr:nvSpPr>
        <xdr:cNvPr id="614" name="フローチャート: 判断 613"/>
        <xdr:cNvSpPr/>
      </xdr:nvSpPr>
      <xdr:spPr>
        <a:xfrm>
          <a:off x="19364325"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615" name="フローチャート: 判断 614"/>
        <xdr:cNvSpPr/>
      </xdr:nvSpPr>
      <xdr:spPr>
        <a:xfrm>
          <a:off x="1852295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85598</xdr:rowOff>
    </xdr:from>
    <xdr:to>
      <xdr:col>98</xdr:col>
      <xdr:colOff>38100</xdr:colOff>
      <xdr:row>86</xdr:row>
      <xdr:rowOff>15748</xdr:rowOff>
    </xdr:to>
    <xdr:sp macro="" textlink="">
      <xdr:nvSpPr>
        <xdr:cNvPr id="616" name="フローチャート: 判断 615"/>
        <xdr:cNvSpPr/>
      </xdr:nvSpPr>
      <xdr:spPr>
        <a:xfrm>
          <a:off x="17681575" y="1465884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622" name="楕円 621"/>
        <xdr:cNvSpPr/>
      </xdr:nvSpPr>
      <xdr:spPr>
        <a:xfrm>
          <a:off x="210058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623" name="【児童館】&#10;一人当たり面積該当値テキスト"/>
        <xdr:cNvSpPr txBox="1"/>
      </xdr:nvSpPr>
      <xdr:spPr>
        <a:xfrm>
          <a:off x="210947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624" name="楕円 623"/>
        <xdr:cNvSpPr/>
      </xdr:nvSpPr>
      <xdr:spPr>
        <a:xfrm>
          <a:off x="20215225" y="1467713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154687</xdr:rowOff>
    </xdr:to>
    <xdr:cxnSp macro="">
      <xdr:nvCxnSpPr>
        <xdr:cNvPr id="625" name="直線コネクタ 624"/>
        <xdr:cNvCxnSpPr/>
      </xdr:nvCxnSpPr>
      <xdr:spPr>
        <a:xfrm>
          <a:off x="20266025" y="1472793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626" name="n_1aveValue【児童館】&#10;一人当たり面積"/>
        <xdr:cNvSpPr txBox="1"/>
      </xdr:nvSpPr>
      <xdr:spPr>
        <a:xfrm>
          <a:off x="2002797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167149</xdr:rowOff>
    </xdr:from>
    <xdr:ext cx="469744" cy="259045"/>
    <xdr:sp macro="" textlink="">
      <xdr:nvSpPr>
        <xdr:cNvPr id="627" name="n_2aveValue【児童館】&#10;一人当たり面積"/>
        <xdr:cNvSpPr txBox="1"/>
      </xdr:nvSpPr>
      <xdr:spPr>
        <a:xfrm>
          <a:off x="1918977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628" name="n_3aveValue【児童館】&#10;一人当たり面積"/>
        <xdr:cNvSpPr txBox="1"/>
      </xdr:nvSpPr>
      <xdr:spPr>
        <a:xfrm>
          <a:off x="18348402"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32275</xdr:rowOff>
    </xdr:from>
    <xdr:ext cx="469744" cy="259045"/>
    <xdr:sp macro="" textlink="">
      <xdr:nvSpPr>
        <xdr:cNvPr id="629" name="n_4aveValue【児童館】&#10;一人当たり面積"/>
        <xdr:cNvSpPr txBox="1"/>
      </xdr:nvSpPr>
      <xdr:spPr>
        <a:xfrm>
          <a:off x="17507027" y="1443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630" name="n_1mainValue【児童館】&#10;一人当たり面積"/>
        <xdr:cNvSpPr txBox="1"/>
      </xdr:nvSpPr>
      <xdr:spPr>
        <a:xfrm>
          <a:off x="2002797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2" name="直線コネクタ 641"/>
        <xdr:cNvCxnSpPr/>
      </xdr:nvCxnSpPr>
      <xdr:spPr>
        <a:xfrm>
          <a:off x="11826875"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3" name="テキスト ボックス 642"/>
        <xdr:cNvSpPr txBox="1"/>
      </xdr:nvSpPr>
      <xdr:spPr>
        <a:xfrm>
          <a:off x="1138827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4" name="直線コネクタ 643"/>
        <xdr:cNvCxnSpPr/>
      </xdr:nvCxnSpPr>
      <xdr:spPr>
        <a:xfrm>
          <a:off x="11826875"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5" name="テキスト ボックス 644"/>
        <xdr:cNvSpPr txBox="1"/>
      </xdr:nvSpPr>
      <xdr:spPr>
        <a:xfrm>
          <a:off x="1144286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6" name="直線コネクタ 645"/>
        <xdr:cNvCxnSpPr/>
      </xdr:nvCxnSpPr>
      <xdr:spPr>
        <a:xfrm>
          <a:off x="11826875"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7" name="テキスト ボックス 646"/>
        <xdr:cNvSpPr txBox="1"/>
      </xdr:nvSpPr>
      <xdr:spPr>
        <a:xfrm>
          <a:off x="1144286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8" name="直線コネクタ 647"/>
        <xdr:cNvCxnSpPr/>
      </xdr:nvCxnSpPr>
      <xdr:spPr>
        <a:xfrm>
          <a:off x="11826875"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9" name="テキスト ボックス 648"/>
        <xdr:cNvSpPr txBox="1"/>
      </xdr:nvSpPr>
      <xdr:spPr>
        <a:xfrm>
          <a:off x="1144286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1" name="テキスト ボックス 650"/>
        <xdr:cNvSpPr txBox="1"/>
      </xdr:nvSpPr>
      <xdr:spPr>
        <a:xfrm>
          <a:off x="11442866"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2"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653" name="直線コネクタ 652"/>
        <xdr:cNvCxnSpPr/>
      </xdr:nvCxnSpPr>
      <xdr:spPr>
        <a:xfrm flipV="1">
          <a:off x="15509239"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54" name="【公民館】&#10;有形固定資産減価償却率最小値テキスト"/>
        <xdr:cNvSpPr txBox="1"/>
      </xdr:nvSpPr>
      <xdr:spPr>
        <a:xfrm>
          <a:off x="15547975"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55" name="直線コネクタ 654"/>
        <xdr:cNvCxnSpPr/>
      </xdr:nvCxnSpPr>
      <xdr:spPr>
        <a:xfrm>
          <a:off x="15420975" y="185013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656" name="【公民館】&#10;有形固定資産減価償却率最大値テキスト"/>
        <xdr:cNvSpPr txBox="1"/>
      </xdr:nvSpPr>
      <xdr:spPr>
        <a:xfrm>
          <a:off x="15547975"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657" name="直線コネクタ 656"/>
        <xdr:cNvCxnSpPr/>
      </xdr:nvCxnSpPr>
      <xdr:spPr>
        <a:xfrm>
          <a:off x="15420975" y="1717090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658" name="【公民館】&#10;有形固定資産減価償却率平均値テキスト"/>
        <xdr:cNvSpPr txBox="1"/>
      </xdr:nvSpPr>
      <xdr:spPr>
        <a:xfrm>
          <a:off x="15547975"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659" name="フローチャート: 判断 658"/>
        <xdr:cNvSpPr/>
      </xdr:nvSpPr>
      <xdr:spPr>
        <a:xfrm>
          <a:off x="15459075"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660" name="フローチャート: 判断 659"/>
        <xdr:cNvSpPr/>
      </xdr:nvSpPr>
      <xdr:spPr>
        <a:xfrm>
          <a:off x="14658975"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107696</xdr:rowOff>
    </xdr:from>
    <xdr:to>
      <xdr:col>76</xdr:col>
      <xdr:colOff>165100</xdr:colOff>
      <xdr:row>103</xdr:row>
      <xdr:rowOff>37846</xdr:rowOff>
    </xdr:to>
    <xdr:sp macro="" textlink="">
      <xdr:nvSpPr>
        <xdr:cNvPr id="661" name="フローチャート: 判断 660"/>
        <xdr:cNvSpPr/>
      </xdr:nvSpPr>
      <xdr:spPr>
        <a:xfrm>
          <a:off x="13817600" y="1759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66548</xdr:rowOff>
    </xdr:from>
    <xdr:to>
      <xdr:col>72</xdr:col>
      <xdr:colOff>38100</xdr:colOff>
      <xdr:row>102</xdr:row>
      <xdr:rowOff>168148</xdr:rowOff>
    </xdr:to>
    <xdr:sp macro="" textlink="">
      <xdr:nvSpPr>
        <xdr:cNvPr id="662" name="フローチャート: 判断 661"/>
        <xdr:cNvSpPr/>
      </xdr:nvSpPr>
      <xdr:spPr>
        <a:xfrm>
          <a:off x="12976225" y="1755444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55118</xdr:rowOff>
    </xdr:from>
    <xdr:to>
      <xdr:col>67</xdr:col>
      <xdr:colOff>101600</xdr:colOff>
      <xdr:row>102</xdr:row>
      <xdr:rowOff>156718</xdr:rowOff>
    </xdr:to>
    <xdr:sp macro="" textlink="">
      <xdr:nvSpPr>
        <xdr:cNvPr id="663" name="フローチャート: 判断 662"/>
        <xdr:cNvSpPr/>
      </xdr:nvSpPr>
      <xdr:spPr>
        <a:xfrm>
          <a:off x="12125325" y="1754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xdr:rowOff>
    </xdr:from>
    <xdr:to>
      <xdr:col>85</xdr:col>
      <xdr:colOff>177800</xdr:colOff>
      <xdr:row>102</xdr:row>
      <xdr:rowOff>106426</xdr:rowOff>
    </xdr:to>
    <xdr:sp macro="" textlink="">
      <xdr:nvSpPr>
        <xdr:cNvPr id="669" name="楕円 668"/>
        <xdr:cNvSpPr/>
      </xdr:nvSpPr>
      <xdr:spPr>
        <a:xfrm>
          <a:off x="15459075" y="174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27703</xdr:rowOff>
    </xdr:from>
    <xdr:ext cx="405111" cy="259045"/>
    <xdr:sp macro="" textlink="">
      <xdr:nvSpPr>
        <xdr:cNvPr id="670" name="【公民館】&#10;有形固定資産減価償却率該当値テキスト"/>
        <xdr:cNvSpPr txBox="1"/>
      </xdr:nvSpPr>
      <xdr:spPr>
        <a:xfrm>
          <a:off x="15547975" y="1734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135128</xdr:rowOff>
    </xdr:from>
    <xdr:to>
      <xdr:col>81</xdr:col>
      <xdr:colOff>101600</xdr:colOff>
      <xdr:row>102</xdr:row>
      <xdr:rowOff>65278</xdr:rowOff>
    </xdr:to>
    <xdr:sp macro="" textlink="">
      <xdr:nvSpPr>
        <xdr:cNvPr id="671" name="楕円 670"/>
        <xdr:cNvSpPr/>
      </xdr:nvSpPr>
      <xdr:spPr>
        <a:xfrm>
          <a:off x="14658975" y="174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14478</xdr:rowOff>
    </xdr:from>
    <xdr:to>
      <xdr:col>85</xdr:col>
      <xdr:colOff>127000</xdr:colOff>
      <xdr:row>102</xdr:row>
      <xdr:rowOff>55626</xdr:rowOff>
    </xdr:to>
    <xdr:cxnSp macro="">
      <xdr:nvCxnSpPr>
        <xdr:cNvPr id="672" name="直線コネクタ 671"/>
        <xdr:cNvCxnSpPr/>
      </xdr:nvCxnSpPr>
      <xdr:spPr>
        <a:xfrm>
          <a:off x="14709775" y="17502378"/>
          <a:ext cx="8001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673" name="n_1aveValue【公民館】&#10;有形固定資産減価償却率"/>
        <xdr:cNvSpPr txBox="1"/>
      </xdr:nvSpPr>
      <xdr:spPr>
        <a:xfrm>
          <a:off x="145040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54373</xdr:rowOff>
    </xdr:from>
    <xdr:ext cx="405111" cy="259045"/>
    <xdr:sp macro="" textlink="">
      <xdr:nvSpPr>
        <xdr:cNvPr id="674" name="n_2aveValue【公民館】&#10;有形固定資産減価償却率"/>
        <xdr:cNvSpPr txBox="1"/>
      </xdr:nvSpPr>
      <xdr:spPr>
        <a:xfrm>
          <a:off x="13675369" y="1737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13225</xdr:rowOff>
    </xdr:from>
    <xdr:ext cx="405111" cy="259045"/>
    <xdr:sp macro="" textlink="">
      <xdr:nvSpPr>
        <xdr:cNvPr id="675" name="n_3aveValue【公民館】&#10;有形固定資産減価償却率"/>
        <xdr:cNvSpPr txBox="1"/>
      </xdr:nvSpPr>
      <xdr:spPr>
        <a:xfrm>
          <a:off x="12833994" y="1732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1795</xdr:rowOff>
    </xdr:from>
    <xdr:ext cx="405111" cy="259045"/>
    <xdr:sp macro="" textlink="">
      <xdr:nvSpPr>
        <xdr:cNvPr id="676" name="n_4aveValue【公民館】&#10;有形固定資産減価償却率"/>
        <xdr:cNvSpPr txBox="1"/>
      </xdr:nvSpPr>
      <xdr:spPr>
        <a:xfrm>
          <a:off x="11983094" y="1731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81805</xdr:rowOff>
    </xdr:from>
    <xdr:ext cx="405111" cy="259045"/>
    <xdr:sp macro="" textlink="">
      <xdr:nvSpPr>
        <xdr:cNvPr id="677" name="n_1mainValue【公民館】&#10;有形固定資産減価償却率"/>
        <xdr:cNvSpPr txBox="1"/>
      </xdr:nvSpPr>
      <xdr:spPr>
        <a:xfrm>
          <a:off x="14504044" y="1722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8" name="直線コネクタ 687"/>
        <xdr:cNvCxnSpPr/>
      </xdr:nvCxnSpPr>
      <xdr:spPr>
        <a:xfrm>
          <a:off x="173736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9" name="テキスト ボックス 688"/>
        <xdr:cNvSpPr txBox="1"/>
      </xdr:nvSpPr>
      <xdr:spPr>
        <a:xfrm>
          <a:off x="169349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0" name="直線コネクタ 689"/>
        <xdr:cNvCxnSpPr/>
      </xdr:nvCxnSpPr>
      <xdr:spPr>
        <a:xfrm>
          <a:off x="173736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1" name="テキスト ボックス 690"/>
        <xdr:cNvSpPr txBox="1"/>
      </xdr:nvSpPr>
      <xdr:spPr>
        <a:xfrm>
          <a:off x="1693499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2" name="直線コネクタ 691"/>
        <xdr:cNvCxnSpPr/>
      </xdr:nvCxnSpPr>
      <xdr:spPr>
        <a:xfrm>
          <a:off x="173736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3" name="テキスト ボックス 692"/>
        <xdr:cNvSpPr txBox="1"/>
      </xdr:nvSpPr>
      <xdr:spPr>
        <a:xfrm>
          <a:off x="1693499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4" name="直線コネクタ 693"/>
        <xdr:cNvCxnSpPr/>
      </xdr:nvCxnSpPr>
      <xdr:spPr>
        <a:xfrm>
          <a:off x="173736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5" name="テキスト ボックス 694"/>
        <xdr:cNvSpPr txBox="1"/>
      </xdr:nvSpPr>
      <xdr:spPr>
        <a:xfrm>
          <a:off x="1693499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6" name="直線コネクタ 695"/>
        <xdr:cNvCxnSpPr/>
      </xdr:nvCxnSpPr>
      <xdr:spPr>
        <a:xfrm>
          <a:off x="173736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7" name="テキスト ボックス 696"/>
        <xdr:cNvSpPr txBox="1"/>
      </xdr:nvSpPr>
      <xdr:spPr>
        <a:xfrm>
          <a:off x="169349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8" name="直線コネクタ 697"/>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9" name="テキスト ボックス 698"/>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0"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701" name="直線コネクタ 700"/>
        <xdr:cNvCxnSpPr/>
      </xdr:nvCxnSpPr>
      <xdr:spPr>
        <a:xfrm flipV="1">
          <a:off x="210559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02" name="【公民館】&#10;一人当たり面積最小値テキスト"/>
        <xdr:cNvSpPr txBox="1"/>
      </xdr:nvSpPr>
      <xdr:spPr>
        <a:xfrm>
          <a:off x="210947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03" name="直線コネクタ 702"/>
        <xdr:cNvCxnSpPr/>
      </xdr:nvCxnSpPr>
      <xdr:spPr>
        <a:xfrm>
          <a:off x="20977225" y="18630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704" name="【公民館】&#10;一人当たり面積最大値テキスト"/>
        <xdr:cNvSpPr txBox="1"/>
      </xdr:nvSpPr>
      <xdr:spPr>
        <a:xfrm>
          <a:off x="210947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705" name="直線コネクタ 704"/>
        <xdr:cNvCxnSpPr/>
      </xdr:nvCxnSpPr>
      <xdr:spPr>
        <a:xfrm>
          <a:off x="20977225" y="172135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06" name="【公民館】&#10;一人当たり面積平均値テキスト"/>
        <xdr:cNvSpPr txBox="1"/>
      </xdr:nvSpPr>
      <xdr:spPr>
        <a:xfrm>
          <a:off x="210947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07" name="フローチャート: 判断 706"/>
        <xdr:cNvSpPr/>
      </xdr:nvSpPr>
      <xdr:spPr>
        <a:xfrm>
          <a:off x="210058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08" name="フローチャート: 判断 707"/>
        <xdr:cNvSpPr/>
      </xdr:nvSpPr>
      <xdr:spPr>
        <a:xfrm>
          <a:off x="20215225" y="180924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09" name="フローチャート: 判断 708"/>
        <xdr:cNvSpPr/>
      </xdr:nvSpPr>
      <xdr:spPr>
        <a:xfrm>
          <a:off x="19364325"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170180</xdr:rowOff>
    </xdr:from>
    <xdr:to>
      <xdr:col>102</xdr:col>
      <xdr:colOff>165100</xdr:colOff>
      <xdr:row>107</xdr:row>
      <xdr:rowOff>100330</xdr:rowOff>
    </xdr:to>
    <xdr:sp macro="" textlink="">
      <xdr:nvSpPr>
        <xdr:cNvPr id="710" name="フローチャート: 判断 709"/>
        <xdr:cNvSpPr/>
      </xdr:nvSpPr>
      <xdr:spPr>
        <a:xfrm>
          <a:off x="1852295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74930</xdr:rowOff>
    </xdr:from>
    <xdr:to>
      <xdr:col>98</xdr:col>
      <xdr:colOff>38100</xdr:colOff>
      <xdr:row>108</xdr:row>
      <xdr:rowOff>5080</xdr:rowOff>
    </xdr:to>
    <xdr:sp macro="" textlink="">
      <xdr:nvSpPr>
        <xdr:cNvPr id="711" name="フローチャート: 判断 710"/>
        <xdr:cNvSpPr/>
      </xdr:nvSpPr>
      <xdr:spPr>
        <a:xfrm>
          <a:off x="17681575" y="184200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124461</xdr:rowOff>
    </xdr:from>
    <xdr:to>
      <xdr:col>116</xdr:col>
      <xdr:colOff>114300</xdr:colOff>
      <xdr:row>105</xdr:row>
      <xdr:rowOff>54611</xdr:rowOff>
    </xdr:to>
    <xdr:sp macro="" textlink="">
      <xdr:nvSpPr>
        <xdr:cNvPr id="717" name="楕円 716"/>
        <xdr:cNvSpPr/>
      </xdr:nvSpPr>
      <xdr:spPr>
        <a:xfrm>
          <a:off x="210058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147338</xdr:rowOff>
    </xdr:from>
    <xdr:ext cx="469744" cy="259045"/>
    <xdr:sp macro="" textlink="">
      <xdr:nvSpPr>
        <xdr:cNvPr id="718" name="【公民館】&#10;一人当たり面積該当値テキスト"/>
        <xdr:cNvSpPr txBox="1"/>
      </xdr:nvSpPr>
      <xdr:spPr>
        <a:xfrm>
          <a:off x="21094700"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124461</xdr:rowOff>
    </xdr:from>
    <xdr:to>
      <xdr:col>112</xdr:col>
      <xdr:colOff>38100</xdr:colOff>
      <xdr:row>105</xdr:row>
      <xdr:rowOff>54611</xdr:rowOff>
    </xdr:to>
    <xdr:sp macro="" textlink="">
      <xdr:nvSpPr>
        <xdr:cNvPr id="719" name="楕円 718"/>
        <xdr:cNvSpPr/>
      </xdr:nvSpPr>
      <xdr:spPr>
        <a:xfrm>
          <a:off x="20215225" y="1795526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3811</xdr:rowOff>
    </xdr:from>
    <xdr:to>
      <xdr:col>116</xdr:col>
      <xdr:colOff>63500</xdr:colOff>
      <xdr:row>105</xdr:row>
      <xdr:rowOff>3811</xdr:rowOff>
    </xdr:to>
    <xdr:cxnSp macro="">
      <xdr:nvCxnSpPr>
        <xdr:cNvPr id="720" name="直線コネクタ 719"/>
        <xdr:cNvCxnSpPr/>
      </xdr:nvCxnSpPr>
      <xdr:spPr>
        <a:xfrm>
          <a:off x="20266025" y="1800606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721" name="n_1aveValue【公民館】&#10;一人当たり面積"/>
        <xdr:cNvSpPr txBox="1"/>
      </xdr:nvSpPr>
      <xdr:spPr>
        <a:xfrm>
          <a:off x="2002797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22" name="n_2aveValue【公民館】&#10;一人当たり面積"/>
        <xdr:cNvSpPr txBox="1"/>
      </xdr:nvSpPr>
      <xdr:spPr>
        <a:xfrm>
          <a:off x="1918977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116857</xdr:rowOff>
    </xdr:from>
    <xdr:ext cx="469744" cy="259045"/>
    <xdr:sp macro="" textlink="">
      <xdr:nvSpPr>
        <xdr:cNvPr id="723" name="n_3aveValue【公民館】&#10;一人当たり面積"/>
        <xdr:cNvSpPr txBox="1"/>
      </xdr:nvSpPr>
      <xdr:spPr>
        <a:xfrm>
          <a:off x="18348402"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21607</xdr:rowOff>
    </xdr:from>
    <xdr:ext cx="469744" cy="259045"/>
    <xdr:sp macro="" textlink="">
      <xdr:nvSpPr>
        <xdr:cNvPr id="724" name="n_4aveValue【公民館】&#10;一人当たり面積"/>
        <xdr:cNvSpPr txBox="1"/>
      </xdr:nvSpPr>
      <xdr:spPr>
        <a:xfrm>
          <a:off x="17507027" y="181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71138</xdr:rowOff>
    </xdr:from>
    <xdr:ext cx="469744" cy="259045"/>
    <xdr:sp macro="" textlink="">
      <xdr:nvSpPr>
        <xdr:cNvPr id="725" name="n_1mainValue【公民館】&#10;一人当たり面積"/>
        <xdr:cNvSpPr txBox="1"/>
      </xdr:nvSpPr>
      <xdr:spPr>
        <a:xfrm>
          <a:off x="2002797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有形固定資産減価償却率</a:t>
          </a:r>
          <a:r>
            <a:rPr kumimoji="1" lang="en-US" altLang="ja-JP" sz="1400">
              <a:latin typeface="ＭＳ Ｐゴシック" panose="020B0600070205080204" pitchFamily="50" charset="-128"/>
              <a:ea typeface="ＭＳ Ｐゴシック" panose="020B0600070205080204" pitchFamily="50" charset="-128"/>
            </a:rPr>
            <a:t>】</a:t>
          </a:r>
          <a:endParaRPr kumimoji="0" lang="en-US" altLang="ja-JP" sz="1400" b="0" i="0" u="none" strike="noStrike">
            <a:solidFill>
              <a:schemeClr val="dk1"/>
            </a:solidFill>
            <a:effectLst/>
            <a:latin typeface="+mn-lt"/>
            <a:ea typeface="+mn-ea"/>
            <a:cs typeface="+mn-cs"/>
          </a:endParaRPr>
        </a:p>
        <a:p>
          <a:r>
            <a:rPr kumimoji="0" lang="ja-JP" altLang="en-US"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多くの類型において、昨年度よりも増加しており、老朽化が進んでいる状況と言える。学校施設のみ減少しているのは、小中学校の耐震化・トイレ洋式化・ブロック塀改修等が実施され、この指標を算出する際の分母となる資産額が増加したためである。</a:t>
          </a:r>
          <a:endParaRPr kumimoji="0" lang="en-US" altLang="ja-JP"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0" lang="en-US" altLang="ja-JP"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en-US" altLang="ja-JP"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a:t>
          </a:r>
          <a:r>
            <a:rPr kumimoji="0" lang="ja-JP" altLang="en-US"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0" lang="en-US" altLang="ja-JP"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0" lang="ja-JP" altLang="en-US"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道路が類似団体内で１位となっているほか、橋りょう・トンネル、公営住宅、公民館で類似団体平均を上回っている。これは、本市が広域面積を有するため、これらの施設サービスを広く行き渡らせる必要があることに起因する。</a:t>
          </a:r>
          <a:endParaRPr kumimoji="0" lang="en-US" altLang="ja-JP"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0" lang="en-US" altLang="ja-JP" sz="12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277,133
275,129
767.72
126,126,494
119,718,262
5,118,655
58,596,763
89,757,947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239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8529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239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494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239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494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239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494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239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494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239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040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4062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4450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327525" y="72901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4450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327525" y="587447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4450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3561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565525" y="632006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71120</xdr:rowOff>
    </xdr:from>
    <xdr:to>
      <xdr:col>15</xdr:col>
      <xdr:colOff>101600</xdr:colOff>
      <xdr:row>38</xdr:row>
      <xdr:rowOff>1270</xdr:rowOff>
    </xdr:to>
    <xdr:sp macro="" textlink="">
      <xdr:nvSpPr>
        <xdr:cNvPr id="66" name="フローチャート: 判断 65"/>
        <xdr:cNvSpPr/>
      </xdr:nvSpPr>
      <xdr:spPr>
        <a:xfrm>
          <a:off x="2714625"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44994</xdr:rowOff>
    </xdr:from>
    <xdr:to>
      <xdr:col>10</xdr:col>
      <xdr:colOff>165100</xdr:colOff>
      <xdr:row>37</xdr:row>
      <xdr:rowOff>146594</xdr:rowOff>
    </xdr:to>
    <xdr:sp macro="" textlink="">
      <xdr:nvSpPr>
        <xdr:cNvPr id="67" name="フローチャート: 判断 66"/>
        <xdr:cNvSpPr/>
      </xdr:nvSpPr>
      <xdr:spPr>
        <a:xfrm>
          <a:off x="1873250" y="638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144599</xdr:rowOff>
    </xdr:from>
    <xdr:to>
      <xdr:col>6</xdr:col>
      <xdr:colOff>38100</xdr:colOff>
      <xdr:row>37</xdr:row>
      <xdr:rowOff>74749</xdr:rowOff>
    </xdr:to>
    <xdr:sp macro="" textlink="">
      <xdr:nvSpPr>
        <xdr:cNvPr id="68" name="フローチャート: 判断 67"/>
        <xdr:cNvSpPr/>
      </xdr:nvSpPr>
      <xdr:spPr>
        <a:xfrm>
          <a:off x="1031875" y="631679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38463</xdr:rowOff>
    </xdr:from>
    <xdr:to>
      <xdr:col>24</xdr:col>
      <xdr:colOff>114300</xdr:colOff>
      <xdr:row>42</xdr:row>
      <xdr:rowOff>140063</xdr:rowOff>
    </xdr:to>
    <xdr:sp macro="" textlink="">
      <xdr:nvSpPr>
        <xdr:cNvPr id="74" name="楕円 73"/>
        <xdr:cNvSpPr/>
      </xdr:nvSpPr>
      <xdr:spPr>
        <a:xfrm>
          <a:off x="4356100" y="72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124840</xdr:rowOff>
    </xdr:from>
    <xdr:ext cx="405111" cy="259045"/>
    <xdr:sp macro="" textlink="">
      <xdr:nvSpPr>
        <xdr:cNvPr id="75" name="【図書館】&#10;有形固定資産減価償却率該当値テキスト"/>
        <xdr:cNvSpPr txBox="1"/>
      </xdr:nvSpPr>
      <xdr:spPr>
        <a:xfrm>
          <a:off x="4445000" y="715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38463</xdr:rowOff>
    </xdr:from>
    <xdr:to>
      <xdr:col>20</xdr:col>
      <xdr:colOff>38100</xdr:colOff>
      <xdr:row>42</xdr:row>
      <xdr:rowOff>140063</xdr:rowOff>
    </xdr:to>
    <xdr:sp macro="" textlink="">
      <xdr:nvSpPr>
        <xdr:cNvPr id="76" name="楕円 75"/>
        <xdr:cNvSpPr/>
      </xdr:nvSpPr>
      <xdr:spPr>
        <a:xfrm>
          <a:off x="3565525" y="723936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89263</xdr:rowOff>
    </xdr:from>
    <xdr:to>
      <xdr:col>24</xdr:col>
      <xdr:colOff>63500</xdr:colOff>
      <xdr:row>42</xdr:row>
      <xdr:rowOff>89263</xdr:rowOff>
    </xdr:to>
    <xdr:cxnSp macro="">
      <xdr:nvCxnSpPr>
        <xdr:cNvPr id="77" name="直線コネクタ 76"/>
        <xdr:cNvCxnSpPr/>
      </xdr:nvCxnSpPr>
      <xdr:spPr>
        <a:xfrm>
          <a:off x="3616325" y="7290163"/>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78" name="n_1aveValue【図書館】&#10;有形固定資産減価償却率"/>
        <xdr:cNvSpPr txBox="1"/>
      </xdr:nvSpPr>
      <xdr:spPr>
        <a:xfrm>
          <a:off x="341059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79" name="n_2aveValue【図書館】&#10;有形固定資産減価償却率"/>
        <xdr:cNvSpPr txBox="1"/>
      </xdr:nvSpPr>
      <xdr:spPr>
        <a:xfrm>
          <a:off x="257239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163121</xdr:rowOff>
    </xdr:from>
    <xdr:ext cx="405111" cy="259045"/>
    <xdr:sp macro="" textlink="">
      <xdr:nvSpPr>
        <xdr:cNvPr id="80" name="n_3aveValue【図書館】&#10;有形固定資産減価償却率"/>
        <xdr:cNvSpPr txBox="1"/>
      </xdr:nvSpPr>
      <xdr:spPr>
        <a:xfrm>
          <a:off x="1731019"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91276</xdr:rowOff>
    </xdr:from>
    <xdr:ext cx="405111" cy="259045"/>
    <xdr:sp macro="" textlink="">
      <xdr:nvSpPr>
        <xdr:cNvPr id="81" name="n_4aveValue【図書館】&#10;有形固定資産減価償却率"/>
        <xdr:cNvSpPr txBox="1"/>
      </xdr:nvSpPr>
      <xdr:spPr>
        <a:xfrm>
          <a:off x="8896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131190</xdr:rowOff>
    </xdr:from>
    <xdr:ext cx="405111" cy="259045"/>
    <xdr:sp macro="" textlink="">
      <xdr:nvSpPr>
        <xdr:cNvPr id="82" name="n_1mainValue【図書館】&#10;有形固定資産減価償却率"/>
        <xdr:cNvSpPr txBox="1"/>
      </xdr:nvSpPr>
      <xdr:spPr>
        <a:xfrm>
          <a:off x="3410594" y="733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280150" y="716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58320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280150" y="670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58320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280150" y="624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58320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280150" y="579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58320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04" name="直線コネクタ 103"/>
        <xdr:cNvCxnSpPr/>
      </xdr:nvCxnSpPr>
      <xdr:spPr>
        <a:xfrm flipV="1">
          <a:off x="9952990"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05" name="【図書館】&#10;一人当たり面積最小値テキスト"/>
        <xdr:cNvSpPr txBox="1"/>
      </xdr:nvSpPr>
      <xdr:spPr>
        <a:xfrm>
          <a:off x="9991725"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06" name="直線コネクタ 105"/>
        <xdr:cNvCxnSpPr/>
      </xdr:nvCxnSpPr>
      <xdr:spPr>
        <a:xfrm>
          <a:off x="9874250" y="70256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7" name="【図書館】&#10;一人当たり面積最大値テキスト"/>
        <xdr:cNvSpPr txBox="1"/>
      </xdr:nvSpPr>
      <xdr:spPr>
        <a:xfrm>
          <a:off x="9991725"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8" name="直線コネクタ 107"/>
        <xdr:cNvCxnSpPr/>
      </xdr:nvCxnSpPr>
      <xdr:spPr>
        <a:xfrm>
          <a:off x="9874250" y="58369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9991725"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9912350" y="65405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1" name="フローチャート: 判断 110"/>
        <xdr:cNvSpPr/>
      </xdr:nvSpPr>
      <xdr:spPr>
        <a:xfrm>
          <a:off x="911225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2" name="フローチャート: 判断 111"/>
        <xdr:cNvSpPr/>
      </xdr:nvSpPr>
      <xdr:spPr>
        <a:xfrm>
          <a:off x="8270875" y="65176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3" name="フローチャート: 判断 112"/>
        <xdr:cNvSpPr/>
      </xdr:nvSpPr>
      <xdr:spPr>
        <a:xfrm>
          <a:off x="7419975"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14" name="フローチャート: 判断 113"/>
        <xdr:cNvSpPr/>
      </xdr:nvSpPr>
      <xdr:spPr>
        <a:xfrm>
          <a:off x="65786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0" name="楕円 119"/>
        <xdr:cNvSpPr/>
      </xdr:nvSpPr>
      <xdr:spPr>
        <a:xfrm>
          <a:off x="9912350" y="68834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21" name="【図書館】&#10;一人当たり面積該当値テキスト"/>
        <xdr:cNvSpPr txBox="1"/>
      </xdr:nvSpPr>
      <xdr:spPr>
        <a:xfrm>
          <a:off x="9991725"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2" name="楕円 121"/>
        <xdr:cNvSpPr/>
      </xdr:nvSpPr>
      <xdr:spPr>
        <a:xfrm>
          <a:off x="911225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23" name="直線コネクタ 122"/>
        <xdr:cNvCxnSpPr/>
      </xdr:nvCxnSpPr>
      <xdr:spPr>
        <a:xfrm>
          <a:off x="9163050" y="69342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24" name="n_1aveValue【図書館】&#10;一人当たり面積"/>
        <xdr:cNvSpPr txBox="1"/>
      </xdr:nvSpPr>
      <xdr:spPr>
        <a:xfrm>
          <a:off x="8925002"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25" name="n_2aveValue【図書館】&#10;一人当たり面積"/>
        <xdr:cNvSpPr txBox="1"/>
      </xdr:nvSpPr>
      <xdr:spPr>
        <a:xfrm>
          <a:off x="80963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26" name="n_3aveValue【図書館】&#10;一人当たり面積"/>
        <xdr:cNvSpPr txBox="1"/>
      </xdr:nvSpPr>
      <xdr:spPr>
        <a:xfrm>
          <a:off x="724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27" name="n_4aveValue【図書館】&#10;一人当たり面積"/>
        <xdr:cNvSpPr txBox="1"/>
      </xdr:nvSpPr>
      <xdr:spPr>
        <a:xfrm>
          <a:off x="6404052"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28" name="n_1mainValue【図書館】&#10;一人当たり面積"/>
        <xdr:cNvSpPr txBox="1"/>
      </xdr:nvSpPr>
      <xdr:spPr>
        <a:xfrm>
          <a:off x="8925002"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1" name="テキスト ボックス 140"/>
        <xdr:cNvSpPr txBox="1"/>
      </xdr:nvSpPr>
      <xdr:spPr>
        <a:xfrm>
          <a:off x="2852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494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1" name="テキスト ボックス 150"/>
        <xdr:cNvSpPr txBox="1"/>
      </xdr:nvSpPr>
      <xdr:spPr>
        <a:xfrm>
          <a:off x="4040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53" name="直線コネクタ 152"/>
        <xdr:cNvCxnSpPr/>
      </xdr:nvCxnSpPr>
      <xdr:spPr>
        <a:xfrm flipV="1">
          <a:off x="44062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54" name="【体育館・プール】&#10;有形固定資産減価償却率最小値テキスト"/>
        <xdr:cNvSpPr txBox="1"/>
      </xdr:nvSpPr>
      <xdr:spPr>
        <a:xfrm>
          <a:off x="44450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55" name="直線コネクタ 154"/>
        <xdr:cNvCxnSpPr/>
      </xdr:nvCxnSpPr>
      <xdr:spPr>
        <a:xfrm>
          <a:off x="4327525" y="108585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56" name="【体育館・プール】&#10;有形固定資産減価償却率最大値テキスト"/>
        <xdr:cNvSpPr txBox="1"/>
      </xdr:nvSpPr>
      <xdr:spPr>
        <a:xfrm>
          <a:off x="44450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57" name="直線コネクタ 156"/>
        <xdr:cNvCxnSpPr/>
      </xdr:nvCxnSpPr>
      <xdr:spPr>
        <a:xfrm>
          <a:off x="4327525" y="96316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58" name="【体育館・プール】&#10;有形固定資産減価償却率平均値テキスト"/>
        <xdr:cNvSpPr txBox="1"/>
      </xdr:nvSpPr>
      <xdr:spPr>
        <a:xfrm>
          <a:off x="44450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59" name="フローチャート: 判断 158"/>
        <xdr:cNvSpPr/>
      </xdr:nvSpPr>
      <xdr:spPr>
        <a:xfrm>
          <a:off x="43561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60" name="フローチャート: 判断 159"/>
        <xdr:cNvSpPr/>
      </xdr:nvSpPr>
      <xdr:spPr>
        <a:xfrm>
          <a:off x="3565525" y="100838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61" name="フローチャート: 判断 160"/>
        <xdr:cNvSpPr/>
      </xdr:nvSpPr>
      <xdr:spPr>
        <a:xfrm>
          <a:off x="2714625"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62" name="フローチャート: 判断 161"/>
        <xdr:cNvSpPr/>
      </xdr:nvSpPr>
      <xdr:spPr>
        <a:xfrm>
          <a:off x="187325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63" name="フローチャート: 判断 162"/>
        <xdr:cNvSpPr/>
      </xdr:nvSpPr>
      <xdr:spPr>
        <a:xfrm>
          <a:off x="1031875" y="101657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135890</xdr:rowOff>
    </xdr:from>
    <xdr:to>
      <xdr:col>24</xdr:col>
      <xdr:colOff>114300</xdr:colOff>
      <xdr:row>59</xdr:row>
      <xdr:rowOff>66040</xdr:rowOff>
    </xdr:to>
    <xdr:sp macro="" textlink="">
      <xdr:nvSpPr>
        <xdr:cNvPr id="169" name="楕円 168"/>
        <xdr:cNvSpPr/>
      </xdr:nvSpPr>
      <xdr:spPr>
        <a:xfrm>
          <a:off x="43561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158767</xdr:rowOff>
    </xdr:from>
    <xdr:ext cx="405111" cy="259045"/>
    <xdr:sp macro="" textlink="">
      <xdr:nvSpPr>
        <xdr:cNvPr id="170" name="【体育館・プール】&#10;有形固定資産減価償却率該当値テキスト"/>
        <xdr:cNvSpPr txBox="1"/>
      </xdr:nvSpPr>
      <xdr:spPr>
        <a:xfrm>
          <a:off x="44450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xdr:rowOff>
    </xdr:from>
    <xdr:to>
      <xdr:col>20</xdr:col>
      <xdr:colOff>38100</xdr:colOff>
      <xdr:row>58</xdr:row>
      <xdr:rowOff>106045</xdr:rowOff>
    </xdr:to>
    <xdr:sp macro="" textlink="">
      <xdr:nvSpPr>
        <xdr:cNvPr id="171" name="楕円 170"/>
        <xdr:cNvSpPr/>
      </xdr:nvSpPr>
      <xdr:spPr>
        <a:xfrm>
          <a:off x="3565525" y="99485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55245</xdr:rowOff>
    </xdr:from>
    <xdr:to>
      <xdr:col>24</xdr:col>
      <xdr:colOff>63500</xdr:colOff>
      <xdr:row>59</xdr:row>
      <xdr:rowOff>15240</xdr:rowOff>
    </xdr:to>
    <xdr:cxnSp macro="">
      <xdr:nvCxnSpPr>
        <xdr:cNvPr id="172" name="直線コネクタ 171"/>
        <xdr:cNvCxnSpPr/>
      </xdr:nvCxnSpPr>
      <xdr:spPr>
        <a:xfrm>
          <a:off x="3616325" y="9999345"/>
          <a:ext cx="790575"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73" name="n_1aveValue【体育館・プール】&#10;有形固定資産減価償却率"/>
        <xdr:cNvSpPr txBox="1"/>
      </xdr:nvSpPr>
      <xdr:spPr>
        <a:xfrm>
          <a:off x="341059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74" name="n_2aveValue【体育館・プール】&#10;有形固定資産減価償却率"/>
        <xdr:cNvSpPr txBox="1"/>
      </xdr:nvSpPr>
      <xdr:spPr>
        <a:xfrm>
          <a:off x="257239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75" name="n_3aveValue【体育館・プール】&#10;有形固定資産減価償却率"/>
        <xdr:cNvSpPr txBox="1"/>
      </xdr:nvSpPr>
      <xdr:spPr>
        <a:xfrm>
          <a:off x="1731019"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76" name="n_4aveValue【体育館・プール】&#10;有形固定資産減価償却率"/>
        <xdr:cNvSpPr txBox="1"/>
      </xdr:nvSpPr>
      <xdr:spPr>
        <a:xfrm>
          <a:off x="8896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122572</xdr:rowOff>
    </xdr:from>
    <xdr:ext cx="405111" cy="259045"/>
    <xdr:sp macro="" textlink="">
      <xdr:nvSpPr>
        <xdr:cNvPr id="177" name="n_1mainValue【体育館・プール】&#10;有形固定資産減価償却率"/>
        <xdr:cNvSpPr txBox="1"/>
      </xdr:nvSpPr>
      <xdr:spPr>
        <a:xfrm>
          <a:off x="341059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9" name="テキスト ボックス 188"/>
        <xdr:cNvSpPr txBox="1"/>
      </xdr:nvSpPr>
      <xdr:spPr>
        <a:xfrm>
          <a:off x="58320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1" name="テキスト ボックス 190"/>
        <xdr:cNvSpPr txBox="1"/>
      </xdr:nvSpPr>
      <xdr:spPr>
        <a:xfrm>
          <a:off x="58320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3" name="テキスト ボックス 192"/>
        <xdr:cNvSpPr txBox="1"/>
      </xdr:nvSpPr>
      <xdr:spPr>
        <a:xfrm>
          <a:off x="58320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5" name="テキスト ボックス 194"/>
        <xdr:cNvSpPr txBox="1"/>
      </xdr:nvSpPr>
      <xdr:spPr>
        <a:xfrm>
          <a:off x="58320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199" name="直線コネクタ 198"/>
        <xdr:cNvCxnSpPr/>
      </xdr:nvCxnSpPr>
      <xdr:spPr>
        <a:xfrm flipV="1">
          <a:off x="9952990"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00" name="【体育館・プール】&#10;一人当たり面積最小値テキスト"/>
        <xdr:cNvSpPr txBox="1"/>
      </xdr:nvSpPr>
      <xdr:spPr>
        <a:xfrm>
          <a:off x="9991725"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01" name="直線コネクタ 200"/>
        <xdr:cNvCxnSpPr/>
      </xdr:nvCxnSpPr>
      <xdr:spPr>
        <a:xfrm>
          <a:off x="9874250" y="109590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02" name="【体育館・プール】&#10;一人当たり面積最大値テキスト"/>
        <xdr:cNvSpPr txBox="1"/>
      </xdr:nvSpPr>
      <xdr:spPr>
        <a:xfrm>
          <a:off x="9991725"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03" name="直線コネクタ 202"/>
        <xdr:cNvCxnSpPr/>
      </xdr:nvCxnSpPr>
      <xdr:spPr>
        <a:xfrm>
          <a:off x="9874250" y="975664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04" name="【体育館・プール】&#10;一人当たり面積平均値テキスト"/>
        <xdr:cNvSpPr txBox="1"/>
      </xdr:nvSpPr>
      <xdr:spPr>
        <a:xfrm>
          <a:off x="9991725"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05" name="フローチャート: 判断 204"/>
        <xdr:cNvSpPr/>
      </xdr:nvSpPr>
      <xdr:spPr>
        <a:xfrm>
          <a:off x="9912350" y="1066368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06" name="フローチャート: 判断 205"/>
        <xdr:cNvSpPr/>
      </xdr:nvSpPr>
      <xdr:spPr>
        <a:xfrm>
          <a:off x="911225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97790</xdr:rowOff>
    </xdr:from>
    <xdr:to>
      <xdr:col>46</xdr:col>
      <xdr:colOff>38100</xdr:colOff>
      <xdr:row>63</xdr:row>
      <xdr:rowOff>27940</xdr:rowOff>
    </xdr:to>
    <xdr:sp macro="" textlink="">
      <xdr:nvSpPr>
        <xdr:cNvPr id="207" name="フローチャート: 判断 206"/>
        <xdr:cNvSpPr/>
      </xdr:nvSpPr>
      <xdr:spPr>
        <a:xfrm>
          <a:off x="8270875" y="107276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95504</xdr:rowOff>
    </xdr:from>
    <xdr:to>
      <xdr:col>41</xdr:col>
      <xdr:colOff>101600</xdr:colOff>
      <xdr:row>63</xdr:row>
      <xdr:rowOff>25654</xdr:rowOff>
    </xdr:to>
    <xdr:sp macro="" textlink="">
      <xdr:nvSpPr>
        <xdr:cNvPr id="208" name="フローチャート: 判断 207"/>
        <xdr:cNvSpPr/>
      </xdr:nvSpPr>
      <xdr:spPr>
        <a:xfrm>
          <a:off x="7419975"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134366</xdr:rowOff>
    </xdr:from>
    <xdr:to>
      <xdr:col>36</xdr:col>
      <xdr:colOff>165100</xdr:colOff>
      <xdr:row>63</xdr:row>
      <xdr:rowOff>64516</xdr:rowOff>
    </xdr:to>
    <xdr:sp macro="" textlink="">
      <xdr:nvSpPr>
        <xdr:cNvPr id="209" name="フローチャート: 判断 208"/>
        <xdr:cNvSpPr/>
      </xdr:nvSpPr>
      <xdr:spPr>
        <a:xfrm>
          <a:off x="6578600" y="1076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31496</xdr:rowOff>
    </xdr:from>
    <xdr:to>
      <xdr:col>55</xdr:col>
      <xdr:colOff>50800</xdr:colOff>
      <xdr:row>62</xdr:row>
      <xdr:rowOff>133096</xdr:rowOff>
    </xdr:to>
    <xdr:sp macro="" textlink="">
      <xdr:nvSpPr>
        <xdr:cNvPr id="215" name="楕円 214"/>
        <xdr:cNvSpPr/>
      </xdr:nvSpPr>
      <xdr:spPr>
        <a:xfrm>
          <a:off x="9912350" y="1066139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54373</xdr:rowOff>
    </xdr:from>
    <xdr:ext cx="469744" cy="259045"/>
    <xdr:sp macro="" textlink="">
      <xdr:nvSpPr>
        <xdr:cNvPr id="216" name="【体育館・プール】&#10;一人当たり面積該当値テキスト"/>
        <xdr:cNvSpPr txBox="1"/>
      </xdr:nvSpPr>
      <xdr:spPr>
        <a:xfrm>
          <a:off x="9991725" y="1051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63500</xdr:rowOff>
    </xdr:from>
    <xdr:to>
      <xdr:col>50</xdr:col>
      <xdr:colOff>165100</xdr:colOff>
      <xdr:row>62</xdr:row>
      <xdr:rowOff>165100</xdr:rowOff>
    </xdr:to>
    <xdr:sp macro="" textlink="">
      <xdr:nvSpPr>
        <xdr:cNvPr id="217" name="楕円 216"/>
        <xdr:cNvSpPr/>
      </xdr:nvSpPr>
      <xdr:spPr>
        <a:xfrm>
          <a:off x="911225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82296</xdr:rowOff>
    </xdr:from>
    <xdr:to>
      <xdr:col>55</xdr:col>
      <xdr:colOff>0</xdr:colOff>
      <xdr:row>62</xdr:row>
      <xdr:rowOff>114300</xdr:rowOff>
    </xdr:to>
    <xdr:cxnSp macro="">
      <xdr:nvCxnSpPr>
        <xdr:cNvPr id="218" name="直線コネクタ 217"/>
        <xdr:cNvCxnSpPr/>
      </xdr:nvCxnSpPr>
      <xdr:spPr>
        <a:xfrm flipV="1">
          <a:off x="9163050" y="10712196"/>
          <a:ext cx="790575"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19" name="n_1aveValue【体育館・プール】&#10;一人当たり面積"/>
        <xdr:cNvSpPr txBox="1"/>
      </xdr:nvSpPr>
      <xdr:spPr>
        <a:xfrm>
          <a:off x="8925002"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44467</xdr:rowOff>
    </xdr:from>
    <xdr:ext cx="469744" cy="259045"/>
    <xdr:sp macro="" textlink="">
      <xdr:nvSpPr>
        <xdr:cNvPr id="220" name="n_2aveValue【体育館・プール】&#10;一人当たり面積"/>
        <xdr:cNvSpPr txBox="1"/>
      </xdr:nvSpPr>
      <xdr:spPr>
        <a:xfrm>
          <a:off x="80963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42181</xdr:rowOff>
    </xdr:from>
    <xdr:ext cx="469744" cy="259045"/>
    <xdr:sp macro="" textlink="">
      <xdr:nvSpPr>
        <xdr:cNvPr id="221" name="n_3aveValue【体育館・プール】&#10;一人当たり面積"/>
        <xdr:cNvSpPr txBox="1"/>
      </xdr:nvSpPr>
      <xdr:spPr>
        <a:xfrm>
          <a:off x="7245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81043</xdr:rowOff>
    </xdr:from>
    <xdr:ext cx="469744" cy="259045"/>
    <xdr:sp macro="" textlink="">
      <xdr:nvSpPr>
        <xdr:cNvPr id="222" name="n_4aveValue【体育館・プール】&#10;一人当たり面積"/>
        <xdr:cNvSpPr txBox="1"/>
      </xdr:nvSpPr>
      <xdr:spPr>
        <a:xfrm>
          <a:off x="6404052" y="1053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156227</xdr:rowOff>
    </xdr:from>
    <xdr:ext cx="469744" cy="259045"/>
    <xdr:sp macro="" textlink="">
      <xdr:nvSpPr>
        <xdr:cNvPr id="223" name="n_1mainValue【体育館・プール】&#10;一人当たり面積"/>
        <xdr:cNvSpPr txBox="1"/>
      </xdr:nvSpPr>
      <xdr:spPr>
        <a:xfrm>
          <a:off x="8925002"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4" name="テキスト ボックス 233"/>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7239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36" name="テキスト ボックス 235"/>
        <xdr:cNvSpPr txBox="1"/>
      </xdr:nvSpPr>
      <xdr:spPr>
        <a:xfrm>
          <a:off x="28529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7239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4941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7239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4941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7239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2" name="テキスト ボックス 241"/>
        <xdr:cNvSpPr txBox="1"/>
      </xdr:nvSpPr>
      <xdr:spPr>
        <a:xfrm>
          <a:off x="349416"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4" name="テキスト ボックス 243"/>
        <xdr:cNvSpPr txBox="1"/>
      </xdr:nvSpPr>
      <xdr:spPr>
        <a:xfrm>
          <a:off x="34941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46" name="直線コネクタ 245"/>
        <xdr:cNvCxnSpPr/>
      </xdr:nvCxnSpPr>
      <xdr:spPr>
        <a:xfrm flipV="1">
          <a:off x="44062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47" name="【福祉施設】&#10;有形固定資産減価償却率最小値テキスト"/>
        <xdr:cNvSpPr txBox="1"/>
      </xdr:nvSpPr>
      <xdr:spPr>
        <a:xfrm>
          <a:off x="44450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48" name="直線コネクタ 247"/>
        <xdr:cNvCxnSpPr/>
      </xdr:nvCxnSpPr>
      <xdr:spPr>
        <a:xfrm>
          <a:off x="4327525" y="145084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49" name="【福祉施設】&#10;有形固定資産減価償却率最大値テキスト"/>
        <xdr:cNvSpPr txBox="1"/>
      </xdr:nvSpPr>
      <xdr:spPr>
        <a:xfrm>
          <a:off x="44450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50" name="直線コネクタ 249"/>
        <xdr:cNvCxnSpPr/>
      </xdr:nvCxnSpPr>
      <xdr:spPr>
        <a:xfrm>
          <a:off x="4327525" y="1331747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51" name="【福祉施設】&#10;有形固定資産減価償却率平均値テキスト"/>
        <xdr:cNvSpPr txBox="1"/>
      </xdr:nvSpPr>
      <xdr:spPr>
        <a:xfrm>
          <a:off x="44450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52" name="フローチャート: 判断 251"/>
        <xdr:cNvSpPr/>
      </xdr:nvSpPr>
      <xdr:spPr>
        <a:xfrm>
          <a:off x="43561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53" name="フローチャート: 判断 252"/>
        <xdr:cNvSpPr/>
      </xdr:nvSpPr>
      <xdr:spPr>
        <a:xfrm>
          <a:off x="3565525" y="136347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92456</xdr:rowOff>
    </xdr:from>
    <xdr:to>
      <xdr:col>15</xdr:col>
      <xdr:colOff>101600</xdr:colOff>
      <xdr:row>80</xdr:row>
      <xdr:rowOff>22606</xdr:rowOff>
    </xdr:to>
    <xdr:sp macro="" textlink="">
      <xdr:nvSpPr>
        <xdr:cNvPr id="254" name="フローチャート: 判断 253"/>
        <xdr:cNvSpPr/>
      </xdr:nvSpPr>
      <xdr:spPr>
        <a:xfrm>
          <a:off x="2714625" y="1363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58165</xdr:rowOff>
    </xdr:from>
    <xdr:to>
      <xdr:col>10</xdr:col>
      <xdr:colOff>165100</xdr:colOff>
      <xdr:row>79</xdr:row>
      <xdr:rowOff>159765</xdr:rowOff>
    </xdr:to>
    <xdr:sp macro="" textlink="">
      <xdr:nvSpPr>
        <xdr:cNvPr id="255" name="フローチャート: 判断 254"/>
        <xdr:cNvSpPr/>
      </xdr:nvSpPr>
      <xdr:spPr>
        <a:xfrm>
          <a:off x="187325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158750</xdr:rowOff>
    </xdr:from>
    <xdr:to>
      <xdr:col>6</xdr:col>
      <xdr:colOff>38100</xdr:colOff>
      <xdr:row>79</xdr:row>
      <xdr:rowOff>88900</xdr:rowOff>
    </xdr:to>
    <xdr:sp macro="" textlink="">
      <xdr:nvSpPr>
        <xdr:cNvPr id="256" name="フローチャート: 判断 255"/>
        <xdr:cNvSpPr/>
      </xdr:nvSpPr>
      <xdr:spPr>
        <a:xfrm>
          <a:off x="1031875" y="135318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23876</xdr:rowOff>
    </xdr:from>
    <xdr:to>
      <xdr:col>24</xdr:col>
      <xdr:colOff>114300</xdr:colOff>
      <xdr:row>80</xdr:row>
      <xdr:rowOff>125476</xdr:rowOff>
    </xdr:to>
    <xdr:sp macro="" textlink="">
      <xdr:nvSpPr>
        <xdr:cNvPr id="262" name="楕円 261"/>
        <xdr:cNvSpPr/>
      </xdr:nvSpPr>
      <xdr:spPr>
        <a:xfrm>
          <a:off x="4356100" y="13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2303</xdr:rowOff>
    </xdr:from>
    <xdr:ext cx="405111" cy="259045"/>
    <xdr:sp macro="" textlink="">
      <xdr:nvSpPr>
        <xdr:cNvPr id="263" name="【福祉施設】&#10;有形固定資産減価償却率該当値テキスト"/>
        <xdr:cNvSpPr txBox="1"/>
      </xdr:nvSpPr>
      <xdr:spPr>
        <a:xfrm>
          <a:off x="4445000" y="1371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151892</xdr:rowOff>
    </xdr:from>
    <xdr:to>
      <xdr:col>20</xdr:col>
      <xdr:colOff>38100</xdr:colOff>
      <xdr:row>81</xdr:row>
      <xdr:rowOff>82042</xdr:rowOff>
    </xdr:to>
    <xdr:sp macro="" textlink="">
      <xdr:nvSpPr>
        <xdr:cNvPr id="264" name="楕円 263"/>
        <xdr:cNvSpPr/>
      </xdr:nvSpPr>
      <xdr:spPr>
        <a:xfrm>
          <a:off x="3565525" y="1386789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74676</xdr:rowOff>
    </xdr:from>
    <xdr:to>
      <xdr:col>24</xdr:col>
      <xdr:colOff>63500</xdr:colOff>
      <xdr:row>81</xdr:row>
      <xdr:rowOff>31242</xdr:rowOff>
    </xdr:to>
    <xdr:cxnSp macro="">
      <xdr:nvCxnSpPr>
        <xdr:cNvPr id="265" name="直線コネクタ 264"/>
        <xdr:cNvCxnSpPr/>
      </xdr:nvCxnSpPr>
      <xdr:spPr>
        <a:xfrm flipV="1">
          <a:off x="3616325" y="13790676"/>
          <a:ext cx="790575"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66" name="n_1aveValue【福祉施設】&#10;有形固定資産減価償却率"/>
        <xdr:cNvSpPr txBox="1"/>
      </xdr:nvSpPr>
      <xdr:spPr>
        <a:xfrm>
          <a:off x="341059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39133</xdr:rowOff>
    </xdr:from>
    <xdr:ext cx="405111" cy="259045"/>
    <xdr:sp macro="" textlink="">
      <xdr:nvSpPr>
        <xdr:cNvPr id="267" name="n_2aveValue【福祉施設】&#10;有形固定資産減価償却率"/>
        <xdr:cNvSpPr txBox="1"/>
      </xdr:nvSpPr>
      <xdr:spPr>
        <a:xfrm>
          <a:off x="2572394" y="1341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4842</xdr:rowOff>
    </xdr:from>
    <xdr:ext cx="405111" cy="259045"/>
    <xdr:sp macro="" textlink="">
      <xdr:nvSpPr>
        <xdr:cNvPr id="268" name="n_3aveValue【福祉施設】&#10;有形固定資産減価償却率"/>
        <xdr:cNvSpPr txBox="1"/>
      </xdr:nvSpPr>
      <xdr:spPr>
        <a:xfrm>
          <a:off x="1731019"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105427</xdr:rowOff>
    </xdr:from>
    <xdr:ext cx="405111" cy="259045"/>
    <xdr:sp macro="" textlink="">
      <xdr:nvSpPr>
        <xdr:cNvPr id="269" name="n_4aveValue【福祉施設】&#10;有形固定資産減価償却率"/>
        <xdr:cNvSpPr txBox="1"/>
      </xdr:nvSpPr>
      <xdr:spPr>
        <a:xfrm>
          <a:off x="8896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73169</xdr:rowOff>
    </xdr:from>
    <xdr:ext cx="405111" cy="259045"/>
    <xdr:sp macro="" textlink="">
      <xdr:nvSpPr>
        <xdr:cNvPr id="270" name="n_1mainValue【福祉施設】&#10;有形固定資産減価償却率"/>
        <xdr:cNvSpPr txBox="1"/>
      </xdr:nvSpPr>
      <xdr:spPr>
        <a:xfrm>
          <a:off x="3410594"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xdr:cNvCxnSpPr/>
      </xdr:nvCxnSpPr>
      <xdr:spPr>
        <a:xfrm>
          <a:off x="6280150" y="1491342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xdr:cNvSpPr txBox="1"/>
      </xdr:nvSpPr>
      <xdr:spPr>
        <a:xfrm>
          <a:off x="58320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xdr:cNvCxnSpPr/>
      </xdr:nvCxnSpPr>
      <xdr:spPr>
        <a:xfrm>
          <a:off x="6280150" y="1458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4" name="テキスト ボックス 283"/>
        <xdr:cNvSpPr txBox="1"/>
      </xdr:nvSpPr>
      <xdr:spPr>
        <a:xfrm>
          <a:off x="58320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xdr:cNvCxnSpPr/>
      </xdr:nvCxnSpPr>
      <xdr:spPr>
        <a:xfrm>
          <a:off x="6280150" y="14260286"/>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6" name="テキスト ボックス 285"/>
        <xdr:cNvSpPr txBox="1"/>
      </xdr:nvSpPr>
      <xdr:spPr>
        <a:xfrm>
          <a:off x="58320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xdr:cNvCxnSpPr/>
      </xdr:nvCxnSpPr>
      <xdr:spPr>
        <a:xfrm>
          <a:off x="6280150" y="1393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8" name="テキスト ボックス 287"/>
        <xdr:cNvSpPr txBox="1"/>
      </xdr:nvSpPr>
      <xdr:spPr>
        <a:xfrm>
          <a:off x="58320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xdr:cNvCxnSpPr/>
      </xdr:nvCxnSpPr>
      <xdr:spPr>
        <a:xfrm>
          <a:off x="6280150" y="1360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0" name="テキスト ボックス 289"/>
        <xdr:cNvSpPr txBox="1"/>
      </xdr:nvSpPr>
      <xdr:spPr>
        <a:xfrm>
          <a:off x="58320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xdr:cNvCxnSpPr/>
      </xdr:nvCxnSpPr>
      <xdr:spPr>
        <a:xfrm>
          <a:off x="6280150" y="13280571"/>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2" name="テキスト ボックス 291"/>
        <xdr:cNvSpPr txBox="1"/>
      </xdr:nvSpPr>
      <xdr:spPr>
        <a:xfrm>
          <a:off x="58320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296" name="直線コネクタ 295"/>
        <xdr:cNvCxnSpPr/>
      </xdr:nvCxnSpPr>
      <xdr:spPr>
        <a:xfrm flipV="1">
          <a:off x="9952990"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297" name="【福祉施設】&#10;一人当たり面積最小値テキスト"/>
        <xdr:cNvSpPr txBox="1"/>
      </xdr:nvSpPr>
      <xdr:spPr>
        <a:xfrm>
          <a:off x="9991725"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298" name="直線コネクタ 297"/>
        <xdr:cNvCxnSpPr/>
      </xdr:nvCxnSpPr>
      <xdr:spPr>
        <a:xfrm>
          <a:off x="9874250" y="148698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299" name="【福祉施設】&#10;一人当たり面積最大値テキスト"/>
        <xdr:cNvSpPr txBox="1"/>
      </xdr:nvSpPr>
      <xdr:spPr>
        <a:xfrm>
          <a:off x="9991725"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00" name="直線コネクタ 299"/>
        <xdr:cNvCxnSpPr/>
      </xdr:nvCxnSpPr>
      <xdr:spPr>
        <a:xfrm>
          <a:off x="9874250" y="133567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01" name="【福祉施設】&#10;一人当たり面積平均値テキスト"/>
        <xdr:cNvSpPr txBox="1"/>
      </xdr:nvSpPr>
      <xdr:spPr>
        <a:xfrm>
          <a:off x="9991725"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02" name="フローチャート: 判断 301"/>
        <xdr:cNvSpPr/>
      </xdr:nvSpPr>
      <xdr:spPr>
        <a:xfrm>
          <a:off x="9912350" y="1431834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03" name="フローチャート: 判断 302"/>
        <xdr:cNvSpPr/>
      </xdr:nvSpPr>
      <xdr:spPr>
        <a:xfrm>
          <a:off x="911225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120650</xdr:rowOff>
    </xdr:from>
    <xdr:to>
      <xdr:col>46</xdr:col>
      <xdr:colOff>38100</xdr:colOff>
      <xdr:row>84</xdr:row>
      <xdr:rowOff>50800</xdr:rowOff>
    </xdr:to>
    <xdr:sp macro="" textlink="">
      <xdr:nvSpPr>
        <xdr:cNvPr id="304" name="フローチャート: 判断 303"/>
        <xdr:cNvSpPr/>
      </xdr:nvSpPr>
      <xdr:spPr>
        <a:xfrm>
          <a:off x="8270875" y="143510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131536</xdr:rowOff>
    </xdr:from>
    <xdr:to>
      <xdr:col>41</xdr:col>
      <xdr:colOff>101600</xdr:colOff>
      <xdr:row>84</xdr:row>
      <xdr:rowOff>61686</xdr:rowOff>
    </xdr:to>
    <xdr:sp macro="" textlink="">
      <xdr:nvSpPr>
        <xdr:cNvPr id="305" name="フローチャート: 判断 304"/>
        <xdr:cNvSpPr/>
      </xdr:nvSpPr>
      <xdr:spPr>
        <a:xfrm>
          <a:off x="7419975"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68943</xdr:rowOff>
    </xdr:from>
    <xdr:to>
      <xdr:col>36</xdr:col>
      <xdr:colOff>165100</xdr:colOff>
      <xdr:row>84</xdr:row>
      <xdr:rowOff>170543</xdr:rowOff>
    </xdr:to>
    <xdr:sp macro="" textlink="">
      <xdr:nvSpPr>
        <xdr:cNvPr id="306" name="フローチャート: 判断 305"/>
        <xdr:cNvSpPr/>
      </xdr:nvSpPr>
      <xdr:spPr>
        <a:xfrm>
          <a:off x="65786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126093</xdr:rowOff>
    </xdr:from>
    <xdr:to>
      <xdr:col>55</xdr:col>
      <xdr:colOff>50800</xdr:colOff>
      <xdr:row>86</xdr:row>
      <xdr:rowOff>56243</xdr:rowOff>
    </xdr:to>
    <xdr:sp macro="" textlink="">
      <xdr:nvSpPr>
        <xdr:cNvPr id="312" name="楕円 311"/>
        <xdr:cNvSpPr/>
      </xdr:nvSpPr>
      <xdr:spPr>
        <a:xfrm>
          <a:off x="9912350" y="1469934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41020</xdr:rowOff>
    </xdr:from>
    <xdr:ext cx="469744" cy="259045"/>
    <xdr:sp macro="" textlink="">
      <xdr:nvSpPr>
        <xdr:cNvPr id="313" name="【福祉施設】&#10;一人当たり面積該当値テキスト"/>
        <xdr:cNvSpPr txBox="1"/>
      </xdr:nvSpPr>
      <xdr:spPr>
        <a:xfrm>
          <a:off x="9991725"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147864</xdr:rowOff>
    </xdr:from>
    <xdr:to>
      <xdr:col>50</xdr:col>
      <xdr:colOff>165100</xdr:colOff>
      <xdr:row>86</xdr:row>
      <xdr:rowOff>78014</xdr:rowOff>
    </xdr:to>
    <xdr:sp macro="" textlink="">
      <xdr:nvSpPr>
        <xdr:cNvPr id="314" name="楕円 313"/>
        <xdr:cNvSpPr/>
      </xdr:nvSpPr>
      <xdr:spPr>
        <a:xfrm>
          <a:off x="911225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5443</xdr:rowOff>
    </xdr:from>
    <xdr:to>
      <xdr:col>55</xdr:col>
      <xdr:colOff>0</xdr:colOff>
      <xdr:row>86</xdr:row>
      <xdr:rowOff>27214</xdr:rowOff>
    </xdr:to>
    <xdr:cxnSp macro="">
      <xdr:nvCxnSpPr>
        <xdr:cNvPr id="315" name="直線コネクタ 314"/>
        <xdr:cNvCxnSpPr/>
      </xdr:nvCxnSpPr>
      <xdr:spPr>
        <a:xfrm flipV="1">
          <a:off x="9163050" y="14750143"/>
          <a:ext cx="790575"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16" name="n_1aveValue【福祉施設】&#10;一人当たり面積"/>
        <xdr:cNvSpPr txBox="1"/>
      </xdr:nvSpPr>
      <xdr:spPr>
        <a:xfrm>
          <a:off x="8925002"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67327</xdr:rowOff>
    </xdr:from>
    <xdr:ext cx="469744" cy="259045"/>
    <xdr:sp macro="" textlink="">
      <xdr:nvSpPr>
        <xdr:cNvPr id="317" name="n_2aveValue【福祉施設】&#10;一人当たり面積"/>
        <xdr:cNvSpPr txBox="1"/>
      </xdr:nvSpPr>
      <xdr:spPr>
        <a:xfrm>
          <a:off x="80963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78213</xdr:rowOff>
    </xdr:from>
    <xdr:ext cx="469744" cy="259045"/>
    <xdr:sp macro="" textlink="">
      <xdr:nvSpPr>
        <xdr:cNvPr id="318" name="n_3aveValue【福祉施設】&#10;一人当たり面積"/>
        <xdr:cNvSpPr txBox="1"/>
      </xdr:nvSpPr>
      <xdr:spPr>
        <a:xfrm>
          <a:off x="7245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15620</xdr:rowOff>
    </xdr:from>
    <xdr:ext cx="469744" cy="259045"/>
    <xdr:sp macro="" textlink="">
      <xdr:nvSpPr>
        <xdr:cNvPr id="319" name="n_4aveValue【福祉施設】&#10;一人当たり面積"/>
        <xdr:cNvSpPr txBox="1"/>
      </xdr:nvSpPr>
      <xdr:spPr>
        <a:xfrm>
          <a:off x="6404052"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69141</xdr:rowOff>
    </xdr:from>
    <xdr:ext cx="469744" cy="259045"/>
    <xdr:sp macro="" textlink="">
      <xdr:nvSpPr>
        <xdr:cNvPr id="320" name="n_1mainValue【福祉施設】&#10;一人当たり面積"/>
        <xdr:cNvSpPr txBox="1"/>
      </xdr:nvSpPr>
      <xdr:spPr>
        <a:xfrm>
          <a:off x="8925002"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1" name="テキスト ボックス 330"/>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2" name="直線コネクタ 331"/>
        <xdr:cNvCxnSpPr/>
      </xdr:nvCxnSpPr>
      <xdr:spPr>
        <a:xfrm>
          <a:off x="7239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3" name="テキスト ボックス 332"/>
        <xdr:cNvSpPr txBox="1"/>
      </xdr:nvSpPr>
      <xdr:spPr>
        <a:xfrm>
          <a:off x="2852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4" name="直線コネクタ 333"/>
        <xdr:cNvCxnSpPr/>
      </xdr:nvCxnSpPr>
      <xdr:spPr>
        <a:xfrm>
          <a:off x="7239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5" name="テキスト ボックス 334"/>
        <xdr:cNvSpPr txBox="1"/>
      </xdr:nvSpPr>
      <xdr:spPr>
        <a:xfrm>
          <a:off x="3494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6" name="直線コネクタ 335"/>
        <xdr:cNvCxnSpPr/>
      </xdr:nvCxnSpPr>
      <xdr:spPr>
        <a:xfrm>
          <a:off x="7239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7" name="テキスト ボックス 336"/>
        <xdr:cNvSpPr txBox="1"/>
      </xdr:nvSpPr>
      <xdr:spPr>
        <a:xfrm>
          <a:off x="3494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8" name="直線コネクタ 337"/>
        <xdr:cNvCxnSpPr/>
      </xdr:nvCxnSpPr>
      <xdr:spPr>
        <a:xfrm>
          <a:off x="7239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9" name="テキスト ボックス 338"/>
        <xdr:cNvSpPr txBox="1"/>
      </xdr:nvSpPr>
      <xdr:spPr>
        <a:xfrm>
          <a:off x="3494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0" name="直線コネクタ 339"/>
        <xdr:cNvCxnSpPr/>
      </xdr:nvCxnSpPr>
      <xdr:spPr>
        <a:xfrm>
          <a:off x="7239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1" name="テキスト ボックス 340"/>
        <xdr:cNvSpPr txBox="1"/>
      </xdr:nvSpPr>
      <xdr:spPr>
        <a:xfrm>
          <a:off x="3494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2" name="直線コネクタ 341"/>
        <xdr:cNvCxnSpPr/>
      </xdr:nvCxnSpPr>
      <xdr:spPr>
        <a:xfrm>
          <a:off x="7239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3" name="テキスト ボックス 342"/>
        <xdr:cNvSpPr txBox="1"/>
      </xdr:nvSpPr>
      <xdr:spPr>
        <a:xfrm>
          <a:off x="4040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46" name="直線コネクタ 345"/>
        <xdr:cNvCxnSpPr/>
      </xdr:nvCxnSpPr>
      <xdr:spPr>
        <a:xfrm flipV="1">
          <a:off x="44062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47" name="【市民会館】&#10;有形固定資産減価償却率最小値テキスト"/>
        <xdr:cNvSpPr txBox="1"/>
      </xdr:nvSpPr>
      <xdr:spPr>
        <a:xfrm>
          <a:off x="44450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48" name="直線コネクタ 347"/>
        <xdr:cNvCxnSpPr/>
      </xdr:nvCxnSpPr>
      <xdr:spPr>
        <a:xfrm>
          <a:off x="4327525" y="1872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49" name="【市民会館】&#10;有形固定資産減価償却率最大値テキスト"/>
        <xdr:cNvSpPr txBox="1"/>
      </xdr:nvSpPr>
      <xdr:spPr>
        <a:xfrm>
          <a:off x="44450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50" name="直線コネクタ 349"/>
        <xdr:cNvCxnSpPr/>
      </xdr:nvCxnSpPr>
      <xdr:spPr>
        <a:xfrm>
          <a:off x="4327525" y="1728161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351" name="【市民会館】&#10;有形固定資産減価償却率平均値テキスト"/>
        <xdr:cNvSpPr txBox="1"/>
      </xdr:nvSpPr>
      <xdr:spPr>
        <a:xfrm>
          <a:off x="44450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52" name="フローチャート: 判断 351"/>
        <xdr:cNvSpPr/>
      </xdr:nvSpPr>
      <xdr:spPr>
        <a:xfrm>
          <a:off x="43561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53" name="フローチャート: 判断 352"/>
        <xdr:cNvSpPr/>
      </xdr:nvSpPr>
      <xdr:spPr>
        <a:xfrm>
          <a:off x="3565525" y="1789538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54" name="フローチャート: 判断 353"/>
        <xdr:cNvSpPr/>
      </xdr:nvSpPr>
      <xdr:spPr>
        <a:xfrm>
          <a:off x="2714625"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55" name="フローチャート: 判断 354"/>
        <xdr:cNvSpPr/>
      </xdr:nvSpPr>
      <xdr:spPr>
        <a:xfrm>
          <a:off x="187325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356" name="フローチャート: 判断 355"/>
        <xdr:cNvSpPr/>
      </xdr:nvSpPr>
      <xdr:spPr>
        <a:xfrm>
          <a:off x="1031875" y="1786926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7" name="テキスト ボックス 356"/>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8" name="テキスト ボックス 357"/>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9" name="テキスト ボックス 358"/>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0" name="テキスト ボックス 359"/>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1" name="テキスト ボックス 360"/>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100512</xdr:rowOff>
    </xdr:from>
    <xdr:to>
      <xdr:col>24</xdr:col>
      <xdr:colOff>114300</xdr:colOff>
      <xdr:row>109</xdr:row>
      <xdr:rowOff>30662</xdr:rowOff>
    </xdr:to>
    <xdr:sp macro="" textlink="">
      <xdr:nvSpPr>
        <xdr:cNvPr id="362" name="楕円 361"/>
        <xdr:cNvSpPr/>
      </xdr:nvSpPr>
      <xdr:spPr>
        <a:xfrm>
          <a:off x="43561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15439</xdr:rowOff>
    </xdr:from>
    <xdr:ext cx="405111" cy="259045"/>
    <xdr:sp macro="" textlink="">
      <xdr:nvSpPr>
        <xdr:cNvPr id="363" name="【市民会館】&#10;有形固定資産減価償却率該当値テキスト"/>
        <xdr:cNvSpPr txBox="1"/>
      </xdr:nvSpPr>
      <xdr:spPr>
        <a:xfrm>
          <a:off x="4445000" y="1853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76019</xdr:rowOff>
    </xdr:from>
    <xdr:to>
      <xdr:col>20</xdr:col>
      <xdr:colOff>38100</xdr:colOff>
      <xdr:row>109</xdr:row>
      <xdr:rowOff>6169</xdr:rowOff>
    </xdr:to>
    <xdr:sp macro="" textlink="">
      <xdr:nvSpPr>
        <xdr:cNvPr id="364" name="楕円 363"/>
        <xdr:cNvSpPr/>
      </xdr:nvSpPr>
      <xdr:spPr>
        <a:xfrm>
          <a:off x="3565525" y="1859261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126819</xdr:rowOff>
    </xdr:from>
    <xdr:to>
      <xdr:col>24</xdr:col>
      <xdr:colOff>63500</xdr:colOff>
      <xdr:row>108</xdr:row>
      <xdr:rowOff>151312</xdr:rowOff>
    </xdr:to>
    <xdr:cxnSp macro="">
      <xdr:nvCxnSpPr>
        <xdr:cNvPr id="365" name="直線コネクタ 364"/>
        <xdr:cNvCxnSpPr/>
      </xdr:nvCxnSpPr>
      <xdr:spPr>
        <a:xfrm>
          <a:off x="3616325" y="18643419"/>
          <a:ext cx="7905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366" name="n_1aveValue【市民会館】&#10;有形固定資産減価償却率"/>
        <xdr:cNvSpPr txBox="1"/>
      </xdr:nvSpPr>
      <xdr:spPr>
        <a:xfrm>
          <a:off x="341059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367" name="n_2aveValue【市民会館】&#10;有形固定資産減価償却率"/>
        <xdr:cNvSpPr txBox="1"/>
      </xdr:nvSpPr>
      <xdr:spPr>
        <a:xfrm>
          <a:off x="257239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368" name="n_3aveValue【市民会館】&#10;有形固定資産減価償却率"/>
        <xdr:cNvSpPr txBox="1"/>
      </xdr:nvSpPr>
      <xdr:spPr>
        <a:xfrm>
          <a:off x="1731019"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369" name="n_4aveValue【市民会館】&#10;有形固定資産減価償却率"/>
        <xdr:cNvSpPr txBox="1"/>
      </xdr:nvSpPr>
      <xdr:spPr>
        <a:xfrm>
          <a:off x="8896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168746</xdr:rowOff>
    </xdr:from>
    <xdr:ext cx="405111" cy="259045"/>
    <xdr:sp macro="" textlink="">
      <xdr:nvSpPr>
        <xdr:cNvPr id="370" name="n_1mainValue【市民会館】&#10;有形固定資産減価償却率"/>
        <xdr:cNvSpPr txBox="1"/>
      </xdr:nvSpPr>
      <xdr:spPr>
        <a:xfrm>
          <a:off x="3410594" y="186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1" name="直線コネクタ 380"/>
        <xdr:cNvCxnSpPr/>
      </xdr:nvCxnSpPr>
      <xdr:spPr>
        <a:xfrm>
          <a:off x="6280150" y="18478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2" name="テキスト ボックス 381"/>
        <xdr:cNvSpPr txBox="1"/>
      </xdr:nvSpPr>
      <xdr:spPr>
        <a:xfrm>
          <a:off x="58320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6280150" y="179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58320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5" name="直線コネクタ 384"/>
        <xdr:cNvCxnSpPr/>
      </xdr:nvCxnSpPr>
      <xdr:spPr>
        <a:xfrm>
          <a:off x="6280150" y="17335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6" name="テキスト ボックス 385"/>
        <xdr:cNvSpPr txBox="1"/>
      </xdr:nvSpPr>
      <xdr:spPr>
        <a:xfrm>
          <a:off x="58320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390" name="直線コネクタ 389"/>
        <xdr:cNvCxnSpPr/>
      </xdr:nvCxnSpPr>
      <xdr:spPr>
        <a:xfrm flipV="1">
          <a:off x="9952990"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1" name="【市民会館】&#10;一人当たり面積最小値テキスト"/>
        <xdr:cNvSpPr txBox="1"/>
      </xdr:nvSpPr>
      <xdr:spPr>
        <a:xfrm>
          <a:off x="9991725"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392" name="直線コネクタ 391"/>
        <xdr:cNvCxnSpPr/>
      </xdr:nvCxnSpPr>
      <xdr:spPr>
        <a:xfrm>
          <a:off x="9874250" y="1844992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393" name="【市民会館】&#10;一人当たり面積最大値テキスト"/>
        <xdr:cNvSpPr txBox="1"/>
      </xdr:nvSpPr>
      <xdr:spPr>
        <a:xfrm>
          <a:off x="9991725"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394" name="直線コネクタ 393"/>
        <xdr:cNvCxnSpPr/>
      </xdr:nvCxnSpPr>
      <xdr:spPr>
        <a:xfrm>
          <a:off x="9874250" y="172669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395" name="【市民会館】&#10;一人当たり面積平均値テキスト"/>
        <xdr:cNvSpPr txBox="1"/>
      </xdr:nvSpPr>
      <xdr:spPr>
        <a:xfrm>
          <a:off x="9991725"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396" name="フローチャート: 判断 395"/>
        <xdr:cNvSpPr/>
      </xdr:nvSpPr>
      <xdr:spPr>
        <a:xfrm>
          <a:off x="9912350" y="180105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397" name="フローチャート: 判断 396"/>
        <xdr:cNvSpPr/>
      </xdr:nvSpPr>
      <xdr:spPr>
        <a:xfrm>
          <a:off x="911225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398" name="フローチャート: 判断 397"/>
        <xdr:cNvSpPr/>
      </xdr:nvSpPr>
      <xdr:spPr>
        <a:xfrm>
          <a:off x="8270875" y="180733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76836</xdr:rowOff>
    </xdr:from>
    <xdr:to>
      <xdr:col>41</xdr:col>
      <xdr:colOff>101600</xdr:colOff>
      <xdr:row>106</xdr:row>
      <xdr:rowOff>6986</xdr:rowOff>
    </xdr:to>
    <xdr:sp macro="" textlink="">
      <xdr:nvSpPr>
        <xdr:cNvPr id="399" name="フローチャート: 判断 398"/>
        <xdr:cNvSpPr/>
      </xdr:nvSpPr>
      <xdr:spPr>
        <a:xfrm>
          <a:off x="7419975"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00" name="フローチャート: 判断 399"/>
        <xdr:cNvSpPr/>
      </xdr:nvSpPr>
      <xdr:spPr>
        <a:xfrm>
          <a:off x="65786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1" name="テキスト ボックス 400"/>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2" name="テキスト ボックス 401"/>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3" name="テキスト ボックス 402"/>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4" name="テキスト ボックス 403"/>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5" name="テキスト ボックス 404"/>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31114</xdr:rowOff>
    </xdr:from>
    <xdr:to>
      <xdr:col>55</xdr:col>
      <xdr:colOff>50800</xdr:colOff>
      <xdr:row>106</xdr:row>
      <xdr:rowOff>132714</xdr:rowOff>
    </xdr:to>
    <xdr:sp macro="" textlink="">
      <xdr:nvSpPr>
        <xdr:cNvPr id="406" name="楕円 405"/>
        <xdr:cNvSpPr/>
      </xdr:nvSpPr>
      <xdr:spPr>
        <a:xfrm>
          <a:off x="9912350" y="1820481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9541</xdr:rowOff>
    </xdr:from>
    <xdr:ext cx="469744" cy="259045"/>
    <xdr:sp macro="" textlink="">
      <xdr:nvSpPr>
        <xdr:cNvPr id="407" name="【市民会館】&#10;一人当たり面積該当値テキスト"/>
        <xdr:cNvSpPr txBox="1"/>
      </xdr:nvSpPr>
      <xdr:spPr>
        <a:xfrm>
          <a:off x="9991725"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31114</xdr:rowOff>
    </xdr:from>
    <xdr:to>
      <xdr:col>50</xdr:col>
      <xdr:colOff>165100</xdr:colOff>
      <xdr:row>106</xdr:row>
      <xdr:rowOff>132714</xdr:rowOff>
    </xdr:to>
    <xdr:sp macro="" textlink="">
      <xdr:nvSpPr>
        <xdr:cNvPr id="408" name="楕円 407"/>
        <xdr:cNvSpPr/>
      </xdr:nvSpPr>
      <xdr:spPr>
        <a:xfrm>
          <a:off x="911225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81914</xdr:rowOff>
    </xdr:from>
    <xdr:to>
      <xdr:col>55</xdr:col>
      <xdr:colOff>0</xdr:colOff>
      <xdr:row>106</xdr:row>
      <xdr:rowOff>81914</xdr:rowOff>
    </xdr:to>
    <xdr:cxnSp macro="">
      <xdr:nvCxnSpPr>
        <xdr:cNvPr id="409" name="直線コネクタ 408"/>
        <xdr:cNvCxnSpPr/>
      </xdr:nvCxnSpPr>
      <xdr:spPr>
        <a:xfrm>
          <a:off x="9163050" y="1825561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10" name="n_1aveValue【市民会館】&#10;一人当たり面積"/>
        <xdr:cNvSpPr txBox="1"/>
      </xdr:nvSpPr>
      <xdr:spPr>
        <a:xfrm>
          <a:off x="8925002"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17797</xdr:rowOff>
    </xdr:from>
    <xdr:ext cx="469744" cy="259045"/>
    <xdr:sp macro="" textlink="">
      <xdr:nvSpPr>
        <xdr:cNvPr id="411" name="n_2aveValue【市民会館】&#10;一人当たり面積"/>
        <xdr:cNvSpPr txBox="1"/>
      </xdr:nvSpPr>
      <xdr:spPr>
        <a:xfrm>
          <a:off x="80963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23513</xdr:rowOff>
    </xdr:from>
    <xdr:ext cx="469744" cy="259045"/>
    <xdr:sp macro="" textlink="">
      <xdr:nvSpPr>
        <xdr:cNvPr id="412" name="n_3aveValue【市民会館】&#10;一人当たり面積"/>
        <xdr:cNvSpPr txBox="1"/>
      </xdr:nvSpPr>
      <xdr:spPr>
        <a:xfrm>
          <a:off x="72454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413" name="n_4aveValue【市民会館】&#10;一人当たり面積"/>
        <xdr:cNvSpPr txBox="1"/>
      </xdr:nvSpPr>
      <xdr:spPr>
        <a:xfrm>
          <a:off x="6404052"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123841</xdr:rowOff>
    </xdr:from>
    <xdr:ext cx="469744" cy="259045"/>
    <xdr:sp macro="" textlink="">
      <xdr:nvSpPr>
        <xdr:cNvPr id="414" name="n_1mainValue【市民会館】&#10;一人当たり面積"/>
        <xdr:cNvSpPr txBox="1"/>
      </xdr:nvSpPr>
      <xdr:spPr>
        <a:xfrm>
          <a:off x="8925002"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6" name="正方形/長方形 415"/>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7" name="正方形/長方形 416"/>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8" name="正方形/長方形 417"/>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9" name="正方形/長方形 418"/>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0" name="正方形/長方形 419"/>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1" name="正方形/長方形 420"/>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3" name="テキスト ボックス 422"/>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4" name="直線コネクタ 423"/>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5" name="テキスト ボックス 424"/>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6" name="直線コネクタ 425"/>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27" name="テキスト ボックス 426"/>
        <xdr:cNvSpPr txBox="1"/>
      </xdr:nvSpPr>
      <xdr:spPr>
        <a:xfrm>
          <a:off x="1138827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8" name="直線コネクタ 427"/>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9" name="テキスト ボックス 428"/>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0" name="直線コネクタ 429"/>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1" name="テキスト ボックス 430"/>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2" name="直線コネクタ 431"/>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3" name="テキスト ボックス 432"/>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4" name="直線コネクタ 433"/>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5" name="テキスト ボックス 434"/>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6" name="直線コネクタ 435"/>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37" name="テキスト ボックス 436"/>
        <xdr:cNvSpPr txBox="1"/>
      </xdr:nvSpPr>
      <xdr:spPr>
        <a:xfrm>
          <a:off x="1150698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8" name="直線コネクタ 437"/>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39" name="【一般廃棄物処理施設】&#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40" name="直線コネクタ 439"/>
        <xdr:cNvCxnSpPr/>
      </xdr:nvCxnSpPr>
      <xdr:spPr>
        <a:xfrm flipV="1">
          <a:off x="15509239"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41" name="【一般廃棄物処理施設】&#10;有形固定資産減価償却率最小値テキスト"/>
        <xdr:cNvSpPr txBox="1"/>
      </xdr:nvSpPr>
      <xdr:spPr>
        <a:xfrm>
          <a:off x="15547975"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42" name="直線コネクタ 441"/>
        <xdr:cNvCxnSpPr/>
      </xdr:nvCxnSpPr>
      <xdr:spPr>
        <a:xfrm>
          <a:off x="15420975" y="718239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43" name="【一般廃棄物処理施設】&#10;有形固定資産減価償却率最大値テキスト"/>
        <xdr:cNvSpPr txBox="1"/>
      </xdr:nvSpPr>
      <xdr:spPr>
        <a:xfrm>
          <a:off x="15547975"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44" name="直線コネクタ 443"/>
        <xdr:cNvCxnSpPr/>
      </xdr:nvCxnSpPr>
      <xdr:spPr>
        <a:xfrm>
          <a:off x="15420975" y="588590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45" name="【一般廃棄物処理施設】&#10;有形固定資産減価償却率平均値テキスト"/>
        <xdr:cNvSpPr txBox="1"/>
      </xdr:nvSpPr>
      <xdr:spPr>
        <a:xfrm>
          <a:off x="15547975"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46" name="フローチャート: 判断 445"/>
        <xdr:cNvSpPr/>
      </xdr:nvSpPr>
      <xdr:spPr>
        <a:xfrm>
          <a:off x="15459075"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47" name="フローチャート: 判断 446"/>
        <xdr:cNvSpPr/>
      </xdr:nvSpPr>
      <xdr:spPr>
        <a:xfrm>
          <a:off x="14658975"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40096</xdr:rowOff>
    </xdr:from>
    <xdr:to>
      <xdr:col>76</xdr:col>
      <xdr:colOff>165100</xdr:colOff>
      <xdr:row>39</xdr:row>
      <xdr:rowOff>141696</xdr:rowOff>
    </xdr:to>
    <xdr:sp macro="" textlink="">
      <xdr:nvSpPr>
        <xdr:cNvPr id="448" name="フローチャート: 判断 447"/>
        <xdr:cNvSpPr/>
      </xdr:nvSpPr>
      <xdr:spPr>
        <a:xfrm>
          <a:off x="138176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170724</xdr:rowOff>
    </xdr:from>
    <xdr:to>
      <xdr:col>72</xdr:col>
      <xdr:colOff>38100</xdr:colOff>
      <xdr:row>39</xdr:row>
      <xdr:rowOff>100874</xdr:rowOff>
    </xdr:to>
    <xdr:sp macro="" textlink="">
      <xdr:nvSpPr>
        <xdr:cNvPr id="449" name="フローチャート: 判断 448"/>
        <xdr:cNvSpPr/>
      </xdr:nvSpPr>
      <xdr:spPr>
        <a:xfrm>
          <a:off x="12976225" y="668582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59690</xdr:rowOff>
    </xdr:from>
    <xdr:to>
      <xdr:col>67</xdr:col>
      <xdr:colOff>101600</xdr:colOff>
      <xdr:row>39</xdr:row>
      <xdr:rowOff>161290</xdr:rowOff>
    </xdr:to>
    <xdr:sp macro="" textlink="">
      <xdr:nvSpPr>
        <xdr:cNvPr id="450" name="フローチャート: 判断 449"/>
        <xdr:cNvSpPr/>
      </xdr:nvSpPr>
      <xdr:spPr>
        <a:xfrm>
          <a:off x="12125325"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1" name="テキスト ボックス 450"/>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2" name="テキスト ボックス 451"/>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3" name="テキスト ボックス 452"/>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4" name="テキスト ボックス 453"/>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5" name="テキスト ボックス 454"/>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17235</xdr:rowOff>
    </xdr:from>
    <xdr:to>
      <xdr:col>85</xdr:col>
      <xdr:colOff>177800</xdr:colOff>
      <xdr:row>39</xdr:row>
      <xdr:rowOff>118835</xdr:rowOff>
    </xdr:to>
    <xdr:sp macro="" textlink="">
      <xdr:nvSpPr>
        <xdr:cNvPr id="456" name="楕円 455"/>
        <xdr:cNvSpPr/>
      </xdr:nvSpPr>
      <xdr:spPr>
        <a:xfrm>
          <a:off x="15459075"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167112</xdr:rowOff>
    </xdr:from>
    <xdr:ext cx="405111" cy="259045"/>
    <xdr:sp macro="" textlink="">
      <xdr:nvSpPr>
        <xdr:cNvPr id="457" name="【一般廃棄物処理施設】&#10;有形固定資産減価償却率該当値テキスト"/>
        <xdr:cNvSpPr txBox="1"/>
      </xdr:nvSpPr>
      <xdr:spPr>
        <a:xfrm>
          <a:off x="15547975"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138067</xdr:rowOff>
    </xdr:from>
    <xdr:to>
      <xdr:col>81</xdr:col>
      <xdr:colOff>101600</xdr:colOff>
      <xdr:row>38</xdr:row>
      <xdr:rowOff>68218</xdr:rowOff>
    </xdr:to>
    <xdr:sp macro="" textlink="">
      <xdr:nvSpPr>
        <xdr:cNvPr id="458" name="楕円 457"/>
        <xdr:cNvSpPr/>
      </xdr:nvSpPr>
      <xdr:spPr>
        <a:xfrm>
          <a:off x="14658975"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17417</xdr:rowOff>
    </xdr:from>
    <xdr:to>
      <xdr:col>85</xdr:col>
      <xdr:colOff>127000</xdr:colOff>
      <xdr:row>39</xdr:row>
      <xdr:rowOff>68035</xdr:rowOff>
    </xdr:to>
    <xdr:cxnSp macro="">
      <xdr:nvCxnSpPr>
        <xdr:cNvPr id="459" name="直線コネクタ 458"/>
        <xdr:cNvCxnSpPr/>
      </xdr:nvCxnSpPr>
      <xdr:spPr>
        <a:xfrm>
          <a:off x="14709775" y="6532517"/>
          <a:ext cx="8001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460" name="n_1aveValue【一般廃棄物処理施設】&#10;有形固定資産減価償却率"/>
        <xdr:cNvSpPr txBox="1"/>
      </xdr:nvSpPr>
      <xdr:spPr>
        <a:xfrm>
          <a:off x="14504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158223</xdr:rowOff>
    </xdr:from>
    <xdr:ext cx="405111" cy="259045"/>
    <xdr:sp macro="" textlink="">
      <xdr:nvSpPr>
        <xdr:cNvPr id="461" name="n_2aveValue【一般廃棄物処理施設】&#10;有形固定資産減価償却率"/>
        <xdr:cNvSpPr txBox="1"/>
      </xdr:nvSpPr>
      <xdr:spPr>
        <a:xfrm>
          <a:off x="13675369" y="6501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117401</xdr:rowOff>
    </xdr:from>
    <xdr:ext cx="405111" cy="259045"/>
    <xdr:sp macro="" textlink="">
      <xdr:nvSpPr>
        <xdr:cNvPr id="462" name="n_3aveValue【一般廃棄物処理施設】&#10;有形固定資産減価償却率"/>
        <xdr:cNvSpPr txBox="1"/>
      </xdr:nvSpPr>
      <xdr:spPr>
        <a:xfrm>
          <a:off x="12833994" y="646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6367</xdr:rowOff>
    </xdr:from>
    <xdr:ext cx="405111" cy="259045"/>
    <xdr:sp macro="" textlink="">
      <xdr:nvSpPr>
        <xdr:cNvPr id="463" name="n_4aveValue【一般廃棄物処理施設】&#10;有形固定資産減価償却率"/>
        <xdr:cNvSpPr txBox="1"/>
      </xdr:nvSpPr>
      <xdr:spPr>
        <a:xfrm>
          <a:off x="1198309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84744</xdr:rowOff>
    </xdr:from>
    <xdr:ext cx="405111" cy="259045"/>
    <xdr:sp macro="" textlink="">
      <xdr:nvSpPr>
        <xdr:cNvPr id="464" name="n_1mainValue【一般廃棄物処理施設】&#10;有形固定資産減価償却率"/>
        <xdr:cNvSpPr txBox="1"/>
      </xdr:nvSpPr>
      <xdr:spPr>
        <a:xfrm>
          <a:off x="14504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5" name="正方形/長方形 464"/>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6" name="正方形/長方形 465"/>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7" name="正方形/長方形 466"/>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8" name="正方形/長方形 467"/>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9" name="正方形/長方形 468"/>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0" name="正方形/長方形 469"/>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1" name="正方形/長方形 470"/>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2" name="正方形/長方形 471"/>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3" name="テキスト ボックス 472"/>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4" name="直線コネクタ 473"/>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5" name="直線コネクタ 474"/>
        <xdr:cNvCxnSpPr/>
      </xdr:nvCxnSpPr>
      <xdr:spPr>
        <a:xfrm>
          <a:off x="173736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6" name="テキスト ボックス 475"/>
        <xdr:cNvSpPr txBox="1"/>
      </xdr:nvSpPr>
      <xdr:spPr>
        <a:xfrm>
          <a:off x="171438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7" name="直線コネクタ 476"/>
        <xdr:cNvCxnSpPr/>
      </xdr:nvCxnSpPr>
      <xdr:spPr>
        <a:xfrm>
          <a:off x="173736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8" name="テキスト ボックス 477"/>
        <xdr:cNvSpPr txBox="1"/>
      </xdr:nvSpPr>
      <xdr:spPr>
        <a:xfrm>
          <a:off x="1687087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9" name="直線コネクタ 478"/>
        <xdr:cNvCxnSpPr/>
      </xdr:nvCxnSpPr>
      <xdr:spPr>
        <a:xfrm>
          <a:off x="173736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0" name="テキスト ボックス 479"/>
        <xdr:cNvSpPr txBox="1"/>
      </xdr:nvSpPr>
      <xdr:spPr>
        <a:xfrm>
          <a:off x="168162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1" name="直線コネクタ 480"/>
        <xdr:cNvCxnSpPr/>
      </xdr:nvCxnSpPr>
      <xdr:spPr>
        <a:xfrm>
          <a:off x="173736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2" name="テキスト ボックス 481"/>
        <xdr:cNvSpPr txBox="1"/>
      </xdr:nvSpPr>
      <xdr:spPr>
        <a:xfrm>
          <a:off x="168162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3" name="直線コネクタ 482"/>
        <xdr:cNvCxnSpPr/>
      </xdr:nvCxnSpPr>
      <xdr:spPr>
        <a:xfrm>
          <a:off x="173736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4" name="テキスト ボックス 483"/>
        <xdr:cNvSpPr txBox="1"/>
      </xdr:nvSpPr>
      <xdr:spPr>
        <a:xfrm>
          <a:off x="168162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488" name="直線コネクタ 487"/>
        <xdr:cNvCxnSpPr/>
      </xdr:nvCxnSpPr>
      <xdr:spPr>
        <a:xfrm flipV="1">
          <a:off x="210559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489" name="【一般廃棄物処理施設】&#10;一人当たり有形固定資産（償却資産）額最小値テキスト"/>
        <xdr:cNvSpPr txBox="1"/>
      </xdr:nvSpPr>
      <xdr:spPr>
        <a:xfrm>
          <a:off x="210947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490" name="直線コネクタ 489"/>
        <xdr:cNvCxnSpPr/>
      </xdr:nvCxnSpPr>
      <xdr:spPr>
        <a:xfrm>
          <a:off x="20977225" y="72186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491" name="【一般廃棄物処理施設】&#10;一人当たり有形固定資産（償却資産）額最大値テキスト"/>
        <xdr:cNvSpPr txBox="1"/>
      </xdr:nvSpPr>
      <xdr:spPr>
        <a:xfrm>
          <a:off x="210947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492" name="直線コネクタ 491"/>
        <xdr:cNvCxnSpPr/>
      </xdr:nvCxnSpPr>
      <xdr:spPr>
        <a:xfrm>
          <a:off x="20977225" y="57631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493" name="【一般廃棄物処理施設】&#10;一人当たり有形固定資産（償却資産）額平均値テキスト"/>
        <xdr:cNvSpPr txBox="1"/>
      </xdr:nvSpPr>
      <xdr:spPr>
        <a:xfrm>
          <a:off x="210947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494" name="フローチャート: 判断 493"/>
        <xdr:cNvSpPr/>
      </xdr:nvSpPr>
      <xdr:spPr>
        <a:xfrm>
          <a:off x="210058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495" name="フローチャート: 判断 494"/>
        <xdr:cNvSpPr/>
      </xdr:nvSpPr>
      <xdr:spPr>
        <a:xfrm>
          <a:off x="20215225" y="669406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496" name="フローチャート: 判断 495"/>
        <xdr:cNvSpPr/>
      </xdr:nvSpPr>
      <xdr:spPr>
        <a:xfrm>
          <a:off x="19364325"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497" name="フローチャート: 判断 496"/>
        <xdr:cNvSpPr/>
      </xdr:nvSpPr>
      <xdr:spPr>
        <a:xfrm>
          <a:off x="1852295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498" name="フローチャート: 判断 497"/>
        <xdr:cNvSpPr/>
      </xdr:nvSpPr>
      <xdr:spPr>
        <a:xfrm>
          <a:off x="17681575" y="684628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9" name="テキスト ボックス 498"/>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0" name="テキスト ボックス 499"/>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1" name="テキスト ボックス 500"/>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2" name="テキスト ボックス 501"/>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3" name="テキスト ボックス 502"/>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167193</xdr:rowOff>
    </xdr:from>
    <xdr:to>
      <xdr:col>116</xdr:col>
      <xdr:colOff>114300</xdr:colOff>
      <xdr:row>39</xdr:row>
      <xdr:rowOff>97343</xdr:rowOff>
    </xdr:to>
    <xdr:sp macro="" textlink="">
      <xdr:nvSpPr>
        <xdr:cNvPr id="504" name="楕円 503"/>
        <xdr:cNvSpPr/>
      </xdr:nvSpPr>
      <xdr:spPr>
        <a:xfrm>
          <a:off x="21005800" y="668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145620</xdr:rowOff>
    </xdr:from>
    <xdr:ext cx="534377" cy="259045"/>
    <xdr:sp macro="" textlink="">
      <xdr:nvSpPr>
        <xdr:cNvPr id="505" name="【一般廃棄物処理施設】&#10;一人当たり有形固定資産（償却資産）額該当値テキスト"/>
        <xdr:cNvSpPr txBox="1"/>
      </xdr:nvSpPr>
      <xdr:spPr>
        <a:xfrm>
          <a:off x="21094700" y="666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78191</xdr:rowOff>
    </xdr:from>
    <xdr:to>
      <xdr:col>112</xdr:col>
      <xdr:colOff>38100</xdr:colOff>
      <xdr:row>41</xdr:row>
      <xdr:rowOff>8341</xdr:rowOff>
    </xdr:to>
    <xdr:sp macro="" textlink="">
      <xdr:nvSpPr>
        <xdr:cNvPr id="506" name="楕円 505"/>
        <xdr:cNvSpPr/>
      </xdr:nvSpPr>
      <xdr:spPr>
        <a:xfrm>
          <a:off x="20215225" y="693619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46543</xdr:rowOff>
    </xdr:from>
    <xdr:to>
      <xdr:col>116</xdr:col>
      <xdr:colOff>63500</xdr:colOff>
      <xdr:row>40</xdr:row>
      <xdr:rowOff>128991</xdr:rowOff>
    </xdr:to>
    <xdr:cxnSp macro="">
      <xdr:nvCxnSpPr>
        <xdr:cNvPr id="507" name="直線コネクタ 506"/>
        <xdr:cNvCxnSpPr/>
      </xdr:nvCxnSpPr>
      <xdr:spPr>
        <a:xfrm flipV="1">
          <a:off x="20266025" y="6733093"/>
          <a:ext cx="790575" cy="25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08" name="n_1aveValue【一般廃棄物処理施設】&#10;一人当たり有形固定資産（償却資産）額"/>
        <xdr:cNvSpPr txBox="1"/>
      </xdr:nvSpPr>
      <xdr:spPr>
        <a:xfrm>
          <a:off x="1999566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09" name="n_2aveValue【一般廃棄物処理施設】&#10;一人当たり有形固定資産（償却資産）額"/>
        <xdr:cNvSpPr txBox="1"/>
      </xdr:nvSpPr>
      <xdr:spPr>
        <a:xfrm>
          <a:off x="19166986"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10" name="n_3aveValue【一般廃棄物処理施設】&#10;一人当たり有形固定資産（償却資産）額"/>
        <xdr:cNvSpPr txBox="1"/>
      </xdr:nvSpPr>
      <xdr:spPr>
        <a:xfrm>
          <a:off x="18316086"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511" name="n_4aveValue【一般廃棄物処理施設】&#10;一人当たり有形固定資産（償却資産）額"/>
        <xdr:cNvSpPr txBox="1"/>
      </xdr:nvSpPr>
      <xdr:spPr>
        <a:xfrm>
          <a:off x="174747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170918</xdr:rowOff>
    </xdr:from>
    <xdr:ext cx="534377" cy="259045"/>
    <xdr:sp macro="" textlink="">
      <xdr:nvSpPr>
        <xdr:cNvPr id="512" name="n_1mainValue【一般廃棄物処理施設】&#10;一人当たり有形固定資産（償却資産）額"/>
        <xdr:cNvSpPr txBox="1"/>
      </xdr:nvSpPr>
      <xdr:spPr>
        <a:xfrm>
          <a:off x="19995661" y="702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4" name="直線コネクタ 523"/>
        <xdr:cNvCxnSpPr/>
      </xdr:nvCxnSpPr>
      <xdr:spPr>
        <a:xfrm>
          <a:off x="11826875"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5" name="テキスト ボックス 524"/>
        <xdr:cNvSpPr txBox="1"/>
      </xdr:nvSpPr>
      <xdr:spPr>
        <a:xfrm>
          <a:off x="1144286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6" name="直線コネクタ 525"/>
        <xdr:cNvCxnSpPr/>
      </xdr:nvCxnSpPr>
      <xdr:spPr>
        <a:xfrm>
          <a:off x="11826875"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7" name="テキスト ボックス 526"/>
        <xdr:cNvSpPr txBox="1"/>
      </xdr:nvSpPr>
      <xdr:spPr>
        <a:xfrm>
          <a:off x="1144286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8" name="直線コネクタ 527"/>
        <xdr:cNvCxnSpPr/>
      </xdr:nvCxnSpPr>
      <xdr:spPr>
        <a:xfrm>
          <a:off x="11826875"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9" name="テキスト ボックス 528"/>
        <xdr:cNvSpPr txBox="1"/>
      </xdr:nvSpPr>
      <xdr:spPr>
        <a:xfrm>
          <a:off x="1144286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0" name="直線コネクタ 529"/>
        <xdr:cNvCxnSpPr/>
      </xdr:nvCxnSpPr>
      <xdr:spPr>
        <a:xfrm>
          <a:off x="11826875"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1" name="テキスト ボックス 530"/>
        <xdr:cNvSpPr txBox="1"/>
      </xdr:nvSpPr>
      <xdr:spPr>
        <a:xfrm>
          <a:off x="1144286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150698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35" name="直線コネクタ 534"/>
        <xdr:cNvCxnSpPr/>
      </xdr:nvCxnSpPr>
      <xdr:spPr>
        <a:xfrm flipV="1">
          <a:off x="15509239"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36" name="【保健センター・保健所】&#10;有形固定資産減価償却率最小値テキスト"/>
        <xdr:cNvSpPr txBox="1"/>
      </xdr:nvSpPr>
      <xdr:spPr>
        <a:xfrm>
          <a:off x="15547975"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37" name="直線コネクタ 536"/>
        <xdr:cNvCxnSpPr/>
      </xdr:nvCxnSpPr>
      <xdr:spPr>
        <a:xfrm>
          <a:off x="15420975" y="1075105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38" name="【保健センター・保健所】&#10;有形固定資産減価償却率最大値テキスト"/>
        <xdr:cNvSpPr txBox="1"/>
      </xdr:nvSpPr>
      <xdr:spPr>
        <a:xfrm>
          <a:off x="15547975"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39" name="直線コネクタ 538"/>
        <xdr:cNvCxnSpPr/>
      </xdr:nvCxnSpPr>
      <xdr:spPr>
        <a:xfrm>
          <a:off x="15420975" y="94891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540" name="【保健センター・保健所】&#10;有形固定資産減価償却率平均値テキスト"/>
        <xdr:cNvSpPr txBox="1"/>
      </xdr:nvSpPr>
      <xdr:spPr>
        <a:xfrm>
          <a:off x="15547975"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541" name="フローチャート: 判断 540"/>
        <xdr:cNvSpPr/>
      </xdr:nvSpPr>
      <xdr:spPr>
        <a:xfrm>
          <a:off x="15459075"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542" name="フローチャート: 判断 541"/>
        <xdr:cNvSpPr/>
      </xdr:nvSpPr>
      <xdr:spPr>
        <a:xfrm>
          <a:off x="14658975"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116078</xdr:rowOff>
    </xdr:from>
    <xdr:to>
      <xdr:col>76</xdr:col>
      <xdr:colOff>165100</xdr:colOff>
      <xdr:row>60</xdr:row>
      <xdr:rowOff>46228</xdr:rowOff>
    </xdr:to>
    <xdr:sp macro="" textlink="">
      <xdr:nvSpPr>
        <xdr:cNvPr id="543" name="フローチャート: 判断 542"/>
        <xdr:cNvSpPr/>
      </xdr:nvSpPr>
      <xdr:spPr>
        <a:xfrm>
          <a:off x="138176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63500</xdr:rowOff>
    </xdr:from>
    <xdr:to>
      <xdr:col>72</xdr:col>
      <xdr:colOff>38100</xdr:colOff>
      <xdr:row>59</xdr:row>
      <xdr:rowOff>165100</xdr:rowOff>
    </xdr:to>
    <xdr:sp macro="" textlink="">
      <xdr:nvSpPr>
        <xdr:cNvPr id="544" name="フローチャート: 判断 543"/>
        <xdr:cNvSpPr/>
      </xdr:nvSpPr>
      <xdr:spPr>
        <a:xfrm>
          <a:off x="12976225" y="101790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170942</xdr:rowOff>
    </xdr:from>
    <xdr:to>
      <xdr:col>67</xdr:col>
      <xdr:colOff>101600</xdr:colOff>
      <xdr:row>58</xdr:row>
      <xdr:rowOff>101092</xdr:rowOff>
    </xdr:to>
    <xdr:sp macro="" textlink="">
      <xdr:nvSpPr>
        <xdr:cNvPr id="545" name="フローチャート: 判断 544"/>
        <xdr:cNvSpPr/>
      </xdr:nvSpPr>
      <xdr:spPr>
        <a:xfrm>
          <a:off x="12125325" y="994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58928</xdr:rowOff>
    </xdr:from>
    <xdr:to>
      <xdr:col>85</xdr:col>
      <xdr:colOff>177800</xdr:colOff>
      <xdr:row>60</xdr:row>
      <xdr:rowOff>160528</xdr:rowOff>
    </xdr:to>
    <xdr:sp macro="" textlink="">
      <xdr:nvSpPr>
        <xdr:cNvPr id="551" name="楕円 550"/>
        <xdr:cNvSpPr/>
      </xdr:nvSpPr>
      <xdr:spPr>
        <a:xfrm>
          <a:off x="15459075"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37355</xdr:rowOff>
    </xdr:from>
    <xdr:ext cx="405111" cy="259045"/>
    <xdr:sp macro="" textlink="">
      <xdr:nvSpPr>
        <xdr:cNvPr id="552" name="【保健センター・保健所】&#10;有形固定資産減価償却率該当値テキスト"/>
        <xdr:cNvSpPr txBox="1"/>
      </xdr:nvSpPr>
      <xdr:spPr>
        <a:xfrm>
          <a:off x="15547975"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150368</xdr:rowOff>
    </xdr:from>
    <xdr:to>
      <xdr:col>81</xdr:col>
      <xdr:colOff>101600</xdr:colOff>
      <xdr:row>58</xdr:row>
      <xdr:rowOff>80518</xdr:rowOff>
    </xdr:to>
    <xdr:sp macro="" textlink="">
      <xdr:nvSpPr>
        <xdr:cNvPr id="553" name="楕円 552"/>
        <xdr:cNvSpPr/>
      </xdr:nvSpPr>
      <xdr:spPr>
        <a:xfrm>
          <a:off x="14658975" y="99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29718</xdr:rowOff>
    </xdr:from>
    <xdr:to>
      <xdr:col>85</xdr:col>
      <xdr:colOff>127000</xdr:colOff>
      <xdr:row>60</xdr:row>
      <xdr:rowOff>109728</xdr:rowOff>
    </xdr:to>
    <xdr:cxnSp macro="">
      <xdr:nvCxnSpPr>
        <xdr:cNvPr id="554" name="直線コネクタ 553"/>
        <xdr:cNvCxnSpPr/>
      </xdr:nvCxnSpPr>
      <xdr:spPr>
        <a:xfrm>
          <a:off x="14709775" y="9973818"/>
          <a:ext cx="8001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555" name="n_1aveValue【保健センター・保健所】&#10;有形固定資産減価償却率"/>
        <xdr:cNvSpPr txBox="1"/>
      </xdr:nvSpPr>
      <xdr:spPr>
        <a:xfrm>
          <a:off x="14504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62755</xdr:rowOff>
    </xdr:from>
    <xdr:ext cx="405111" cy="259045"/>
    <xdr:sp macro="" textlink="">
      <xdr:nvSpPr>
        <xdr:cNvPr id="556" name="n_2aveValue【保健センター・保健所】&#10;有形固定資産減価償却率"/>
        <xdr:cNvSpPr txBox="1"/>
      </xdr:nvSpPr>
      <xdr:spPr>
        <a:xfrm>
          <a:off x="13675369"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10177</xdr:rowOff>
    </xdr:from>
    <xdr:ext cx="405111" cy="259045"/>
    <xdr:sp macro="" textlink="">
      <xdr:nvSpPr>
        <xdr:cNvPr id="557" name="n_3aveValue【保健センター・保健所】&#10;有形固定資産減価償却率"/>
        <xdr:cNvSpPr txBox="1"/>
      </xdr:nvSpPr>
      <xdr:spPr>
        <a:xfrm>
          <a:off x="1283399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117619</xdr:rowOff>
    </xdr:from>
    <xdr:ext cx="405111" cy="259045"/>
    <xdr:sp macro="" textlink="">
      <xdr:nvSpPr>
        <xdr:cNvPr id="558" name="n_4aveValue【保健センター・保健所】&#10;有形固定資産減価償却率"/>
        <xdr:cNvSpPr txBox="1"/>
      </xdr:nvSpPr>
      <xdr:spPr>
        <a:xfrm>
          <a:off x="1198309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97045</xdr:rowOff>
    </xdr:from>
    <xdr:ext cx="405111" cy="259045"/>
    <xdr:sp macro="" textlink="">
      <xdr:nvSpPr>
        <xdr:cNvPr id="559" name="n_1mainValue【保健センター・保健所】&#10;有形固定資産減価償却率"/>
        <xdr:cNvSpPr txBox="1"/>
      </xdr:nvSpPr>
      <xdr:spPr>
        <a:xfrm>
          <a:off x="14504044" y="969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83" name="直線コネクタ 582"/>
        <xdr:cNvCxnSpPr/>
      </xdr:nvCxnSpPr>
      <xdr:spPr>
        <a:xfrm flipV="1">
          <a:off x="210559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84" name="【保健センター・保健所】&#10;一人当たり面積最小値テキスト"/>
        <xdr:cNvSpPr txBox="1"/>
      </xdr:nvSpPr>
      <xdr:spPr>
        <a:xfrm>
          <a:off x="210947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85" name="直線コネクタ 584"/>
        <xdr:cNvCxnSpPr/>
      </xdr:nvCxnSpPr>
      <xdr:spPr>
        <a:xfrm>
          <a:off x="20977225" y="11010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86" name="【保健センター・保健所】&#10;一人当たり面積最大値テキスト"/>
        <xdr:cNvSpPr txBox="1"/>
      </xdr:nvSpPr>
      <xdr:spPr>
        <a:xfrm>
          <a:off x="210947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87" name="直線コネクタ 586"/>
        <xdr:cNvCxnSpPr/>
      </xdr:nvCxnSpPr>
      <xdr:spPr>
        <a:xfrm>
          <a:off x="20977225" y="96393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588" name="【保健センター・保健所】&#10;一人当たり面積平均値テキスト"/>
        <xdr:cNvSpPr txBox="1"/>
      </xdr:nvSpPr>
      <xdr:spPr>
        <a:xfrm>
          <a:off x="210947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589" name="フローチャート: 判断 588"/>
        <xdr:cNvSpPr/>
      </xdr:nvSpPr>
      <xdr:spPr>
        <a:xfrm>
          <a:off x="210058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590" name="フローチャート: 判断 589"/>
        <xdr:cNvSpPr/>
      </xdr:nvSpPr>
      <xdr:spPr>
        <a:xfrm>
          <a:off x="20215225" y="105029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591" name="フローチャート: 判断 590"/>
        <xdr:cNvSpPr/>
      </xdr:nvSpPr>
      <xdr:spPr>
        <a:xfrm>
          <a:off x="19364325"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592" name="フローチャート: 判断 591"/>
        <xdr:cNvSpPr/>
      </xdr:nvSpPr>
      <xdr:spPr>
        <a:xfrm>
          <a:off x="1852295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139700</xdr:rowOff>
    </xdr:from>
    <xdr:to>
      <xdr:col>98</xdr:col>
      <xdr:colOff>38100</xdr:colOff>
      <xdr:row>62</xdr:row>
      <xdr:rowOff>69850</xdr:rowOff>
    </xdr:to>
    <xdr:sp macro="" textlink="">
      <xdr:nvSpPr>
        <xdr:cNvPr id="593" name="フローチャート: 判断 592"/>
        <xdr:cNvSpPr/>
      </xdr:nvSpPr>
      <xdr:spPr>
        <a:xfrm>
          <a:off x="17681575" y="105981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xdr:rowOff>
    </xdr:from>
    <xdr:to>
      <xdr:col>116</xdr:col>
      <xdr:colOff>114300</xdr:colOff>
      <xdr:row>59</xdr:row>
      <xdr:rowOff>107950</xdr:rowOff>
    </xdr:to>
    <xdr:sp macro="" textlink="">
      <xdr:nvSpPr>
        <xdr:cNvPr id="599" name="楕円 598"/>
        <xdr:cNvSpPr/>
      </xdr:nvSpPr>
      <xdr:spPr>
        <a:xfrm>
          <a:off x="210058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29227</xdr:rowOff>
    </xdr:from>
    <xdr:ext cx="469744" cy="259045"/>
    <xdr:sp macro="" textlink="">
      <xdr:nvSpPr>
        <xdr:cNvPr id="600" name="【保健センター・保健所】&#10;一人当たり面積該当値テキスト"/>
        <xdr:cNvSpPr txBox="1"/>
      </xdr:nvSpPr>
      <xdr:spPr>
        <a:xfrm>
          <a:off x="21094700"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xdr:rowOff>
    </xdr:from>
    <xdr:to>
      <xdr:col>112</xdr:col>
      <xdr:colOff>38100</xdr:colOff>
      <xdr:row>59</xdr:row>
      <xdr:rowOff>107950</xdr:rowOff>
    </xdr:to>
    <xdr:sp macro="" textlink="">
      <xdr:nvSpPr>
        <xdr:cNvPr id="601" name="楕円 600"/>
        <xdr:cNvSpPr/>
      </xdr:nvSpPr>
      <xdr:spPr>
        <a:xfrm>
          <a:off x="20215225" y="101219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57150</xdr:rowOff>
    </xdr:from>
    <xdr:to>
      <xdr:col>116</xdr:col>
      <xdr:colOff>63500</xdr:colOff>
      <xdr:row>59</xdr:row>
      <xdr:rowOff>57150</xdr:rowOff>
    </xdr:to>
    <xdr:cxnSp macro="">
      <xdr:nvCxnSpPr>
        <xdr:cNvPr id="602" name="直線コネクタ 601"/>
        <xdr:cNvCxnSpPr/>
      </xdr:nvCxnSpPr>
      <xdr:spPr>
        <a:xfrm>
          <a:off x="20266025" y="101727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603" name="n_1aveValue【保健センター・保健所】&#10;一人当たり面積"/>
        <xdr:cNvSpPr txBox="1"/>
      </xdr:nvSpPr>
      <xdr:spPr>
        <a:xfrm>
          <a:off x="2002797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04" name="n_2aveValue【保健センター・保健所】&#10;一人当たり面積"/>
        <xdr:cNvSpPr txBox="1"/>
      </xdr:nvSpPr>
      <xdr:spPr>
        <a:xfrm>
          <a:off x="1918977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605" name="n_3aveValue【保健センター・保健所】&#10;一人当たり面積"/>
        <xdr:cNvSpPr txBox="1"/>
      </xdr:nvSpPr>
      <xdr:spPr>
        <a:xfrm>
          <a:off x="18348402"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86377</xdr:rowOff>
    </xdr:from>
    <xdr:ext cx="469744" cy="259045"/>
    <xdr:sp macro="" textlink="">
      <xdr:nvSpPr>
        <xdr:cNvPr id="606" name="n_4aveValue【保健センター・保健所】&#10;一人当たり面積"/>
        <xdr:cNvSpPr txBox="1"/>
      </xdr:nvSpPr>
      <xdr:spPr>
        <a:xfrm>
          <a:off x="175070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124477</xdr:rowOff>
    </xdr:from>
    <xdr:ext cx="469744" cy="259045"/>
    <xdr:sp macro="" textlink="">
      <xdr:nvSpPr>
        <xdr:cNvPr id="607" name="n_1mainValue【保健センター・保健所】&#10;一人当たり面積"/>
        <xdr:cNvSpPr txBox="1"/>
      </xdr:nvSpPr>
      <xdr:spPr>
        <a:xfrm>
          <a:off x="2002797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6" name="テキスト ボックス 615"/>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7" name="直線コネクタ 616"/>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8" name="テキスト ボックス 617"/>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9" name="直線コネクタ 618"/>
        <xdr:cNvCxnSpPr/>
      </xdr:nvCxnSpPr>
      <xdr:spPr>
        <a:xfrm>
          <a:off x="11826875"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0" name="テキスト ボックス 619"/>
        <xdr:cNvSpPr txBox="1"/>
      </xdr:nvSpPr>
      <xdr:spPr>
        <a:xfrm>
          <a:off x="1138827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1" name="直線コネクタ 620"/>
        <xdr:cNvCxnSpPr/>
      </xdr:nvCxnSpPr>
      <xdr:spPr>
        <a:xfrm>
          <a:off x="11826875"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2" name="テキスト ボックス 621"/>
        <xdr:cNvSpPr txBox="1"/>
      </xdr:nvSpPr>
      <xdr:spPr>
        <a:xfrm>
          <a:off x="1144286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3" name="直線コネクタ 622"/>
        <xdr:cNvCxnSpPr/>
      </xdr:nvCxnSpPr>
      <xdr:spPr>
        <a:xfrm>
          <a:off x="11826875"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4" name="テキスト ボックス 623"/>
        <xdr:cNvSpPr txBox="1"/>
      </xdr:nvSpPr>
      <xdr:spPr>
        <a:xfrm>
          <a:off x="1144286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5" name="直線コネクタ 624"/>
        <xdr:cNvCxnSpPr/>
      </xdr:nvCxnSpPr>
      <xdr:spPr>
        <a:xfrm>
          <a:off x="11826875"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6" name="テキスト ボックス 625"/>
        <xdr:cNvSpPr txBox="1"/>
      </xdr:nvSpPr>
      <xdr:spPr>
        <a:xfrm>
          <a:off x="1144286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7" name="直線コネクタ 626"/>
        <xdr:cNvCxnSpPr/>
      </xdr:nvCxnSpPr>
      <xdr:spPr>
        <a:xfrm>
          <a:off x="11826875"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8" name="テキスト ボックス 627"/>
        <xdr:cNvSpPr txBox="1"/>
      </xdr:nvSpPr>
      <xdr:spPr>
        <a:xfrm>
          <a:off x="1144286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0" name="テキスト ボックス 629"/>
        <xdr:cNvSpPr txBox="1"/>
      </xdr:nvSpPr>
      <xdr:spPr>
        <a:xfrm>
          <a:off x="1150698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632" name="直線コネクタ 631"/>
        <xdr:cNvCxnSpPr/>
      </xdr:nvCxnSpPr>
      <xdr:spPr>
        <a:xfrm flipV="1">
          <a:off x="15509239"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633" name="【消防施設】&#10;有形固定資産減価償却率最小値テキスト"/>
        <xdr:cNvSpPr txBox="1"/>
      </xdr:nvSpPr>
      <xdr:spPr>
        <a:xfrm>
          <a:off x="15547975"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634" name="直線コネクタ 633"/>
        <xdr:cNvCxnSpPr/>
      </xdr:nvCxnSpPr>
      <xdr:spPr>
        <a:xfrm>
          <a:off x="15420975" y="1478661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635" name="【消防施設】&#10;有形固定資産減価償却率最大値テキスト"/>
        <xdr:cNvSpPr txBox="1"/>
      </xdr:nvSpPr>
      <xdr:spPr>
        <a:xfrm>
          <a:off x="15547975"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636" name="直線コネクタ 635"/>
        <xdr:cNvCxnSpPr/>
      </xdr:nvCxnSpPr>
      <xdr:spPr>
        <a:xfrm>
          <a:off x="15420975" y="134854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637" name="【消防施設】&#10;有形固定資産減価償却率平均値テキスト"/>
        <xdr:cNvSpPr txBox="1"/>
      </xdr:nvSpPr>
      <xdr:spPr>
        <a:xfrm>
          <a:off x="15547975"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638" name="フローチャート: 判断 637"/>
        <xdr:cNvSpPr/>
      </xdr:nvSpPr>
      <xdr:spPr>
        <a:xfrm>
          <a:off x="15459075"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39" name="フローチャート: 判断 638"/>
        <xdr:cNvSpPr/>
      </xdr:nvSpPr>
      <xdr:spPr>
        <a:xfrm>
          <a:off x="14658975"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40" name="フローチャート: 判断 639"/>
        <xdr:cNvSpPr/>
      </xdr:nvSpPr>
      <xdr:spPr>
        <a:xfrm>
          <a:off x="138176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65405</xdr:rowOff>
    </xdr:from>
    <xdr:to>
      <xdr:col>72</xdr:col>
      <xdr:colOff>38100</xdr:colOff>
      <xdr:row>81</xdr:row>
      <xdr:rowOff>167005</xdr:rowOff>
    </xdr:to>
    <xdr:sp macro="" textlink="">
      <xdr:nvSpPr>
        <xdr:cNvPr id="641" name="フローチャート: 判断 640"/>
        <xdr:cNvSpPr/>
      </xdr:nvSpPr>
      <xdr:spPr>
        <a:xfrm>
          <a:off x="12976225" y="139528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642" name="フローチャート: 判断 641"/>
        <xdr:cNvSpPr/>
      </xdr:nvSpPr>
      <xdr:spPr>
        <a:xfrm>
          <a:off x="12125325"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3" name="テキスト ボックス 642"/>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4" name="テキスト ボックス 643"/>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5" name="テキスト ボックス 644"/>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6" name="テキスト ボックス 645"/>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7" name="テキスト ボックス 646"/>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21589</xdr:rowOff>
    </xdr:from>
    <xdr:to>
      <xdr:col>85</xdr:col>
      <xdr:colOff>177800</xdr:colOff>
      <xdr:row>84</xdr:row>
      <xdr:rowOff>123189</xdr:rowOff>
    </xdr:to>
    <xdr:sp macro="" textlink="">
      <xdr:nvSpPr>
        <xdr:cNvPr id="648" name="楕円 647"/>
        <xdr:cNvSpPr/>
      </xdr:nvSpPr>
      <xdr:spPr>
        <a:xfrm>
          <a:off x="15459075"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xdr:rowOff>
    </xdr:from>
    <xdr:ext cx="405111" cy="259045"/>
    <xdr:sp macro="" textlink="">
      <xdr:nvSpPr>
        <xdr:cNvPr id="649" name="【消防施設】&#10;有形固定資産減価償却率該当値テキスト"/>
        <xdr:cNvSpPr txBox="1"/>
      </xdr:nvSpPr>
      <xdr:spPr>
        <a:xfrm>
          <a:off x="15547975"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166370</xdr:rowOff>
    </xdr:from>
    <xdr:to>
      <xdr:col>81</xdr:col>
      <xdr:colOff>101600</xdr:colOff>
      <xdr:row>84</xdr:row>
      <xdr:rowOff>96520</xdr:rowOff>
    </xdr:to>
    <xdr:sp macro="" textlink="">
      <xdr:nvSpPr>
        <xdr:cNvPr id="650" name="楕円 649"/>
        <xdr:cNvSpPr/>
      </xdr:nvSpPr>
      <xdr:spPr>
        <a:xfrm>
          <a:off x="14658975"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45720</xdr:rowOff>
    </xdr:from>
    <xdr:to>
      <xdr:col>85</xdr:col>
      <xdr:colOff>127000</xdr:colOff>
      <xdr:row>84</xdr:row>
      <xdr:rowOff>72389</xdr:rowOff>
    </xdr:to>
    <xdr:cxnSp macro="">
      <xdr:nvCxnSpPr>
        <xdr:cNvPr id="651" name="直線コネクタ 650"/>
        <xdr:cNvCxnSpPr/>
      </xdr:nvCxnSpPr>
      <xdr:spPr>
        <a:xfrm>
          <a:off x="14709775" y="14447520"/>
          <a:ext cx="8001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652" name="n_1aveValue【消防施設】&#10;有形固定資産減価償却率"/>
        <xdr:cNvSpPr txBox="1"/>
      </xdr:nvSpPr>
      <xdr:spPr>
        <a:xfrm>
          <a:off x="14504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53" name="n_2aveValue【消防施設】&#10;有形固定資産減価償却率"/>
        <xdr:cNvSpPr txBox="1"/>
      </xdr:nvSpPr>
      <xdr:spPr>
        <a:xfrm>
          <a:off x="13675369"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12082</xdr:rowOff>
    </xdr:from>
    <xdr:ext cx="405111" cy="259045"/>
    <xdr:sp macro="" textlink="">
      <xdr:nvSpPr>
        <xdr:cNvPr id="654" name="n_3aveValue【消防施設】&#10;有形固定資産減価償却率"/>
        <xdr:cNvSpPr txBox="1"/>
      </xdr:nvSpPr>
      <xdr:spPr>
        <a:xfrm>
          <a:off x="1283399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122572</xdr:rowOff>
    </xdr:from>
    <xdr:ext cx="405111" cy="259045"/>
    <xdr:sp macro="" textlink="">
      <xdr:nvSpPr>
        <xdr:cNvPr id="655" name="n_4aveValue【消防施設】&#10;有形固定資産減価償却率"/>
        <xdr:cNvSpPr txBox="1"/>
      </xdr:nvSpPr>
      <xdr:spPr>
        <a:xfrm>
          <a:off x="1198309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87647</xdr:rowOff>
    </xdr:from>
    <xdr:ext cx="405111" cy="259045"/>
    <xdr:sp macro="" textlink="">
      <xdr:nvSpPr>
        <xdr:cNvPr id="656" name="n_1mainValue【消防施設】&#10;有形固定資産減価償却率"/>
        <xdr:cNvSpPr txBox="1"/>
      </xdr:nvSpPr>
      <xdr:spPr>
        <a:xfrm>
          <a:off x="14504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7" name="直線コネクタ 666"/>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8" name="テキスト ボックス 667"/>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9" name="直線コネクタ 668"/>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0" name="テキスト ボックス 669"/>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1" name="直線コネクタ 670"/>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2" name="テキスト ボックス 671"/>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3" name="直線コネクタ 672"/>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4" name="テキスト ボックス 673"/>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5" name="直線コネクタ 674"/>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6" name="テキスト ボックス 675"/>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7" name="直線コネクタ 676"/>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8" name="テキスト ボックス 677"/>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9" name="【消防施設】&#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680" name="直線コネクタ 679"/>
        <xdr:cNvCxnSpPr/>
      </xdr:nvCxnSpPr>
      <xdr:spPr>
        <a:xfrm flipV="1">
          <a:off x="210559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81" name="【消防施設】&#10;一人当たり面積最小値テキスト"/>
        <xdr:cNvSpPr txBox="1"/>
      </xdr:nvSpPr>
      <xdr:spPr>
        <a:xfrm>
          <a:off x="210947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82" name="直線コネクタ 681"/>
        <xdr:cNvCxnSpPr/>
      </xdr:nvCxnSpPr>
      <xdr:spPr>
        <a:xfrm>
          <a:off x="20977225" y="147447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83" name="【消防施設】&#10;一人当たり面積最大値テキスト"/>
        <xdr:cNvSpPr txBox="1"/>
      </xdr:nvSpPr>
      <xdr:spPr>
        <a:xfrm>
          <a:off x="210947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84" name="直線コネクタ 683"/>
        <xdr:cNvCxnSpPr/>
      </xdr:nvCxnSpPr>
      <xdr:spPr>
        <a:xfrm>
          <a:off x="20977225" y="133731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85" name="【消防施設】&#10;一人当たり面積平均値テキスト"/>
        <xdr:cNvSpPr txBox="1"/>
      </xdr:nvSpPr>
      <xdr:spPr>
        <a:xfrm>
          <a:off x="210947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86" name="フローチャート: 判断 685"/>
        <xdr:cNvSpPr/>
      </xdr:nvSpPr>
      <xdr:spPr>
        <a:xfrm>
          <a:off x="210058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87" name="フローチャート: 判断 686"/>
        <xdr:cNvSpPr/>
      </xdr:nvSpPr>
      <xdr:spPr>
        <a:xfrm>
          <a:off x="20215225" y="141986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688" name="フローチャート: 判断 687"/>
        <xdr:cNvSpPr/>
      </xdr:nvSpPr>
      <xdr:spPr>
        <a:xfrm>
          <a:off x="19364325"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69850</xdr:rowOff>
    </xdr:from>
    <xdr:to>
      <xdr:col>102</xdr:col>
      <xdr:colOff>165100</xdr:colOff>
      <xdr:row>84</xdr:row>
      <xdr:rowOff>0</xdr:rowOff>
    </xdr:to>
    <xdr:sp macro="" textlink="">
      <xdr:nvSpPr>
        <xdr:cNvPr id="689" name="フローチャート: 判断 688"/>
        <xdr:cNvSpPr/>
      </xdr:nvSpPr>
      <xdr:spPr>
        <a:xfrm>
          <a:off x="1852295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690" name="フローチャート: 判断 689"/>
        <xdr:cNvSpPr/>
      </xdr:nvSpPr>
      <xdr:spPr>
        <a:xfrm>
          <a:off x="17681575" y="14300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1" name="テキスト ボックス 690"/>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2" name="テキスト ボックス 691"/>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3" name="テキスト ボックス 692"/>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4" name="テキスト ボックス 693"/>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5" name="テキスト ボックス 694"/>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696" name="楕円 695"/>
        <xdr:cNvSpPr/>
      </xdr:nvSpPr>
      <xdr:spPr>
        <a:xfrm>
          <a:off x="210058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697" name="【消防施設】&#10;一人当たり面積該当値テキスト"/>
        <xdr:cNvSpPr txBox="1"/>
      </xdr:nvSpPr>
      <xdr:spPr>
        <a:xfrm>
          <a:off x="210947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0</xdr:rowOff>
    </xdr:from>
    <xdr:to>
      <xdr:col>112</xdr:col>
      <xdr:colOff>38100</xdr:colOff>
      <xdr:row>82</xdr:row>
      <xdr:rowOff>101600</xdr:rowOff>
    </xdr:to>
    <xdr:sp macro="" textlink="">
      <xdr:nvSpPr>
        <xdr:cNvPr id="698" name="楕円 697"/>
        <xdr:cNvSpPr/>
      </xdr:nvSpPr>
      <xdr:spPr>
        <a:xfrm>
          <a:off x="20215225" y="140589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50800</xdr:rowOff>
    </xdr:to>
    <xdr:cxnSp macro="">
      <xdr:nvCxnSpPr>
        <xdr:cNvPr id="699" name="直線コネクタ 698"/>
        <xdr:cNvCxnSpPr/>
      </xdr:nvCxnSpPr>
      <xdr:spPr>
        <a:xfrm flipV="1">
          <a:off x="20266025" y="14097000"/>
          <a:ext cx="7905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00" name="n_1aveValue【消防施設】&#10;一人当たり面積"/>
        <xdr:cNvSpPr txBox="1"/>
      </xdr:nvSpPr>
      <xdr:spPr>
        <a:xfrm>
          <a:off x="2002797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01" name="n_2aveValue【消防施設】&#10;一人当たり面積"/>
        <xdr:cNvSpPr txBox="1"/>
      </xdr:nvSpPr>
      <xdr:spPr>
        <a:xfrm>
          <a:off x="1918977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16527</xdr:rowOff>
    </xdr:from>
    <xdr:ext cx="469744" cy="259045"/>
    <xdr:sp macro="" textlink="">
      <xdr:nvSpPr>
        <xdr:cNvPr id="702" name="n_3aveValue【消防施設】&#10;一人当たり面積"/>
        <xdr:cNvSpPr txBox="1"/>
      </xdr:nvSpPr>
      <xdr:spPr>
        <a:xfrm>
          <a:off x="18348402"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703" name="n_4aveValue【消防施設】&#10;一人当たり面積"/>
        <xdr:cNvSpPr txBox="1"/>
      </xdr:nvSpPr>
      <xdr:spPr>
        <a:xfrm>
          <a:off x="175070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118127</xdr:rowOff>
    </xdr:from>
    <xdr:ext cx="469744" cy="259045"/>
    <xdr:sp macro="" textlink="">
      <xdr:nvSpPr>
        <xdr:cNvPr id="704" name="n_1mainValue【消防施設】&#10;一人当たり面積"/>
        <xdr:cNvSpPr txBox="1"/>
      </xdr:nvSpPr>
      <xdr:spPr>
        <a:xfrm>
          <a:off x="2002797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6" name="直線コネクタ 715"/>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7" name="テキスト ボックス 716"/>
        <xdr:cNvSpPr txBox="1"/>
      </xdr:nvSpPr>
      <xdr:spPr>
        <a:xfrm>
          <a:off x="113882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8" name="直線コネクタ 717"/>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9" name="テキスト ボックス 718"/>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0" name="直線コネクタ 719"/>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1" name="テキスト ボックス 720"/>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2" name="直線コネクタ 721"/>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3" name="テキスト ボックス 722"/>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4" name="直線コネクタ 723"/>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5" name="テキスト ボックス 724"/>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6" name="直線コネクタ 725"/>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7" name="テキスト ボックス 726"/>
        <xdr:cNvSpPr txBox="1"/>
      </xdr:nvSpPr>
      <xdr:spPr>
        <a:xfrm>
          <a:off x="1150698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730" name="直線コネクタ 729"/>
        <xdr:cNvCxnSpPr/>
      </xdr:nvCxnSpPr>
      <xdr:spPr>
        <a:xfrm flipV="1">
          <a:off x="15509239"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731" name="【庁舎】&#10;有形固定資産減価償却率最小値テキスト"/>
        <xdr:cNvSpPr txBox="1"/>
      </xdr:nvSpPr>
      <xdr:spPr>
        <a:xfrm>
          <a:off x="15547975"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732" name="直線コネクタ 731"/>
        <xdr:cNvCxnSpPr/>
      </xdr:nvCxnSpPr>
      <xdr:spPr>
        <a:xfrm>
          <a:off x="15420975" y="185813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733" name="【庁舎】&#10;有形固定資産減価償却率最大値テキスト"/>
        <xdr:cNvSpPr txBox="1"/>
      </xdr:nvSpPr>
      <xdr:spPr>
        <a:xfrm>
          <a:off x="15547975"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734" name="直線コネクタ 733"/>
        <xdr:cNvCxnSpPr/>
      </xdr:nvCxnSpPr>
      <xdr:spPr>
        <a:xfrm>
          <a:off x="15420975" y="1728161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735" name="【庁舎】&#10;有形固定資産減価償却率平均値テキスト"/>
        <xdr:cNvSpPr txBox="1"/>
      </xdr:nvSpPr>
      <xdr:spPr>
        <a:xfrm>
          <a:off x="15547975"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736" name="フローチャート: 判断 735"/>
        <xdr:cNvSpPr/>
      </xdr:nvSpPr>
      <xdr:spPr>
        <a:xfrm>
          <a:off x="15459075"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37" name="フローチャート: 判断 736"/>
        <xdr:cNvSpPr/>
      </xdr:nvSpPr>
      <xdr:spPr>
        <a:xfrm>
          <a:off x="14658975"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738" name="フローチャート: 判断 737"/>
        <xdr:cNvSpPr/>
      </xdr:nvSpPr>
      <xdr:spPr>
        <a:xfrm>
          <a:off x="138176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39" name="フローチャート: 判断 738"/>
        <xdr:cNvSpPr/>
      </xdr:nvSpPr>
      <xdr:spPr>
        <a:xfrm>
          <a:off x="12976225" y="1788559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740" name="フローチャート: 判断 739"/>
        <xdr:cNvSpPr/>
      </xdr:nvSpPr>
      <xdr:spPr>
        <a:xfrm>
          <a:off x="12125325"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1" name="テキスト ボックス 740"/>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2" name="テキスト ボックス 741"/>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3" name="テキスト ボックス 742"/>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4" name="テキスト ボックス 743"/>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5" name="テキスト ボックス 744"/>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5806</xdr:rowOff>
    </xdr:from>
    <xdr:to>
      <xdr:col>85</xdr:col>
      <xdr:colOff>177800</xdr:colOff>
      <xdr:row>102</xdr:row>
      <xdr:rowOff>107406</xdr:rowOff>
    </xdr:to>
    <xdr:sp macro="" textlink="">
      <xdr:nvSpPr>
        <xdr:cNvPr id="746" name="楕円 745"/>
        <xdr:cNvSpPr/>
      </xdr:nvSpPr>
      <xdr:spPr>
        <a:xfrm>
          <a:off x="15459075"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28683</xdr:rowOff>
    </xdr:from>
    <xdr:ext cx="405111" cy="259045"/>
    <xdr:sp macro="" textlink="">
      <xdr:nvSpPr>
        <xdr:cNvPr id="747" name="【庁舎】&#10;有形固定資産減価償却率該当値テキスト"/>
        <xdr:cNvSpPr txBox="1"/>
      </xdr:nvSpPr>
      <xdr:spPr>
        <a:xfrm>
          <a:off x="15547975" y="173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144599</xdr:rowOff>
    </xdr:from>
    <xdr:to>
      <xdr:col>81</xdr:col>
      <xdr:colOff>101600</xdr:colOff>
      <xdr:row>102</xdr:row>
      <xdr:rowOff>74749</xdr:rowOff>
    </xdr:to>
    <xdr:sp macro="" textlink="">
      <xdr:nvSpPr>
        <xdr:cNvPr id="748" name="楕円 747"/>
        <xdr:cNvSpPr/>
      </xdr:nvSpPr>
      <xdr:spPr>
        <a:xfrm>
          <a:off x="14658975"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23949</xdr:rowOff>
    </xdr:from>
    <xdr:to>
      <xdr:col>85</xdr:col>
      <xdr:colOff>127000</xdr:colOff>
      <xdr:row>102</xdr:row>
      <xdr:rowOff>56606</xdr:rowOff>
    </xdr:to>
    <xdr:cxnSp macro="">
      <xdr:nvCxnSpPr>
        <xdr:cNvPr id="749" name="直線コネクタ 748"/>
        <xdr:cNvCxnSpPr/>
      </xdr:nvCxnSpPr>
      <xdr:spPr>
        <a:xfrm>
          <a:off x="14709775" y="17511849"/>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750" name="n_1aveValue【庁舎】&#10;有形固定資産減価償却率"/>
        <xdr:cNvSpPr txBox="1"/>
      </xdr:nvSpPr>
      <xdr:spPr>
        <a:xfrm>
          <a:off x="14504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751" name="n_2aveValue【庁舎】&#10;有形固定資産減価償却率"/>
        <xdr:cNvSpPr txBox="1"/>
      </xdr:nvSpPr>
      <xdr:spPr>
        <a:xfrm>
          <a:off x="13675369"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52" name="n_3aveValue【庁舎】&#10;有形固定資産減価償却率"/>
        <xdr:cNvSpPr txBox="1"/>
      </xdr:nvSpPr>
      <xdr:spPr>
        <a:xfrm>
          <a:off x="1283399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753" name="n_4aveValue【庁舎】&#10;有形固定資産減価償却率"/>
        <xdr:cNvSpPr txBox="1"/>
      </xdr:nvSpPr>
      <xdr:spPr>
        <a:xfrm>
          <a:off x="1198309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91276</xdr:rowOff>
    </xdr:from>
    <xdr:ext cx="405111" cy="259045"/>
    <xdr:sp macro="" textlink="">
      <xdr:nvSpPr>
        <xdr:cNvPr id="754" name="n_1mainValue【庁舎】&#10;有形固定資産減価償却率"/>
        <xdr:cNvSpPr txBox="1"/>
      </xdr:nvSpPr>
      <xdr:spPr>
        <a:xfrm>
          <a:off x="14504044"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5" name="直線コネクタ 764"/>
        <xdr:cNvCxnSpPr/>
      </xdr:nvCxnSpPr>
      <xdr:spPr>
        <a:xfrm>
          <a:off x="17373600"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6" name="テキスト ボックス 765"/>
        <xdr:cNvSpPr txBox="1"/>
      </xdr:nvSpPr>
      <xdr:spPr>
        <a:xfrm>
          <a:off x="1693499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7" name="直線コネクタ 766"/>
        <xdr:cNvCxnSpPr/>
      </xdr:nvCxnSpPr>
      <xdr:spPr>
        <a:xfrm>
          <a:off x="17373600"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8" name="テキスト ボックス 767"/>
        <xdr:cNvSpPr txBox="1"/>
      </xdr:nvSpPr>
      <xdr:spPr>
        <a:xfrm>
          <a:off x="1693499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9" name="直線コネクタ 768"/>
        <xdr:cNvCxnSpPr/>
      </xdr:nvCxnSpPr>
      <xdr:spPr>
        <a:xfrm>
          <a:off x="17373600"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0" name="テキスト ボックス 769"/>
        <xdr:cNvSpPr txBox="1"/>
      </xdr:nvSpPr>
      <xdr:spPr>
        <a:xfrm>
          <a:off x="1693499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1" name="直線コネクタ 770"/>
        <xdr:cNvCxnSpPr/>
      </xdr:nvCxnSpPr>
      <xdr:spPr>
        <a:xfrm>
          <a:off x="17373600"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2" name="テキスト ボックス 771"/>
        <xdr:cNvSpPr txBox="1"/>
      </xdr:nvSpPr>
      <xdr:spPr>
        <a:xfrm>
          <a:off x="1693499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庁舎】&#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776" name="直線コネクタ 775"/>
        <xdr:cNvCxnSpPr/>
      </xdr:nvCxnSpPr>
      <xdr:spPr>
        <a:xfrm flipV="1">
          <a:off x="210559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77" name="【庁舎】&#10;一人当たり面積最小値テキスト"/>
        <xdr:cNvSpPr txBox="1"/>
      </xdr:nvSpPr>
      <xdr:spPr>
        <a:xfrm>
          <a:off x="210947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78" name="直線コネクタ 777"/>
        <xdr:cNvCxnSpPr/>
      </xdr:nvCxnSpPr>
      <xdr:spPr>
        <a:xfrm>
          <a:off x="20977225" y="183642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779" name="【庁舎】&#10;一人当たり面積最大値テキスト"/>
        <xdr:cNvSpPr txBox="1"/>
      </xdr:nvSpPr>
      <xdr:spPr>
        <a:xfrm>
          <a:off x="210947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780" name="直線コネクタ 779"/>
        <xdr:cNvCxnSpPr/>
      </xdr:nvCxnSpPr>
      <xdr:spPr>
        <a:xfrm>
          <a:off x="20977225" y="170886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781" name="【庁舎】&#10;一人当たり面積平均値テキスト"/>
        <xdr:cNvSpPr txBox="1"/>
      </xdr:nvSpPr>
      <xdr:spPr>
        <a:xfrm>
          <a:off x="210947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782" name="フローチャート: 判断 781"/>
        <xdr:cNvSpPr/>
      </xdr:nvSpPr>
      <xdr:spPr>
        <a:xfrm>
          <a:off x="210058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783" name="フローチャート: 判断 782"/>
        <xdr:cNvSpPr/>
      </xdr:nvSpPr>
      <xdr:spPr>
        <a:xfrm>
          <a:off x="20215225" y="1790649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784" name="フローチャート: 判断 783"/>
        <xdr:cNvSpPr/>
      </xdr:nvSpPr>
      <xdr:spPr>
        <a:xfrm>
          <a:off x="19364325"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785" name="フローチャート: 判断 784"/>
        <xdr:cNvSpPr/>
      </xdr:nvSpPr>
      <xdr:spPr>
        <a:xfrm>
          <a:off x="1852295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786" name="フローチャート: 判断 785"/>
        <xdr:cNvSpPr/>
      </xdr:nvSpPr>
      <xdr:spPr>
        <a:xfrm>
          <a:off x="17681575" y="1802993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792" name="楕円 791"/>
        <xdr:cNvSpPr/>
      </xdr:nvSpPr>
      <xdr:spPr>
        <a:xfrm>
          <a:off x="210058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48277</xdr:rowOff>
    </xdr:from>
    <xdr:ext cx="469744" cy="259045"/>
    <xdr:sp macro="" textlink="">
      <xdr:nvSpPr>
        <xdr:cNvPr id="793" name="【庁舎】&#10;一人当たり面積該当値テキスト"/>
        <xdr:cNvSpPr txBox="1"/>
      </xdr:nvSpPr>
      <xdr:spPr>
        <a:xfrm>
          <a:off x="210947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29972</xdr:rowOff>
    </xdr:from>
    <xdr:to>
      <xdr:col>112</xdr:col>
      <xdr:colOff>38100</xdr:colOff>
      <xdr:row>104</xdr:row>
      <xdr:rowOff>131572</xdr:rowOff>
    </xdr:to>
    <xdr:sp macro="" textlink="">
      <xdr:nvSpPr>
        <xdr:cNvPr id="794" name="楕円 793"/>
        <xdr:cNvSpPr/>
      </xdr:nvSpPr>
      <xdr:spPr>
        <a:xfrm>
          <a:off x="20215225" y="1786077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80772</xdr:rowOff>
    </xdr:to>
    <xdr:cxnSp macro="">
      <xdr:nvCxnSpPr>
        <xdr:cNvPr id="795" name="直線コネクタ 794"/>
        <xdr:cNvCxnSpPr/>
      </xdr:nvCxnSpPr>
      <xdr:spPr>
        <a:xfrm flipV="1">
          <a:off x="20266025" y="17907000"/>
          <a:ext cx="7905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796" name="n_1aveValue【庁舎】&#10;一人当たり面積"/>
        <xdr:cNvSpPr txBox="1"/>
      </xdr:nvSpPr>
      <xdr:spPr>
        <a:xfrm>
          <a:off x="2002797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797" name="n_2aveValue【庁舎】&#10;一人当たり面積"/>
        <xdr:cNvSpPr txBox="1"/>
      </xdr:nvSpPr>
      <xdr:spPr>
        <a:xfrm>
          <a:off x="1918977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798" name="n_3aveValue【庁舎】&#10;一人当たり面積"/>
        <xdr:cNvSpPr txBox="1"/>
      </xdr:nvSpPr>
      <xdr:spPr>
        <a:xfrm>
          <a:off x="18348402"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145814</xdr:rowOff>
    </xdr:from>
    <xdr:ext cx="469744" cy="259045"/>
    <xdr:sp macro="" textlink="">
      <xdr:nvSpPr>
        <xdr:cNvPr id="799" name="n_4aveValue【庁舎】&#10;一人当たり面積"/>
        <xdr:cNvSpPr txBox="1"/>
      </xdr:nvSpPr>
      <xdr:spPr>
        <a:xfrm>
          <a:off x="175070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148099</xdr:rowOff>
    </xdr:from>
    <xdr:ext cx="469744" cy="259045"/>
    <xdr:sp macro="" textlink="">
      <xdr:nvSpPr>
        <xdr:cNvPr id="800" name="n_1mainValue【庁舎】&#10;一人当たり面積"/>
        <xdr:cNvSpPr txBox="1"/>
      </xdr:nvSpPr>
      <xdr:spPr>
        <a:xfrm>
          <a:off x="2002797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1" name="正方形/長方形 800"/>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2" name="正方形/長方形 801"/>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3" name="テキスト ボックス 802"/>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有形固定資産減価償却率</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こども発達支援センターの移転整備により、福祉施設は減少しているが、それ以外は増加または横ばいとなっており、老朽化が進んでいる状況と言える。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400">
            <a:latin typeface="ＭＳ Ｐゴシック" panose="020B0600070205080204" pitchFamily="50" charset="-128"/>
            <a:ea typeface="ＭＳ Ｐゴシック" panose="020B0600070205080204" pitchFamily="50" charset="-128"/>
          </a:endParaRP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一人当たり面積</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図書館、市民会館では類似団体平均を下回っており、施設として狭隘であるが、これらの施設については今後整備を予定しており、適正な施設規模となるよう留意しながら整備を進めていく。</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277,133
275,129
767.72
126,126,494
119,718,262
5,118,655
58,596,763
89,757,947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においては、幼保無償化に伴う児童福祉費の増加、障がい福祉サービス利用者数の増に伴う社会福祉費の増加等が見られ、また、歳入における震災復興需要のピークアウトに起因する企業の業績悪化に伴う法人税割等の減少の影響も相まって、単年度の財政力指数は</a:t>
          </a:r>
          <a:r>
            <a:rPr kumimoji="1" lang="en-US" altLang="ja-JP" sz="1200">
              <a:latin typeface="ＭＳ Ｐゴシック" panose="020B0600070205080204" pitchFamily="50" charset="-128"/>
              <a:ea typeface="ＭＳ Ｐゴシック" panose="020B0600070205080204" pitchFamily="50" charset="-128"/>
            </a:rPr>
            <a:t>0.80</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0.78</a:t>
          </a:r>
          <a:r>
            <a:rPr kumimoji="1" lang="ja-JP" altLang="en-US" sz="1200">
              <a:latin typeface="ＭＳ Ｐゴシック" panose="020B0600070205080204" pitchFamily="50" charset="-128"/>
              <a:ea typeface="ＭＳ Ｐゴシック" panose="020B0600070205080204" pitchFamily="50" charset="-128"/>
            </a:rPr>
            <a:t>に減少した。</a:t>
          </a:r>
        </a:p>
        <a:p>
          <a:r>
            <a:rPr kumimoji="1" lang="ja-JP" altLang="en-US" sz="1200">
              <a:latin typeface="ＭＳ Ｐゴシック" panose="020B0600070205080204" pitchFamily="50" charset="-128"/>
              <a:ea typeface="ＭＳ Ｐゴシック" panose="020B0600070205080204" pitchFamily="50" charset="-128"/>
            </a:rPr>
            <a:t>　３ヵ年平均の財政力指数は</a:t>
          </a:r>
          <a:r>
            <a:rPr kumimoji="1" lang="en-US" altLang="ja-JP" sz="1200">
              <a:latin typeface="ＭＳ Ｐゴシック" panose="020B0600070205080204" pitchFamily="50" charset="-128"/>
              <a:ea typeface="ＭＳ Ｐゴシック" panose="020B0600070205080204" pitchFamily="50" charset="-128"/>
            </a:rPr>
            <a:t>0.78</a:t>
          </a:r>
          <a:r>
            <a:rPr kumimoji="1" lang="ja-JP" altLang="en-US" sz="1200">
              <a:latin typeface="ＭＳ Ｐゴシック" panose="020B0600070205080204" pitchFamily="50" charset="-128"/>
              <a:ea typeface="ＭＳ Ｐゴシック" panose="020B0600070205080204" pitchFamily="50" charset="-128"/>
            </a:rPr>
            <a:t>のまま増減はないが、今後もより一層、事務事業の見直しや定員管理の適正化に努めるほか、中長期的な歳入の涵養につながる施策を展開するなど、持続可能な財政運営を目指す。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143228</xdr:rowOff>
    </xdr:to>
    <xdr:cxnSp macro="">
      <xdr:nvCxnSpPr>
        <xdr:cNvPr id="72" name="直線コネクタ 71"/>
        <xdr:cNvCxnSpPr/>
      </xdr:nvCxnSpPr>
      <xdr:spPr>
        <a:xfrm flipV="1">
          <a:off x="3225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5" name="直線コネクタ 74"/>
        <xdr:cNvCxnSpPr/>
      </xdr:nvCxnSpPr>
      <xdr:spPr>
        <a:xfrm flipV="1">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11995</xdr:rowOff>
    </xdr:to>
    <xdr:cxnSp macro="">
      <xdr:nvCxnSpPr>
        <xdr:cNvPr id="78" name="直線コネクタ 77"/>
        <xdr:cNvCxnSpPr/>
      </xdr:nvCxnSpPr>
      <xdr:spPr>
        <a:xfrm flipV="1">
          <a:off x="1447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82" name="テキスト ボックス 81"/>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37694</xdr:rowOff>
    </xdr:from>
    <xdr:ext cx="762000" cy="259045"/>
    <xdr:sp macro="" textlink="">
      <xdr:nvSpPr>
        <xdr:cNvPr id="89" name="財政力該当値テキスト"/>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7355</xdr:rowOff>
    </xdr:from>
    <xdr:ext cx="762000" cy="259045"/>
    <xdr:sp macro="" textlink="">
      <xdr:nvSpPr>
        <xdr:cNvPr id="93" name="テキスト ボックス 92"/>
        <xdr:cNvSpPr txBox="1"/>
      </xdr:nvSpPr>
      <xdr:spPr>
        <a:xfrm>
          <a:off x="2844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97" name="テキスト ボックス 96"/>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市税や普通交付税等の増により、経常一般財源の歳入は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％の増となったものの、幼保無償化に伴い扶助費が</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％の増となるなど、経常一般財源の歳出は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このほか、臨時財政対策債の歳入額が</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減少したことから、経常収支比率は前年度と比較して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今後も、経常的経費の縮減と自主財源の確保を図り、持続可能な財政運営を目指す。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34544</xdr:rowOff>
    </xdr:to>
    <xdr:cxnSp macro="">
      <xdr:nvCxnSpPr>
        <xdr:cNvPr id="130" name="直線コネクタ 129"/>
        <xdr:cNvCxnSpPr/>
      </xdr:nvCxnSpPr>
      <xdr:spPr>
        <a:xfrm>
          <a:off x="4114800" y="1097356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64</xdr:row>
      <xdr:rowOff>34544</xdr:rowOff>
    </xdr:to>
    <xdr:cxnSp macro="">
      <xdr:nvCxnSpPr>
        <xdr:cNvPr id="133" name="直線コネクタ 132"/>
        <xdr:cNvCxnSpPr/>
      </xdr:nvCxnSpPr>
      <xdr:spPr>
        <a:xfrm flipV="1">
          <a:off x="3225800" y="1097356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34544</xdr:rowOff>
    </xdr:to>
    <xdr:cxnSp macro="">
      <xdr:nvCxnSpPr>
        <xdr:cNvPr id="136" name="直線コネクタ 135"/>
        <xdr:cNvCxnSpPr/>
      </xdr:nvCxnSpPr>
      <xdr:spPr>
        <a:xfrm>
          <a:off x="2336800" y="1091565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7" name="フローチャート: 判断 136"/>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8" name="テキスト ボックス 137"/>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63</xdr:row>
      <xdr:rowOff>114300</xdr:rowOff>
    </xdr:to>
    <xdr:cxnSp macro="">
      <xdr:nvCxnSpPr>
        <xdr:cNvPr id="139" name="直線コネクタ 138"/>
        <xdr:cNvCxnSpPr/>
      </xdr:nvCxnSpPr>
      <xdr:spPr>
        <a:xfrm>
          <a:off x="1447800" y="1074191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152654</xdr:rowOff>
    </xdr:from>
    <xdr:to>
      <xdr:col>11</xdr:col>
      <xdr:colOff>82550</xdr:colOff>
      <xdr:row>65</xdr:row>
      <xdr:rowOff>82804</xdr:rowOff>
    </xdr:to>
    <xdr:sp macro="" textlink="">
      <xdr:nvSpPr>
        <xdr:cNvPr id="140" name="フローチャート: 判断 139"/>
        <xdr:cNvSpPr/>
      </xdr:nvSpPr>
      <xdr:spPr>
        <a:xfrm>
          <a:off x="2286000" y="1112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67581</xdr:rowOff>
    </xdr:from>
    <xdr:ext cx="762000" cy="259045"/>
    <xdr:sp macro="" textlink="">
      <xdr:nvSpPr>
        <xdr:cNvPr id="141" name="テキスト ボックス 140"/>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41656</xdr:rowOff>
    </xdr:from>
    <xdr:to>
      <xdr:col>7</xdr:col>
      <xdr:colOff>31750</xdr:colOff>
      <xdr:row>64</xdr:row>
      <xdr:rowOff>143256</xdr:rowOff>
    </xdr:to>
    <xdr:sp macro="" textlink="">
      <xdr:nvSpPr>
        <xdr:cNvPr id="142" name="フローチャート: 判断 141"/>
        <xdr:cNvSpPr/>
      </xdr:nvSpPr>
      <xdr:spPr>
        <a:xfrm>
          <a:off x="1397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128033</xdr:rowOff>
    </xdr:from>
    <xdr:ext cx="762000" cy="259045"/>
    <xdr:sp macro="" textlink="">
      <xdr:nvSpPr>
        <xdr:cNvPr id="143" name="テキスト ボックス 142"/>
        <xdr:cNvSpPr txBox="1"/>
      </xdr:nvSpPr>
      <xdr:spPr>
        <a:xfrm>
          <a:off x="1066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49" name="楕円 148"/>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271</xdr:rowOff>
    </xdr:from>
    <xdr:ext cx="762000" cy="259045"/>
    <xdr:sp macro="" textlink="">
      <xdr:nvSpPr>
        <xdr:cNvPr id="150" name="財政構造の弾力性該当値テキスト"/>
        <xdr:cNvSpPr txBox="1"/>
      </xdr:nvSpPr>
      <xdr:spPr>
        <a:xfrm>
          <a:off x="50419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1" name="楕円 150"/>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52" name="テキスト ボックス 151"/>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3" name="楕円 152"/>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54" name="テキスト ボックス 153"/>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5" name="楕円 154"/>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56" name="テキスト ボックス 155"/>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7" name="楕円 156"/>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1541</xdr:rowOff>
    </xdr:from>
    <xdr:ext cx="762000" cy="259045"/>
    <xdr:sp macro="" textlink="">
      <xdr:nvSpPr>
        <xdr:cNvPr id="158" name="テキスト ボックス 157"/>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東日本大震災の影響による除染事業は物件費に区分されることから、本市の物件費は類似団体と比較して高い水準にあるが、除染事業の進捗により大幅な減少が続いており、前年度比</a:t>
          </a:r>
          <a:r>
            <a:rPr kumimoji="1" lang="en-US" altLang="ja-JP" sz="1300">
              <a:latin typeface="ＭＳ Ｐゴシック" panose="020B0600070205080204" pitchFamily="50" charset="-128"/>
              <a:ea typeface="ＭＳ Ｐゴシック" panose="020B0600070205080204" pitchFamily="50" charset="-128"/>
            </a:rPr>
            <a:t>29.3</a:t>
          </a:r>
          <a:r>
            <a:rPr kumimoji="1" lang="ja-JP" altLang="en-US" sz="1300">
              <a:latin typeface="ＭＳ Ｐゴシック" panose="020B0600070205080204" pitchFamily="50" charset="-128"/>
              <a:ea typeface="ＭＳ Ｐゴシック" panose="020B0600070205080204" pitchFamily="50" charset="-128"/>
            </a:rPr>
            <a:t>％の減少となった。</a:t>
          </a:r>
        </a:p>
        <a:p>
          <a:r>
            <a:rPr kumimoji="1" lang="ja-JP" altLang="en-US" sz="1300">
              <a:latin typeface="ＭＳ Ｐゴシック" panose="020B0600070205080204" pitchFamily="50" charset="-128"/>
              <a:ea typeface="ＭＳ Ｐゴシック" panose="020B0600070205080204" pitchFamily="50" charset="-128"/>
            </a:rPr>
            <a:t>　その結果、人口１人当たりの人件費・物件費等の決算額については、</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引き続き定員管理・給与の適正化に努めるほか、事務事業の見直しにより経費の節減に努める。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71182</xdr:rowOff>
    </xdr:from>
    <xdr:to>
      <xdr:col>23</xdr:col>
      <xdr:colOff>133350</xdr:colOff>
      <xdr:row>82</xdr:row>
      <xdr:rowOff>149495</xdr:rowOff>
    </xdr:to>
    <xdr:cxnSp macro="">
      <xdr:nvCxnSpPr>
        <xdr:cNvPr id="186" name="直線コネクタ 185"/>
        <xdr:cNvCxnSpPr/>
      </xdr:nvCxnSpPr>
      <xdr:spPr>
        <a:xfrm flipV="1">
          <a:off x="4953000" y="13787182"/>
          <a:ext cx="0" cy="421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121572</xdr:rowOff>
    </xdr:from>
    <xdr:ext cx="762000" cy="259045"/>
    <xdr:sp macro="" textlink="">
      <xdr:nvSpPr>
        <xdr:cNvPr id="187" name="人件費・物件費等の状況最小値テキスト"/>
        <xdr:cNvSpPr txBox="1"/>
      </xdr:nvSpPr>
      <xdr:spPr>
        <a:xfrm>
          <a:off x="5041900" y="1418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149495</xdr:rowOff>
    </xdr:from>
    <xdr:to>
      <xdr:col>24</xdr:col>
      <xdr:colOff>12700</xdr:colOff>
      <xdr:row>82</xdr:row>
      <xdr:rowOff>149495</xdr:rowOff>
    </xdr:to>
    <xdr:cxnSp macro="">
      <xdr:nvCxnSpPr>
        <xdr:cNvPr id="188" name="直線コネクタ 187"/>
        <xdr:cNvCxnSpPr/>
      </xdr:nvCxnSpPr>
      <xdr:spPr>
        <a:xfrm>
          <a:off x="4864100" y="1420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157559</xdr:rowOff>
    </xdr:from>
    <xdr:ext cx="762000" cy="259045"/>
    <xdr:sp macro="" textlink="">
      <xdr:nvSpPr>
        <xdr:cNvPr id="189" name="人件費・物件費等の状況最大値テキスト"/>
        <xdr:cNvSpPr txBox="1"/>
      </xdr:nvSpPr>
      <xdr:spPr>
        <a:xfrm>
          <a:off x="5041900" y="1353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71182</xdr:rowOff>
    </xdr:from>
    <xdr:to>
      <xdr:col>24</xdr:col>
      <xdr:colOff>12700</xdr:colOff>
      <xdr:row>80</xdr:row>
      <xdr:rowOff>71182</xdr:rowOff>
    </xdr:to>
    <xdr:cxnSp macro="">
      <xdr:nvCxnSpPr>
        <xdr:cNvPr id="190" name="直線コネクタ 189"/>
        <xdr:cNvCxnSpPr/>
      </xdr:nvCxnSpPr>
      <xdr:spPr>
        <a:xfrm>
          <a:off x="4864100" y="1378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149495</xdr:rowOff>
    </xdr:from>
    <xdr:to>
      <xdr:col>23</xdr:col>
      <xdr:colOff>133350</xdr:colOff>
      <xdr:row>83</xdr:row>
      <xdr:rowOff>171273</xdr:rowOff>
    </xdr:to>
    <xdr:cxnSp macro="">
      <xdr:nvCxnSpPr>
        <xdr:cNvPr id="191" name="直線コネクタ 190"/>
        <xdr:cNvCxnSpPr/>
      </xdr:nvCxnSpPr>
      <xdr:spPr>
        <a:xfrm flipV="1">
          <a:off x="4114800" y="14208395"/>
          <a:ext cx="838200" cy="19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13674</xdr:rowOff>
    </xdr:from>
    <xdr:ext cx="762000" cy="259045"/>
    <xdr:sp macro="" textlink="">
      <xdr:nvSpPr>
        <xdr:cNvPr id="192" name="人件費・物件費等の状況平均値テキスト"/>
        <xdr:cNvSpPr txBox="1"/>
      </xdr:nvSpPr>
      <xdr:spPr>
        <a:xfrm>
          <a:off x="5041900" y="137296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168597</xdr:rowOff>
    </xdr:from>
    <xdr:to>
      <xdr:col>23</xdr:col>
      <xdr:colOff>184150</xdr:colOff>
      <xdr:row>81</xdr:row>
      <xdr:rowOff>98747</xdr:rowOff>
    </xdr:to>
    <xdr:sp macro="" textlink="">
      <xdr:nvSpPr>
        <xdr:cNvPr id="193" name="フローチャート: 判断 192"/>
        <xdr:cNvSpPr/>
      </xdr:nvSpPr>
      <xdr:spPr>
        <a:xfrm>
          <a:off x="4902200" y="1388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171273</xdr:rowOff>
    </xdr:from>
    <xdr:to>
      <xdr:col>19</xdr:col>
      <xdr:colOff>133350</xdr:colOff>
      <xdr:row>84</xdr:row>
      <xdr:rowOff>29449</xdr:rowOff>
    </xdr:to>
    <xdr:cxnSp macro="">
      <xdr:nvCxnSpPr>
        <xdr:cNvPr id="194" name="直線コネクタ 193"/>
        <xdr:cNvCxnSpPr/>
      </xdr:nvCxnSpPr>
      <xdr:spPr>
        <a:xfrm flipV="1">
          <a:off x="3225800" y="14401623"/>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156189</xdr:rowOff>
    </xdr:from>
    <xdr:to>
      <xdr:col>19</xdr:col>
      <xdr:colOff>184150</xdr:colOff>
      <xdr:row>81</xdr:row>
      <xdr:rowOff>86339</xdr:rowOff>
    </xdr:to>
    <xdr:sp macro="" textlink="">
      <xdr:nvSpPr>
        <xdr:cNvPr id="195" name="フローチャート: 判断 194"/>
        <xdr:cNvSpPr/>
      </xdr:nvSpPr>
      <xdr:spPr>
        <a:xfrm>
          <a:off x="4064000" y="1387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96516</xdr:rowOff>
    </xdr:from>
    <xdr:ext cx="736600" cy="259045"/>
    <xdr:sp macro="" textlink="">
      <xdr:nvSpPr>
        <xdr:cNvPr id="196" name="テキスト ボックス 195"/>
        <xdr:cNvSpPr txBox="1"/>
      </xdr:nvSpPr>
      <xdr:spPr>
        <a:xfrm>
          <a:off x="3733800" y="13641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29449</xdr:rowOff>
    </xdr:from>
    <xdr:to>
      <xdr:col>15</xdr:col>
      <xdr:colOff>82550</xdr:colOff>
      <xdr:row>89</xdr:row>
      <xdr:rowOff>109520</xdr:rowOff>
    </xdr:to>
    <xdr:cxnSp macro="">
      <xdr:nvCxnSpPr>
        <xdr:cNvPr id="197" name="直線コネクタ 196"/>
        <xdr:cNvCxnSpPr/>
      </xdr:nvCxnSpPr>
      <xdr:spPr>
        <a:xfrm flipV="1">
          <a:off x="2336800" y="14431249"/>
          <a:ext cx="889000" cy="9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217</xdr:rowOff>
    </xdr:from>
    <xdr:to>
      <xdr:col>15</xdr:col>
      <xdr:colOff>133350</xdr:colOff>
      <xdr:row>81</xdr:row>
      <xdr:rowOff>101817</xdr:rowOff>
    </xdr:to>
    <xdr:sp macro="" textlink="">
      <xdr:nvSpPr>
        <xdr:cNvPr id="198" name="フローチャート: 判断 197"/>
        <xdr:cNvSpPr/>
      </xdr:nvSpPr>
      <xdr:spPr>
        <a:xfrm>
          <a:off x="3175000" y="138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111994</xdr:rowOff>
    </xdr:from>
    <xdr:ext cx="762000" cy="259045"/>
    <xdr:sp macro="" textlink="">
      <xdr:nvSpPr>
        <xdr:cNvPr id="199" name="テキスト ボックス 198"/>
        <xdr:cNvSpPr txBox="1"/>
      </xdr:nvSpPr>
      <xdr:spPr>
        <a:xfrm>
          <a:off x="2844800" y="1365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58297</xdr:rowOff>
    </xdr:from>
    <xdr:to>
      <xdr:col>11</xdr:col>
      <xdr:colOff>31750</xdr:colOff>
      <xdr:row>89</xdr:row>
      <xdr:rowOff>109520</xdr:rowOff>
    </xdr:to>
    <xdr:cxnSp macro="">
      <xdr:nvCxnSpPr>
        <xdr:cNvPr id="200" name="直線コネクタ 199"/>
        <xdr:cNvCxnSpPr/>
      </xdr:nvCxnSpPr>
      <xdr:spPr>
        <a:xfrm>
          <a:off x="1447800" y="15317347"/>
          <a:ext cx="889000" cy="5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33130</xdr:rowOff>
    </xdr:from>
    <xdr:to>
      <xdr:col>11</xdr:col>
      <xdr:colOff>82550</xdr:colOff>
      <xdr:row>81</xdr:row>
      <xdr:rowOff>134730</xdr:rowOff>
    </xdr:to>
    <xdr:sp macro="" textlink="">
      <xdr:nvSpPr>
        <xdr:cNvPr id="201" name="フローチャート: 判断 200"/>
        <xdr:cNvSpPr/>
      </xdr:nvSpPr>
      <xdr:spPr>
        <a:xfrm>
          <a:off x="22860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144907</xdr:rowOff>
    </xdr:from>
    <xdr:ext cx="762000" cy="259045"/>
    <xdr:sp macro="" textlink="">
      <xdr:nvSpPr>
        <xdr:cNvPr id="202" name="テキスト ボックス 201"/>
        <xdr:cNvSpPr txBox="1"/>
      </xdr:nvSpPr>
      <xdr:spPr>
        <a:xfrm>
          <a:off x="1955800" y="136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41619</xdr:rowOff>
    </xdr:from>
    <xdr:to>
      <xdr:col>7</xdr:col>
      <xdr:colOff>31750</xdr:colOff>
      <xdr:row>81</xdr:row>
      <xdr:rowOff>143219</xdr:rowOff>
    </xdr:to>
    <xdr:sp macro="" textlink="">
      <xdr:nvSpPr>
        <xdr:cNvPr id="203" name="フローチャート: 判断 202"/>
        <xdr:cNvSpPr/>
      </xdr:nvSpPr>
      <xdr:spPr>
        <a:xfrm>
          <a:off x="1397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153396</xdr:rowOff>
    </xdr:from>
    <xdr:ext cx="762000" cy="259045"/>
    <xdr:sp macro="" textlink="">
      <xdr:nvSpPr>
        <xdr:cNvPr id="204" name="テキスト ボックス 203"/>
        <xdr:cNvSpPr txBox="1"/>
      </xdr:nvSpPr>
      <xdr:spPr>
        <a:xfrm>
          <a:off x="1066800" y="1369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98695</xdr:rowOff>
    </xdr:from>
    <xdr:to>
      <xdr:col>23</xdr:col>
      <xdr:colOff>184150</xdr:colOff>
      <xdr:row>83</xdr:row>
      <xdr:rowOff>28845</xdr:rowOff>
    </xdr:to>
    <xdr:sp macro="" textlink="">
      <xdr:nvSpPr>
        <xdr:cNvPr id="210" name="楕円 209"/>
        <xdr:cNvSpPr/>
      </xdr:nvSpPr>
      <xdr:spPr>
        <a:xfrm>
          <a:off x="4902200" y="14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166022</xdr:rowOff>
    </xdr:from>
    <xdr:ext cx="762000" cy="259045"/>
    <xdr:sp macro="" textlink="">
      <xdr:nvSpPr>
        <xdr:cNvPr id="211" name="人件費・物件費等の状況該当値テキスト"/>
        <xdr:cNvSpPr txBox="1"/>
      </xdr:nvSpPr>
      <xdr:spPr>
        <a:xfrm>
          <a:off x="5041900" y="1405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120473</xdr:rowOff>
    </xdr:from>
    <xdr:to>
      <xdr:col>19</xdr:col>
      <xdr:colOff>184150</xdr:colOff>
      <xdr:row>84</xdr:row>
      <xdr:rowOff>50623</xdr:rowOff>
    </xdr:to>
    <xdr:sp macro="" textlink="">
      <xdr:nvSpPr>
        <xdr:cNvPr id="212" name="楕円 211"/>
        <xdr:cNvSpPr/>
      </xdr:nvSpPr>
      <xdr:spPr>
        <a:xfrm>
          <a:off x="4064000" y="1435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35400</xdr:rowOff>
    </xdr:from>
    <xdr:ext cx="736600" cy="259045"/>
    <xdr:sp macro="" textlink="">
      <xdr:nvSpPr>
        <xdr:cNvPr id="213" name="テキスト ボックス 212"/>
        <xdr:cNvSpPr txBox="1"/>
      </xdr:nvSpPr>
      <xdr:spPr>
        <a:xfrm>
          <a:off x="3733800" y="14437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150099</xdr:rowOff>
    </xdr:from>
    <xdr:to>
      <xdr:col>15</xdr:col>
      <xdr:colOff>133350</xdr:colOff>
      <xdr:row>84</xdr:row>
      <xdr:rowOff>80249</xdr:rowOff>
    </xdr:to>
    <xdr:sp macro="" textlink="">
      <xdr:nvSpPr>
        <xdr:cNvPr id="214" name="楕円 213"/>
        <xdr:cNvSpPr/>
      </xdr:nvSpPr>
      <xdr:spPr>
        <a:xfrm>
          <a:off x="3175000" y="1438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65026</xdr:rowOff>
    </xdr:from>
    <xdr:ext cx="762000" cy="259045"/>
    <xdr:sp macro="" textlink="">
      <xdr:nvSpPr>
        <xdr:cNvPr id="215" name="テキスト ボックス 214"/>
        <xdr:cNvSpPr txBox="1"/>
      </xdr:nvSpPr>
      <xdr:spPr>
        <a:xfrm>
          <a:off x="2844800" y="1446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58720</xdr:rowOff>
    </xdr:from>
    <xdr:to>
      <xdr:col>11</xdr:col>
      <xdr:colOff>82550</xdr:colOff>
      <xdr:row>89</xdr:row>
      <xdr:rowOff>160320</xdr:rowOff>
    </xdr:to>
    <xdr:sp macro="" textlink="">
      <xdr:nvSpPr>
        <xdr:cNvPr id="216" name="楕円 215"/>
        <xdr:cNvSpPr/>
      </xdr:nvSpPr>
      <xdr:spPr>
        <a:xfrm>
          <a:off x="2286000" y="153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145097</xdr:rowOff>
    </xdr:from>
    <xdr:ext cx="762000" cy="259045"/>
    <xdr:sp macro="" textlink="">
      <xdr:nvSpPr>
        <xdr:cNvPr id="217" name="テキスト ボックス 216"/>
        <xdr:cNvSpPr txBox="1"/>
      </xdr:nvSpPr>
      <xdr:spPr>
        <a:xfrm>
          <a:off x="1955800" y="1540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7497</xdr:rowOff>
    </xdr:from>
    <xdr:to>
      <xdr:col>7</xdr:col>
      <xdr:colOff>31750</xdr:colOff>
      <xdr:row>89</xdr:row>
      <xdr:rowOff>109097</xdr:rowOff>
    </xdr:to>
    <xdr:sp macro="" textlink="">
      <xdr:nvSpPr>
        <xdr:cNvPr id="218" name="楕円 217"/>
        <xdr:cNvSpPr/>
      </xdr:nvSpPr>
      <xdr:spPr>
        <a:xfrm>
          <a:off x="1397000" y="152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93874</xdr:rowOff>
    </xdr:from>
    <xdr:ext cx="762000" cy="259045"/>
    <xdr:sp macro="" textlink="">
      <xdr:nvSpPr>
        <xdr:cNvPr id="219" name="テキスト ボックス 218"/>
        <xdr:cNvSpPr txBox="1"/>
      </xdr:nvSpPr>
      <xdr:spPr>
        <a:xfrm>
          <a:off x="1066800" y="1535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ラスパイレス指数については、新規採用職員数の増加の影響等により、前年と比べて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地域における民間企業の給与の実態や経済情勢、国や他の地方公共団体の状況等を総合的に勘案し、適正な給与改定を行う。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48" name="直線コネクタ 247"/>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49"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0" name="直線コネクタ 249"/>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1"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2" name="直線コネクタ 251"/>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87</xdr:row>
      <xdr:rowOff>111125</xdr:rowOff>
    </xdr:to>
    <xdr:cxnSp macro="">
      <xdr:nvCxnSpPr>
        <xdr:cNvPr id="253" name="直線コネクタ 252"/>
        <xdr:cNvCxnSpPr/>
      </xdr:nvCxnSpPr>
      <xdr:spPr>
        <a:xfrm flipV="1">
          <a:off x="16179800" y="1490662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4"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111125</xdr:rowOff>
    </xdr:to>
    <xdr:cxnSp macro="">
      <xdr:nvCxnSpPr>
        <xdr:cNvPr id="256" name="直線コネクタ 255"/>
        <xdr:cNvCxnSpPr/>
      </xdr:nvCxnSpPr>
      <xdr:spPr>
        <a:xfrm>
          <a:off x="15290800" y="150071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7" name="フローチャート: 判断 256"/>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8" name="テキスト ボックス 257"/>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88</xdr:row>
      <xdr:rowOff>40216</xdr:rowOff>
    </xdr:to>
    <xdr:cxnSp macro="">
      <xdr:nvCxnSpPr>
        <xdr:cNvPr id="259" name="直線コネクタ 258"/>
        <xdr:cNvCxnSpPr/>
      </xdr:nvCxnSpPr>
      <xdr:spPr>
        <a:xfrm flipV="1">
          <a:off x="14401800" y="150071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0" name="フローチャート: 判断 259"/>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1" name="テキスト ボックス 260"/>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40216</xdr:rowOff>
    </xdr:to>
    <xdr:cxnSp macro="">
      <xdr:nvCxnSpPr>
        <xdr:cNvPr id="262" name="直線コネクタ 261"/>
        <xdr:cNvCxnSpPr/>
      </xdr:nvCxnSpPr>
      <xdr:spPr>
        <a:xfrm>
          <a:off x="13512800" y="150876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3" name="フローチャート: 判断 262"/>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4" name="テキスト ボックス 263"/>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65" name="フローチャート: 判断 264"/>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66" name="テキスト ボックス 265"/>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2" name="楕円 271"/>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3"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4" name="楕円 273"/>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5" name="テキスト ボックス 274"/>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6" name="楕円 275"/>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7" name="テキスト ボックス 276"/>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78" name="楕円 277"/>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79" name="テキスト ボックス 278"/>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0" name="楕円 279"/>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1" name="テキスト ボックス 280"/>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本市は公立の子育て支援施設（保育所、認定こども園、幼稚園）を有しており、待機児童解消を図るための保育士の増員させたこと等により、人口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人当たりの職員数は類似団体と比較して高い水準にある。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多様化・複雑化する行政ニーズへの対応に配慮しながらも、事務事業の見直しに努め、民間委託の推進、指定管理者制度の導入、ＩＣＴの活用等により、定員管理の適正化に努める。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1" name="直線コネクタ 310"/>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2"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3" name="直線コネクタ 312"/>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4"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5" name="直線コネクタ 314"/>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128905</xdr:rowOff>
    </xdr:from>
    <xdr:to>
      <xdr:col>81</xdr:col>
      <xdr:colOff>44450</xdr:colOff>
      <xdr:row>63</xdr:row>
      <xdr:rowOff>53975</xdr:rowOff>
    </xdr:to>
    <xdr:cxnSp macro="">
      <xdr:nvCxnSpPr>
        <xdr:cNvPr id="316" name="直線コネクタ 315"/>
        <xdr:cNvCxnSpPr/>
      </xdr:nvCxnSpPr>
      <xdr:spPr>
        <a:xfrm>
          <a:off x="16179800" y="1075880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17"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18" name="フローチャート: 判断 317"/>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52494</xdr:rowOff>
    </xdr:from>
    <xdr:to>
      <xdr:col>77</xdr:col>
      <xdr:colOff>44450</xdr:colOff>
      <xdr:row>62</xdr:row>
      <xdr:rowOff>128905</xdr:rowOff>
    </xdr:to>
    <xdr:cxnSp macro="">
      <xdr:nvCxnSpPr>
        <xdr:cNvPr id="319" name="直線コネクタ 318"/>
        <xdr:cNvCxnSpPr/>
      </xdr:nvCxnSpPr>
      <xdr:spPr>
        <a:xfrm>
          <a:off x="15290800" y="1068239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0" name="フローチャート: 判断 319"/>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1" name="テキスト ボックス 320"/>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159596</xdr:rowOff>
    </xdr:from>
    <xdr:to>
      <xdr:col>72</xdr:col>
      <xdr:colOff>203200</xdr:colOff>
      <xdr:row>62</xdr:row>
      <xdr:rowOff>52494</xdr:rowOff>
    </xdr:to>
    <xdr:cxnSp macro="">
      <xdr:nvCxnSpPr>
        <xdr:cNvPr id="322" name="直線コネクタ 321"/>
        <xdr:cNvCxnSpPr/>
      </xdr:nvCxnSpPr>
      <xdr:spPr>
        <a:xfrm>
          <a:off x="14401800" y="106180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83185</xdr:rowOff>
    </xdr:from>
    <xdr:to>
      <xdr:col>73</xdr:col>
      <xdr:colOff>44450</xdr:colOff>
      <xdr:row>61</xdr:row>
      <xdr:rowOff>13335</xdr:rowOff>
    </xdr:to>
    <xdr:sp macro="" textlink="">
      <xdr:nvSpPr>
        <xdr:cNvPr id="323" name="フローチャート: 判断 322"/>
        <xdr:cNvSpPr/>
      </xdr:nvSpPr>
      <xdr:spPr>
        <a:xfrm>
          <a:off x="15240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23512</xdr:rowOff>
    </xdr:from>
    <xdr:ext cx="762000" cy="259045"/>
    <xdr:sp macro="" textlink="">
      <xdr:nvSpPr>
        <xdr:cNvPr id="324" name="テキスト ボックス 323"/>
        <xdr:cNvSpPr txBox="1"/>
      </xdr:nvSpPr>
      <xdr:spPr>
        <a:xfrm>
          <a:off x="14909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127423</xdr:rowOff>
    </xdr:from>
    <xdr:to>
      <xdr:col>68</xdr:col>
      <xdr:colOff>152400</xdr:colOff>
      <xdr:row>61</xdr:row>
      <xdr:rowOff>159596</xdr:rowOff>
    </xdr:to>
    <xdr:cxnSp macro="">
      <xdr:nvCxnSpPr>
        <xdr:cNvPr id="325" name="直線コネクタ 324"/>
        <xdr:cNvCxnSpPr/>
      </xdr:nvCxnSpPr>
      <xdr:spPr>
        <a:xfrm>
          <a:off x="13512800" y="105858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83185</xdr:rowOff>
    </xdr:from>
    <xdr:to>
      <xdr:col>68</xdr:col>
      <xdr:colOff>203200</xdr:colOff>
      <xdr:row>61</xdr:row>
      <xdr:rowOff>13335</xdr:rowOff>
    </xdr:to>
    <xdr:sp macro="" textlink="">
      <xdr:nvSpPr>
        <xdr:cNvPr id="326" name="フローチャート: 判断 325"/>
        <xdr:cNvSpPr/>
      </xdr:nvSpPr>
      <xdr:spPr>
        <a:xfrm>
          <a:off x="14351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23512</xdr:rowOff>
    </xdr:from>
    <xdr:ext cx="762000" cy="259045"/>
    <xdr:sp macro="" textlink="">
      <xdr:nvSpPr>
        <xdr:cNvPr id="327" name="テキスト ボックス 326"/>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28" name="フローチャート: 判断 327"/>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29" name="テキスト ボックス 328"/>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3175</xdr:rowOff>
    </xdr:from>
    <xdr:to>
      <xdr:col>81</xdr:col>
      <xdr:colOff>95250</xdr:colOff>
      <xdr:row>63</xdr:row>
      <xdr:rowOff>104775</xdr:rowOff>
    </xdr:to>
    <xdr:sp macro="" textlink="">
      <xdr:nvSpPr>
        <xdr:cNvPr id="335" name="楕円 334"/>
        <xdr:cNvSpPr/>
      </xdr:nvSpPr>
      <xdr:spPr>
        <a:xfrm>
          <a:off x="16967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146702</xdr:rowOff>
    </xdr:from>
    <xdr:ext cx="762000" cy="259045"/>
    <xdr:sp macro="" textlink="">
      <xdr:nvSpPr>
        <xdr:cNvPr id="336" name="定員管理の状況該当値テキスト"/>
        <xdr:cNvSpPr txBox="1"/>
      </xdr:nvSpPr>
      <xdr:spPr>
        <a:xfrm>
          <a:off x="17106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78105</xdr:rowOff>
    </xdr:from>
    <xdr:to>
      <xdr:col>77</xdr:col>
      <xdr:colOff>95250</xdr:colOff>
      <xdr:row>63</xdr:row>
      <xdr:rowOff>8255</xdr:rowOff>
    </xdr:to>
    <xdr:sp macro="" textlink="">
      <xdr:nvSpPr>
        <xdr:cNvPr id="337" name="楕円 336"/>
        <xdr:cNvSpPr/>
      </xdr:nvSpPr>
      <xdr:spPr>
        <a:xfrm>
          <a:off x="16129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164482</xdr:rowOff>
    </xdr:from>
    <xdr:ext cx="736600" cy="259045"/>
    <xdr:sp macro="" textlink="">
      <xdr:nvSpPr>
        <xdr:cNvPr id="338" name="テキスト ボックス 337"/>
        <xdr:cNvSpPr txBox="1"/>
      </xdr:nvSpPr>
      <xdr:spPr>
        <a:xfrm>
          <a:off x="15798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1694</xdr:rowOff>
    </xdr:from>
    <xdr:to>
      <xdr:col>73</xdr:col>
      <xdr:colOff>44450</xdr:colOff>
      <xdr:row>62</xdr:row>
      <xdr:rowOff>103294</xdr:rowOff>
    </xdr:to>
    <xdr:sp macro="" textlink="">
      <xdr:nvSpPr>
        <xdr:cNvPr id="339" name="楕円 338"/>
        <xdr:cNvSpPr/>
      </xdr:nvSpPr>
      <xdr:spPr>
        <a:xfrm>
          <a:off x="15240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88071</xdr:rowOff>
    </xdr:from>
    <xdr:ext cx="762000" cy="259045"/>
    <xdr:sp macro="" textlink="">
      <xdr:nvSpPr>
        <xdr:cNvPr id="340" name="テキスト ボックス 339"/>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108796</xdr:rowOff>
    </xdr:from>
    <xdr:to>
      <xdr:col>68</xdr:col>
      <xdr:colOff>203200</xdr:colOff>
      <xdr:row>62</xdr:row>
      <xdr:rowOff>38946</xdr:rowOff>
    </xdr:to>
    <xdr:sp macro="" textlink="">
      <xdr:nvSpPr>
        <xdr:cNvPr id="341" name="楕円 340"/>
        <xdr:cNvSpPr/>
      </xdr:nvSpPr>
      <xdr:spPr>
        <a:xfrm>
          <a:off x="14351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23723</xdr:rowOff>
    </xdr:from>
    <xdr:ext cx="762000" cy="259045"/>
    <xdr:sp macro="" textlink="">
      <xdr:nvSpPr>
        <xdr:cNvPr id="342" name="テキスト ボックス 341"/>
        <xdr:cNvSpPr txBox="1"/>
      </xdr:nvSpPr>
      <xdr:spPr>
        <a:xfrm>
          <a:off x="14020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43" name="楕円 342"/>
        <xdr:cNvSpPr/>
      </xdr:nvSpPr>
      <xdr:spPr>
        <a:xfrm>
          <a:off x="13462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44" name="テキスト ボックス 343"/>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世代間の負担の公平化に意を用い、市債の適正な運用を図ってきたことから、類似団体平均を下回っている。今後も事業実施の適正化を図り、持続可能な財政運営を目指す。</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1" name="直線コネクタ 370"/>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2"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3" name="直線コネクタ 372"/>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4"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5" name="直線コネクタ 374"/>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23622</xdr:rowOff>
    </xdr:from>
    <xdr:to>
      <xdr:col>81</xdr:col>
      <xdr:colOff>44450</xdr:colOff>
      <xdr:row>37</xdr:row>
      <xdr:rowOff>33274</xdr:rowOff>
    </xdr:to>
    <xdr:cxnSp macro="">
      <xdr:nvCxnSpPr>
        <xdr:cNvPr id="376" name="直線コネクタ 375"/>
        <xdr:cNvCxnSpPr/>
      </xdr:nvCxnSpPr>
      <xdr:spPr>
        <a:xfrm>
          <a:off x="16179800" y="63672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77"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78" name="フローチャート: 判断 377"/>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23622</xdr:rowOff>
    </xdr:from>
    <xdr:to>
      <xdr:col>77</xdr:col>
      <xdr:colOff>44450</xdr:colOff>
      <xdr:row>37</xdr:row>
      <xdr:rowOff>71882</xdr:rowOff>
    </xdr:to>
    <xdr:cxnSp macro="">
      <xdr:nvCxnSpPr>
        <xdr:cNvPr id="379" name="直線コネクタ 378"/>
        <xdr:cNvCxnSpPr/>
      </xdr:nvCxnSpPr>
      <xdr:spPr>
        <a:xfrm flipV="1">
          <a:off x="15290800" y="63672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0" name="フローチャート: 判断 379"/>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1" name="テキスト ボックス 380"/>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71882</xdr:rowOff>
    </xdr:from>
    <xdr:to>
      <xdr:col>72</xdr:col>
      <xdr:colOff>203200</xdr:colOff>
      <xdr:row>37</xdr:row>
      <xdr:rowOff>81534</xdr:rowOff>
    </xdr:to>
    <xdr:cxnSp macro="">
      <xdr:nvCxnSpPr>
        <xdr:cNvPr id="382" name="直線コネクタ 381"/>
        <xdr:cNvCxnSpPr/>
      </xdr:nvCxnSpPr>
      <xdr:spPr>
        <a:xfrm flipV="1">
          <a:off x="14401800" y="64155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42672</xdr:rowOff>
    </xdr:from>
    <xdr:to>
      <xdr:col>73</xdr:col>
      <xdr:colOff>44450</xdr:colOff>
      <xdr:row>38</xdr:row>
      <xdr:rowOff>144272</xdr:rowOff>
    </xdr:to>
    <xdr:sp macro="" textlink="">
      <xdr:nvSpPr>
        <xdr:cNvPr id="383" name="フローチャート: 判断 382"/>
        <xdr:cNvSpPr/>
      </xdr:nvSpPr>
      <xdr:spPr>
        <a:xfrm>
          <a:off x="15240000" y="655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129049</xdr:rowOff>
    </xdr:from>
    <xdr:ext cx="762000" cy="259045"/>
    <xdr:sp macro="" textlink="">
      <xdr:nvSpPr>
        <xdr:cNvPr id="384" name="テキスト ボックス 383"/>
        <xdr:cNvSpPr txBox="1"/>
      </xdr:nvSpPr>
      <xdr:spPr>
        <a:xfrm>
          <a:off x="149098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81534</xdr:rowOff>
    </xdr:from>
    <xdr:to>
      <xdr:col>68</xdr:col>
      <xdr:colOff>152400</xdr:colOff>
      <xdr:row>38</xdr:row>
      <xdr:rowOff>6604</xdr:rowOff>
    </xdr:to>
    <xdr:cxnSp macro="">
      <xdr:nvCxnSpPr>
        <xdr:cNvPr id="385" name="直線コネクタ 384"/>
        <xdr:cNvCxnSpPr/>
      </xdr:nvCxnSpPr>
      <xdr:spPr>
        <a:xfrm flipV="1">
          <a:off x="13512800" y="64251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42672</xdr:rowOff>
    </xdr:from>
    <xdr:to>
      <xdr:col>68</xdr:col>
      <xdr:colOff>203200</xdr:colOff>
      <xdr:row>38</xdr:row>
      <xdr:rowOff>144272</xdr:rowOff>
    </xdr:to>
    <xdr:sp macro="" textlink="">
      <xdr:nvSpPr>
        <xdr:cNvPr id="386" name="フローチャート: 判断 385"/>
        <xdr:cNvSpPr/>
      </xdr:nvSpPr>
      <xdr:spPr>
        <a:xfrm>
          <a:off x="14351000" y="655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129049</xdr:rowOff>
    </xdr:from>
    <xdr:ext cx="762000" cy="259045"/>
    <xdr:sp macro="" textlink="">
      <xdr:nvSpPr>
        <xdr:cNvPr id="387" name="テキスト ボックス 386"/>
        <xdr:cNvSpPr txBox="1"/>
      </xdr:nvSpPr>
      <xdr:spPr>
        <a:xfrm>
          <a:off x="140208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158496</xdr:rowOff>
    </xdr:from>
    <xdr:to>
      <xdr:col>64</xdr:col>
      <xdr:colOff>152400</xdr:colOff>
      <xdr:row>39</xdr:row>
      <xdr:rowOff>88646</xdr:rowOff>
    </xdr:to>
    <xdr:sp macro="" textlink="">
      <xdr:nvSpPr>
        <xdr:cNvPr id="388" name="フローチャート: 判断 387"/>
        <xdr:cNvSpPr/>
      </xdr:nvSpPr>
      <xdr:spPr>
        <a:xfrm>
          <a:off x="13462000" y="667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73423</xdr:rowOff>
    </xdr:from>
    <xdr:ext cx="762000" cy="259045"/>
    <xdr:sp macro="" textlink="">
      <xdr:nvSpPr>
        <xdr:cNvPr id="389" name="テキスト ボックス 388"/>
        <xdr:cNvSpPr txBox="1"/>
      </xdr:nvSpPr>
      <xdr:spPr>
        <a:xfrm>
          <a:off x="13131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153924</xdr:rowOff>
    </xdr:from>
    <xdr:to>
      <xdr:col>81</xdr:col>
      <xdr:colOff>95250</xdr:colOff>
      <xdr:row>37</xdr:row>
      <xdr:rowOff>84074</xdr:rowOff>
    </xdr:to>
    <xdr:sp macro="" textlink="">
      <xdr:nvSpPr>
        <xdr:cNvPr id="395" name="楕円 394"/>
        <xdr:cNvSpPr/>
      </xdr:nvSpPr>
      <xdr:spPr>
        <a:xfrm>
          <a:off x="16967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170451</xdr:rowOff>
    </xdr:from>
    <xdr:ext cx="762000" cy="259045"/>
    <xdr:sp macro="" textlink="">
      <xdr:nvSpPr>
        <xdr:cNvPr id="396" name="公債費負担の状況該当値テキスト"/>
        <xdr:cNvSpPr txBox="1"/>
      </xdr:nvSpPr>
      <xdr:spPr>
        <a:xfrm>
          <a:off x="17106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144272</xdr:rowOff>
    </xdr:from>
    <xdr:to>
      <xdr:col>77</xdr:col>
      <xdr:colOff>95250</xdr:colOff>
      <xdr:row>37</xdr:row>
      <xdr:rowOff>74422</xdr:rowOff>
    </xdr:to>
    <xdr:sp macro="" textlink="">
      <xdr:nvSpPr>
        <xdr:cNvPr id="397" name="楕円 396"/>
        <xdr:cNvSpPr/>
      </xdr:nvSpPr>
      <xdr:spPr>
        <a:xfrm>
          <a:off x="16129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84599</xdr:rowOff>
    </xdr:from>
    <xdr:ext cx="736600" cy="259045"/>
    <xdr:sp macro="" textlink="">
      <xdr:nvSpPr>
        <xdr:cNvPr id="398" name="テキスト ボックス 397"/>
        <xdr:cNvSpPr txBox="1"/>
      </xdr:nvSpPr>
      <xdr:spPr>
        <a:xfrm>
          <a:off x="15798800" y="608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21082</xdr:rowOff>
    </xdr:from>
    <xdr:to>
      <xdr:col>73</xdr:col>
      <xdr:colOff>44450</xdr:colOff>
      <xdr:row>37</xdr:row>
      <xdr:rowOff>122682</xdr:rowOff>
    </xdr:to>
    <xdr:sp macro="" textlink="">
      <xdr:nvSpPr>
        <xdr:cNvPr id="399" name="楕円 398"/>
        <xdr:cNvSpPr/>
      </xdr:nvSpPr>
      <xdr:spPr>
        <a:xfrm>
          <a:off x="15240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132859</xdr:rowOff>
    </xdr:from>
    <xdr:ext cx="762000" cy="259045"/>
    <xdr:sp macro="" textlink="">
      <xdr:nvSpPr>
        <xdr:cNvPr id="400" name="テキスト ボックス 399"/>
        <xdr:cNvSpPr txBox="1"/>
      </xdr:nvSpPr>
      <xdr:spPr>
        <a:xfrm>
          <a:off x="14909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30734</xdr:rowOff>
    </xdr:from>
    <xdr:to>
      <xdr:col>68</xdr:col>
      <xdr:colOff>203200</xdr:colOff>
      <xdr:row>37</xdr:row>
      <xdr:rowOff>132334</xdr:rowOff>
    </xdr:to>
    <xdr:sp macro="" textlink="">
      <xdr:nvSpPr>
        <xdr:cNvPr id="401" name="楕円 400"/>
        <xdr:cNvSpPr/>
      </xdr:nvSpPr>
      <xdr:spPr>
        <a:xfrm>
          <a:off x="143510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142511</xdr:rowOff>
    </xdr:from>
    <xdr:ext cx="762000" cy="259045"/>
    <xdr:sp macro="" textlink="">
      <xdr:nvSpPr>
        <xdr:cNvPr id="402" name="テキスト ボックス 401"/>
        <xdr:cNvSpPr txBox="1"/>
      </xdr:nvSpPr>
      <xdr:spPr>
        <a:xfrm>
          <a:off x="14020800" y="614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127254</xdr:rowOff>
    </xdr:from>
    <xdr:to>
      <xdr:col>64</xdr:col>
      <xdr:colOff>152400</xdr:colOff>
      <xdr:row>38</xdr:row>
      <xdr:rowOff>57404</xdr:rowOff>
    </xdr:to>
    <xdr:sp macro="" textlink="">
      <xdr:nvSpPr>
        <xdr:cNvPr id="403" name="楕円 402"/>
        <xdr:cNvSpPr/>
      </xdr:nvSpPr>
      <xdr:spPr>
        <a:xfrm>
          <a:off x="13462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67581</xdr:rowOff>
    </xdr:from>
    <xdr:ext cx="762000" cy="259045"/>
    <xdr:sp macro="" textlink="">
      <xdr:nvSpPr>
        <xdr:cNvPr id="404" name="テキスト ボックス 403"/>
        <xdr:cNvSpPr txBox="1"/>
      </xdr:nvSpPr>
      <xdr:spPr>
        <a:xfrm>
          <a:off x="131318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施設整備事業の進捗や起債対象事業の増加に伴い、地方債残高が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％の増加となったが、経営健全化計画の進捗に伴う土地開発公社への負担見込額の減少等により、将来負担比率は前年度と比較し</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今後も、市債の適正な運用を図り、持続可能な財政運営を目指す。</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3" name="直線コネクタ 432"/>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4"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5" name="直線コネクタ 434"/>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85386</xdr:rowOff>
    </xdr:from>
    <xdr:to>
      <xdr:col>81</xdr:col>
      <xdr:colOff>44450</xdr:colOff>
      <xdr:row>14</xdr:row>
      <xdr:rowOff>116755</xdr:rowOff>
    </xdr:to>
    <xdr:cxnSp macro="">
      <xdr:nvCxnSpPr>
        <xdr:cNvPr id="438" name="直線コネクタ 437"/>
        <xdr:cNvCxnSpPr/>
      </xdr:nvCxnSpPr>
      <xdr:spPr>
        <a:xfrm flipV="1">
          <a:off x="16179800" y="2485686"/>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39"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0" name="フローチャート: 判断 439"/>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116755</xdr:rowOff>
    </xdr:from>
    <xdr:to>
      <xdr:col>77</xdr:col>
      <xdr:colOff>44450</xdr:colOff>
      <xdr:row>14</xdr:row>
      <xdr:rowOff>125603</xdr:rowOff>
    </xdr:to>
    <xdr:cxnSp macro="">
      <xdr:nvCxnSpPr>
        <xdr:cNvPr id="441" name="直線コネクタ 440"/>
        <xdr:cNvCxnSpPr/>
      </xdr:nvCxnSpPr>
      <xdr:spPr>
        <a:xfrm flipV="1">
          <a:off x="15290800" y="2517055"/>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2" name="フローチャート: 判断 441"/>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3" name="テキスト ボックス 442"/>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93430</xdr:rowOff>
    </xdr:from>
    <xdr:to>
      <xdr:col>72</xdr:col>
      <xdr:colOff>203200</xdr:colOff>
      <xdr:row>14</xdr:row>
      <xdr:rowOff>125603</xdr:rowOff>
    </xdr:to>
    <xdr:cxnSp macro="">
      <xdr:nvCxnSpPr>
        <xdr:cNvPr id="444" name="直線コネクタ 443"/>
        <xdr:cNvCxnSpPr/>
      </xdr:nvCxnSpPr>
      <xdr:spPr>
        <a:xfrm>
          <a:off x="14401800" y="249373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59521</xdr:rowOff>
    </xdr:from>
    <xdr:to>
      <xdr:col>73</xdr:col>
      <xdr:colOff>44450</xdr:colOff>
      <xdr:row>14</xdr:row>
      <xdr:rowOff>161121</xdr:rowOff>
    </xdr:to>
    <xdr:sp macro="" textlink="">
      <xdr:nvSpPr>
        <xdr:cNvPr id="445" name="フローチャート: 判断 444"/>
        <xdr:cNvSpPr/>
      </xdr:nvSpPr>
      <xdr:spPr>
        <a:xfrm>
          <a:off x="15240000" y="245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171298</xdr:rowOff>
    </xdr:from>
    <xdr:ext cx="762000" cy="259045"/>
    <xdr:sp macro="" textlink="">
      <xdr:nvSpPr>
        <xdr:cNvPr id="446" name="テキスト ボックス 445"/>
        <xdr:cNvSpPr txBox="1"/>
      </xdr:nvSpPr>
      <xdr:spPr>
        <a:xfrm>
          <a:off x="14909800" y="222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93430</xdr:rowOff>
    </xdr:from>
    <xdr:to>
      <xdr:col>68</xdr:col>
      <xdr:colOff>152400</xdr:colOff>
      <xdr:row>14</xdr:row>
      <xdr:rowOff>149733</xdr:rowOff>
    </xdr:to>
    <xdr:cxnSp macro="">
      <xdr:nvCxnSpPr>
        <xdr:cNvPr id="447" name="直線コネクタ 446"/>
        <xdr:cNvCxnSpPr/>
      </xdr:nvCxnSpPr>
      <xdr:spPr>
        <a:xfrm flipV="1">
          <a:off x="13512800" y="24937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53086</xdr:rowOff>
    </xdr:from>
    <xdr:to>
      <xdr:col>68</xdr:col>
      <xdr:colOff>203200</xdr:colOff>
      <xdr:row>14</xdr:row>
      <xdr:rowOff>154686</xdr:rowOff>
    </xdr:to>
    <xdr:sp macro="" textlink="">
      <xdr:nvSpPr>
        <xdr:cNvPr id="448" name="フローチャート: 判断 447"/>
        <xdr:cNvSpPr/>
      </xdr:nvSpPr>
      <xdr:spPr>
        <a:xfrm>
          <a:off x="14351000" y="245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139463</xdr:rowOff>
    </xdr:from>
    <xdr:ext cx="762000" cy="259045"/>
    <xdr:sp macro="" textlink="">
      <xdr:nvSpPr>
        <xdr:cNvPr id="449" name="テキスト ボックス 448"/>
        <xdr:cNvSpPr txBox="1"/>
      </xdr:nvSpPr>
      <xdr:spPr>
        <a:xfrm>
          <a:off x="14020800" y="253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123867</xdr:rowOff>
    </xdr:from>
    <xdr:to>
      <xdr:col>64</xdr:col>
      <xdr:colOff>152400</xdr:colOff>
      <xdr:row>15</xdr:row>
      <xdr:rowOff>54017</xdr:rowOff>
    </xdr:to>
    <xdr:sp macro="" textlink="">
      <xdr:nvSpPr>
        <xdr:cNvPr id="450" name="フローチャート: 判断 449"/>
        <xdr:cNvSpPr/>
      </xdr:nvSpPr>
      <xdr:spPr>
        <a:xfrm>
          <a:off x="13462000" y="252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38794</xdr:rowOff>
    </xdr:from>
    <xdr:ext cx="762000" cy="259045"/>
    <xdr:sp macro="" textlink="">
      <xdr:nvSpPr>
        <xdr:cNvPr id="451" name="テキスト ボックス 450"/>
        <xdr:cNvSpPr txBox="1"/>
      </xdr:nvSpPr>
      <xdr:spPr>
        <a:xfrm>
          <a:off x="13131800" y="26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34586</xdr:rowOff>
    </xdr:from>
    <xdr:to>
      <xdr:col>81</xdr:col>
      <xdr:colOff>95250</xdr:colOff>
      <xdr:row>14</xdr:row>
      <xdr:rowOff>136186</xdr:rowOff>
    </xdr:to>
    <xdr:sp macro="" textlink="">
      <xdr:nvSpPr>
        <xdr:cNvPr id="457" name="楕円 456"/>
        <xdr:cNvSpPr/>
      </xdr:nvSpPr>
      <xdr:spPr>
        <a:xfrm>
          <a:off x="16967200" y="24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127313</xdr:rowOff>
    </xdr:from>
    <xdr:ext cx="762000" cy="259045"/>
    <xdr:sp macro="" textlink="">
      <xdr:nvSpPr>
        <xdr:cNvPr id="458" name="将来負担の状況該当値テキスト"/>
        <xdr:cNvSpPr txBox="1"/>
      </xdr:nvSpPr>
      <xdr:spPr>
        <a:xfrm>
          <a:off x="17106900" y="23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65955</xdr:rowOff>
    </xdr:from>
    <xdr:to>
      <xdr:col>77</xdr:col>
      <xdr:colOff>95250</xdr:colOff>
      <xdr:row>14</xdr:row>
      <xdr:rowOff>167555</xdr:rowOff>
    </xdr:to>
    <xdr:sp macro="" textlink="">
      <xdr:nvSpPr>
        <xdr:cNvPr id="459" name="楕円 458"/>
        <xdr:cNvSpPr/>
      </xdr:nvSpPr>
      <xdr:spPr>
        <a:xfrm>
          <a:off x="16129000" y="24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6282</xdr:rowOff>
    </xdr:from>
    <xdr:ext cx="736600" cy="259045"/>
    <xdr:sp macro="" textlink="">
      <xdr:nvSpPr>
        <xdr:cNvPr id="460" name="テキスト ボックス 459"/>
        <xdr:cNvSpPr txBox="1"/>
      </xdr:nvSpPr>
      <xdr:spPr>
        <a:xfrm>
          <a:off x="15798800" y="223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74803</xdr:rowOff>
    </xdr:from>
    <xdr:to>
      <xdr:col>73</xdr:col>
      <xdr:colOff>44450</xdr:colOff>
      <xdr:row>15</xdr:row>
      <xdr:rowOff>4953</xdr:rowOff>
    </xdr:to>
    <xdr:sp macro="" textlink="">
      <xdr:nvSpPr>
        <xdr:cNvPr id="461" name="楕円 460"/>
        <xdr:cNvSpPr/>
      </xdr:nvSpPr>
      <xdr:spPr>
        <a:xfrm>
          <a:off x="152400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161180</xdr:rowOff>
    </xdr:from>
    <xdr:ext cx="762000" cy="259045"/>
    <xdr:sp macro="" textlink="">
      <xdr:nvSpPr>
        <xdr:cNvPr id="462" name="テキスト ボックス 461"/>
        <xdr:cNvSpPr txBox="1"/>
      </xdr:nvSpPr>
      <xdr:spPr>
        <a:xfrm>
          <a:off x="14909800" y="256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42630</xdr:rowOff>
    </xdr:from>
    <xdr:to>
      <xdr:col>68</xdr:col>
      <xdr:colOff>203200</xdr:colOff>
      <xdr:row>14</xdr:row>
      <xdr:rowOff>144230</xdr:rowOff>
    </xdr:to>
    <xdr:sp macro="" textlink="">
      <xdr:nvSpPr>
        <xdr:cNvPr id="463" name="楕円 462"/>
        <xdr:cNvSpPr/>
      </xdr:nvSpPr>
      <xdr:spPr>
        <a:xfrm>
          <a:off x="143510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154407</xdr:rowOff>
    </xdr:from>
    <xdr:ext cx="762000" cy="259045"/>
    <xdr:sp macro="" textlink="">
      <xdr:nvSpPr>
        <xdr:cNvPr id="464" name="テキスト ボックス 463"/>
        <xdr:cNvSpPr txBox="1"/>
      </xdr:nvSpPr>
      <xdr:spPr>
        <a:xfrm>
          <a:off x="14020800" y="221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98933</xdr:rowOff>
    </xdr:from>
    <xdr:to>
      <xdr:col>64</xdr:col>
      <xdr:colOff>152400</xdr:colOff>
      <xdr:row>15</xdr:row>
      <xdr:rowOff>29083</xdr:rowOff>
    </xdr:to>
    <xdr:sp macro="" textlink="">
      <xdr:nvSpPr>
        <xdr:cNvPr id="465" name="楕円 464"/>
        <xdr:cNvSpPr/>
      </xdr:nvSpPr>
      <xdr:spPr>
        <a:xfrm>
          <a:off x="134620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39260</xdr:rowOff>
    </xdr:from>
    <xdr:ext cx="762000" cy="259045"/>
    <xdr:sp macro="" textlink="">
      <xdr:nvSpPr>
        <xdr:cNvPr id="466" name="テキスト ボックス 465"/>
        <xdr:cNvSpPr txBox="1"/>
      </xdr:nvSpPr>
      <xdr:spPr>
        <a:xfrm>
          <a:off x="13131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277,133
275,129
767.72
126,126,494
119,718,262
5,118,655
58,596,763
89,757,947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職員数の増加に伴う給料の増や、給与改定に伴う期末勤勉手当の増により経常的な人件費が増加したことを受けて、人件費に係る経常収支比率は、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今後は、震災からの復旧・復興業務及び多様化・複雑化する行政ニーズへの対応を考慮しながら、定員管理・給与の適正化を図る。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37</xdr:row>
      <xdr:rowOff>161290</xdr:rowOff>
    </xdr:to>
    <xdr:cxnSp macro="">
      <xdr:nvCxnSpPr>
        <xdr:cNvPr id="66" name="直線コネクタ 65"/>
        <xdr:cNvCxnSpPr/>
      </xdr:nvCxnSpPr>
      <xdr:spPr>
        <a:xfrm>
          <a:off x="3987800" y="6489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37</xdr:row>
      <xdr:rowOff>161290</xdr:rowOff>
    </xdr:to>
    <xdr:cxnSp macro="">
      <xdr:nvCxnSpPr>
        <xdr:cNvPr id="69" name="直線コネクタ 68"/>
        <xdr:cNvCxnSpPr/>
      </xdr:nvCxnSpPr>
      <xdr:spPr>
        <a:xfrm flipV="1">
          <a:off x="3098800" y="648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161290</xdr:rowOff>
    </xdr:to>
    <xdr:cxnSp macro="">
      <xdr:nvCxnSpPr>
        <xdr:cNvPr id="72" name="直線コネクタ 71"/>
        <xdr:cNvCxnSpPr/>
      </xdr:nvCxnSpPr>
      <xdr:spPr>
        <a:xfrm>
          <a:off x="2209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138430</xdr:rowOff>
    </xdr:to>
    <xdr:cxnSp macro="">
      <xdr:nvCxnSpPr>
        <xdr:cNvPr id="75" name="直線コネクタ 74"/>
        <xdr:cNvCxnSpPr/>
      </xdr:nvCxnSpPr>
      <xdr:spPr>
        <a:xfrm>
          <a:off x="1320800" y="6390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107967</xdr:rowOff>
    </xdr:from>
    <xdr:ext cx="762000" cy="259045"/>
    <xdr:sp macro="" textlink="">
      <xdr:nvSpPr>
        <xdr:cNvPr id="94" name="テキスト ボックス 93"/>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物件費に係る経常収支比率は、経費の節減・合理化に努めるとともに、指定管理者制度の導入や民間委託の推進を図ってきたことにより、近年横ばいで推移している。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今後も、ＩＣＴの活用や創意工夫により事務事業の効率的執行に努め、経費の節減を図る。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80736</xdr:rowOff>
    </xdr:from>
    <xdr:to>
      <xdr:col>82</xdr:col>
      <xdr:colOff>107950</xdr:colOff>
      <xdr:row>17</xdr:row>
      <xdr:rowOff>80736</xdr:rowOff>
    </xdr:to>
    <xdr:cxnSp macro="">
      <xdr:nvCxnSpPr>
        <xdr:cNvPr id="129" name="直線コネクタ 128"/>
        <xdr:cNvCxnSpPr/>
      </xdr:nvCxnSpPr>
      <xdr:spPr>
        <a:xfrm>
          <a:off x="15671800" y="29953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80736</xdr:rowOff>
    </xdr:to>
    <xdr:cxnSp macro="">
      <xdr:nvCxnSpPr>
        <xdr:cNvPr id="132" name="直線コネクタ 131"/>
        <xdr:cNvCxnSpPr/>
      </xdr:nvCxnSpPr>
      <xdr:spPr>
        <a:xfrm>
          <a:off x="14782800" y="2984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102507</xdr:rowOff>
    </xdr:to>
    <xdr:cxnSp macro="">
      <xdr:nvCxnSpPr>
        <xdr:cNvPr id="135" name="直線コネクタ 134"/>
        <xdr:cNvCxnSpPr/>
      </xdr:nvCxnSpPr>
      <xdr:spPr>
        <a:xfrm flipV="1">
          <a:off x="13893800" y="298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6" name="フローチャート: 判断 135"/>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37" name="テキスト ボックス 136"/>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102507</xdr:rowOff>
    </xdr:to>
    <xdr:cxnSp macro="">
      <xdr:nvCxnSpPr>
        <xdr:cNvPr id="138" name="直線コネクタ 137"/>
        <xdr:cNvCxnSpPr/>
      </xdr:nvCxnSpPr>
      <xdr:spPr>
        <a:xfrm>
          <a:off x="13004800" y="2919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9" name="フローチャート: 判断 138"/>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40" name="テキスト ボックス 139"/>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41" name="フローチャート: 判断 140"/>
        <xdr:cNvSpPr/>
      </xdr:nvSpPr>
      <xdr:spPr>
        <a:xfrm>
          <a:off x="12954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42" name="テキスト ボックス 141"/>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48" name="楕円 147"/>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2013</xdr:rowOff>
    </xdr:from>
    <xdr:ext cx="762000" cy="259045"/>
    <xdr:sp macro="" textlink="">
      <xdr:nvSpPr>
        <xdr:cNvPr id="149"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0" name="楕円 149"/>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51" name="テキスト ボックス 150"/>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2" name="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3" name="テキスト ボックス 15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4" name="楕円 153"/>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163484</xdr:rowOff>
    </xdr:from>
    <xdr:ext cx="762000" cy="259045"/>
    <xdr:sp macro="" textlink="">
      <xdr:nvSpPr>
        <xdr:cNvPr id="155" name="テキスト ボックス 154"/>
        <xdr:cNvSpPr txBox="1"/>
      </xdr:nvSpPr>
      <xdr:spPr>
        <a:xfrm>
          <a:off x="13512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6" name="楕円 155"/>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57" name="テキスト ボックス 156"/>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幼保無償化に伴い施設に対する給付費が増となったこと等により、経常的な扶助費が増加したことを受けて、扶助費に係る経常収支比率は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91622</xdr:rowOff>
    </xdr:from>
    <xdr:to>
      <xdr:col>24</xdr:col>
      <xdr:colOff>25400</xdr:colOff>
      <xdr:row>54</xdr:row>
      <xdr:rowOff>7257</xdr:rowOff>
    </xdr:to>
    <xdr:cxnSp macro="">
      <xdr:nvCxnSpPr>
        <xdr:cNvPr id="192" name="直線コネクタ 191"/>
        <xdr:cNvCxnSpPr/>
      </xdr:nvCxnSpPr>
      <xdr:spPr>
        <a:xfrm>
          <a:off x="3987800" y="91784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80735</xdr:rowOff>
    </xdr:from>
    <xdr:to>
      <xdr:col>19</xdr:col>
      <xdr:colOff>187325</xdr:colOff>
      <xdr:row>53</xdr:row>
      <xdr:rowOff>91622</xdr:rowOff>
    </xdr:to>
    <xdr:cxnSp macro="">
      <xdr:nvCxnSpPr>
        <xdr:cNvPr id="195" name="直線コネクタ 194"/>
        <xdr:cNvCxnSpPr/>
      </xdr:nvCxnSpPr>
      <xdr:spPr>
        <a:xfrm>
          <a:off x="3098800" y="9167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4535</xdr:rowOff>
    </xdr:from>
    <xdr:to>
      <xdr:col>15</xdr:col>
      <xdr:colOff>98425</xdr:colOff>
      <xdr:row>53</xdr:row>
      <xdr:rowOff>80735</xdr:rowOff>
    </xdr:to>
    <xdr:cxnSp macro="">
      <xdr:nvCxnSpPr>
        <xdr:cNvPr id="198" name="直線コネクタ 197"/>
        <xdr:cNvCxnSpPr/>
      </xdr:nvCxnSpPr>
      <xdr:spPr>
        <a:xfrm>
          <a:off x="2209800" y="9091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9" name="フローチャート: 判断 198"/>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00" name="テキスト ボックス 199"/>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4535</xdr:rowOff>
    </xdr:to>
    <xdr:cxnSp macro="">
      <xdr:nvCxnSpPr>
        <xdr:cNvPr id="201" name="直線コネクタ 200"/>
        <xdr:cNvCxnSpPr/>
      </xdr:nvCxnSpPr>
      <xdr:spPr>
        <a:xfrm>
          <a:off x="1320800" y="9080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4" name="フローチャート: 判断 203"/>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5" name="テキスト ボックス 204"/>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127907</xdr:rowOff>
    </xdr:from>
    <xdr:to>
      <xdr:col>24</xdr:col>
      <xdr:colOff>76200</xdr:colOff>
      <xdr:row>54</xdr:row>
      <xdr:rowOff>58057</xdr:rowOff>
    </xdr:to>
    <xdr:sp macro="" textlink="">
      <xdr:nvSpPr>
        <xdr:cNvPr id="211" name="楕円 210"/>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144434</xdr:rowOff>
    </xdr:from>
    <xdr:ext cx="762000" cy="259045"/>
    <xdr:sp macro="" textlink="">
      <xdr:nvSpPr>
        <xdr:cNvPr id="212" name="扶助費該当値テキスト"/>
        <xdr:cNvSpPr txBox="1"/>
      </xdr:nvSpPr>
      <xdr:spPr>
        <a:xfrm>
          <a:off x="4914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40822</xdr:rowOff>
    </xdr:from>
    <xdr:to>
      <xdr:col>20</xdr:col>
      <xdr:colOff>38100</xdr:colOff>
      <xdr:row>53</xdr:row>
      <xdr:rowOff>142422</xdr:rowOff>
    </xdr:to>
    <xdr:sp macro="" textlink="">
      <xdr:nvSpPr>
        <xdr:cNvPr id="213" name="楕円 212"/>
        <xdr:cNvSpPr/>
      </xdr:nvSpPr>
      <xdr:spPr>
        <a:xfrm>
          <a:off x="3937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152599</xdr:rowOff>
    </xdr:from>
    <xdr:ext cx="736600" cy="259045"/>
    <xdr:sp macro="" textlink="">
      <xdr:nvSpPr>
        <xdr:cNvPr id="214" name="テキスト ボックス 213"/>
        <xdr:cNvSpPr txBox="1"/>
      </xdr:nvSpPr>
      <xdr:spPr>
        <a:xfrm>
          <a:off x="3606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29935</xdr:rowOff>
    </xdr:from>
    <xdr:to>
      <xdr:col>15</xdr:col>
      <xdr:colOff>149225</xdr:colOff>
      <xdr:row>53</xdr:row>
      <xdr:rowOff>131535</xdr:rowOff>
    </xdr:to>
    <xdr:sp macro="" textlink="">
      <xdr:nvSpPr>
        <xdr:cNvPr id="215" name="楕円 214"/>
        <xdr:cNvSpPr/>
      </xdr:nvSpPr>
      <xdr:spPr>
        <a:xfrm>
          <a:off x="3048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141712</xdr:rowOff>
    </xdr:from>
    <xdr:ext cx="762000" cy="259045"/>
    <xdr:sp macro="" textlink="">
      <xdr:nvSpPr>
        <xdr:cNvPr id="216" name="テキスト ボックス 215"/>
        <xdr:cNvSpPr txBox="1"/>
      </xdr:nvSpPr>
      <xdr:spPr>
        <a:xfrm>
          <a:off x="2717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125185</xdr:rowOff>
    </xdr:from>
    <xdr:to>
      <xdr:col>11</xdr:col>
      <xdr:colOff>60325</xdr:colOff>
      <xdr:row>53</xdr:row>
      <xdr:rowOff>55335</xdr:rowOff>
    </xdr:to>
    <xdr:sp macro="" textlink="">
      <xdr:nvSpPr>
        <xdr:cNvPr id="217" name="楕円 216"/>
        <xdr:cNvSpPr/>
      </xdr:nvSpPr>
      <xdr:spPr>
        <a:xfrm>
          <a:off x="2159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65512</xdr:rowOff>
    </xdr:from>
    <xdr:ext cx="762000" cy="259045"/>
    <xdr:sp macro="" textlink="">
      <xdr:nvSpPr>
        <xdr:cNvPr id="218" name="テキスト ボックス 217"/>
        <xdr:cNvSpPr txBox="1"/>
      </xdr:nvSpPr>
      <xdr:spPr>
        <a:xfrm>
          <a:off x="1828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9" name="楕円 218"/>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20" name="テキスト ボックス 219"/>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その他の歳出の経常収支比率については、繰出金において介護保険事業費特別会計繰出金等が増となったこと等を受けて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特別会計における経費の節減や料金の適正化等により繰出金の縮減を図るなど、普通会計の負担額を減らしていくよう努める。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57150</xdr:rowOff>
    </xdr:to>
    <xdr:cxnSp macro="">
      <xdr:nvCxnSpPr>
        <xdr:cNvPr id="253" name="直線コネクタ 252"/>
        <xdr:cNvCxnSpPr/>
      </xdr:nvCxnSpPr>
      <xdr:spPr>
        <a:xfrm>
          <a:off x="15671800" y="10147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69850</xdr:rowOff>
    </xdr:to>
    <xdr:cxnSp macro="">
      <xdr:nvCxnSpPr>
        <xdr:cNvPr id="256" name="直線コネクタ 255"/>
        <xdr:cNvCxnSpPr/>
      </xdr:nvCxnSpPr>
      <xdr:spPr>
        <a:xfrm flipV="1">
          <a:off x="14782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82550</xdr:rowOff>
    </xdr:to>
    <xdr:cxnSp macro="">
      <xdr:nvCxnSpPr>
        <xdr:cNvPr id="259" name="直線コネクタ 258"/>
        <xdr:cNvCxnSpPr/>
      </xdr:nvCxnSpPr>
      <xdr:spPr>
        <a:xfrm flipV="1">
          <a:off x="13893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60" name="フローチャート: 判断 259"/>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1" name="テキスト ボックス 260"/>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82550</xdr:rowOff>
    </xdr:from>
    <xdr:to>
      <xdr:col>69</xdr:col>
      <xdr:colOff>92075</xdr:colOff>
      <xdr:row>61</xdr:row>
      <xdr:rowOff>57150</xdr:rowOff>
    </xdr:to>
    <xdr:cxnSp macro="">
      <xdr:nvCxnSpPr>
        <xdr:cNvPr id="262" name="直線コネクタ 261"/>
        <xdr:cNvCxnSpPr/>
      </xdr:nvCxnSpPr>
      <xdr:spPr>
        <a:xfrm flipV="1">
          <a:off x="13004800" y="101981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3" name="フローチャート: 判断 262"/>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4" name="テキスト ボックス 263"/>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65" name="フローチャート: 判断 264"/>
        <xdr:cNvSpPr/>
      </xdr:nvSpPr>
      <xdr:spPr>
        <a:xfrm>
          <a:off x="12954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66" name="テキスト ボックス 265"/>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6350</xdr:rowOff>
    </xdr:from>
    <xdr:to>
      <xdr:col>82</xdr:col>
      <xdr:colOff>158750</xdr:colOff>
      <xdr:row>59</xdr:row>
      <xdr:rowOff>107950</xdr:rowOff>
    </xdr:to>
    <xdr:sp macro="" textlink="">
      <xdr:nvSpPr>
        <xdr:cNvPr id="272" name="楕円 271"/>
        <xdr:cNvSpPr/>
      </xdr:nvSpPr>
      <xdr:spPr>
        <a:xfrm>
          <a:off x="16459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149877</xdr:rowOff>
    </xdr:from>
    <xdr:ext cx="762000" cy="259045"/>
    <xdr:sp macro="" textlink="">
      <xdr:nvSpPr>
        <xdr:cNvPr id="273" name="その他該当値テキスト"/>
        <xdr:cNvSpPr txBox="1"/>
      </xdr:nvSpPr>
      <xdr:spPr>
        <a:xfrm>
          <a:off x="16598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4" name="楕円 273"/>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5" name="テキスト ボックス 274"/>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6" name="楕円 275"/>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7" name="テキスト ボックス 276"/>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31750</xdr:rowOff>
    </xdr:from>
    <xdr:to>
      <xdr:col>69</xdr:col>
      <xdr:colOff>142875</xdr:colOff>
      <xdr:row>59</xdr:row>
      <xdr:rowOff>133350</xdr:rowOff>
    </xdr:to>
    <xdr:sp macro="" textlink="">
      <xdr:nvSpPr>
        <xdr:cNvPr id="278" name="楕円 277"/>
        <xdr:cNvSpPr/>
      </xdr:nvSpPr>
      <xdr:spPr>
        <a:xfrm>
          <a:off x="13843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118127</xdr:rowOff>
    </xdr:from>
    <xdr:ext cx="762000" cy="259045"/>
    <xdr:sp macro="" textlink="">
      <xdr:nvSpPr>
        <xdr:cNvPr id="279" name="テキスト ボックス 278"/>
        <xdr:cNvSpPr txBox="1"/>
      </xdr:nvSpPr>
      <xdr:spPr>
        <a:xfrm>
          <a:off x="13512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6350</xdr:rowOff>
    </xdr:from>
    <xdr:to>
      <xdr:col>65</xdr:col>
      <xdr:colOff>53975</xdr:colOff>
      <xdr:row>61</xdr:row>
      <xdr:rowOff>107950</xdr:rowOff>
    </xdr:to>
    <xdr:sp macro="" textlink="">
      <xdr:nvSpPr>
        <xdr:cNvPr id="280" name="楕円 279"/>
        <xdr:cNvSpPr/>
      </xdr:nvSpPr>
      <xdr:spPr>
        <a:xfrm>
          <a:off x="12954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92727</xdr:rowOff>
    </xdr:from>
    <xdr:ext cx="762000" cy="259045"/>
    <xdr:sp macro="" textlink="">
      <xdr:nvSpPr>
        <xdr:cNvPr id="281" name="テキスト ボックス 280"/>
        <xdr:cNvSpPr txBox="1"/>
      </xdr:nvSpPr>
      <xdr:spPr>
        <a:xfrm>
          <a:off x="12623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幼保無償化に伴い私立幼稚園に対する就園奨励費が減少したこと等により、経常的な補助費等が減少したことを受けて、補助費等に係る経常収支比率は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今後も、行政の責任と役割、経費負担のあり方、事業効果等を十分検証し、廃止や統合・再編、減額、終期設定等の見直しを行う。</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29028</xdr:rowOff>
    </xdr:from>
    <xdr:to>
      <xdr:col>82</xdr:col>
      <xdr:colOff>107950</xdr:colOff>
      <xdr:row>40</xdr:row>
      <xdr:rowOff>156391</xdr:rowOff>
    </xdr:to>
    <xdr:cxnSp macro="">
      <xdr:nvCxnSpPr>
        <xdr:cNvPr id="310" name="直線コネクタ 309"/>
        <xdr:cNvCxnSpPr/>
      </xdr:nvCxnSpPr>
      <xdr:spPr>
        <a:xfrm flipV="1">
          <a:off x="16510000" y="5858328"/>
          <a:ext cx="0" cy="115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128468</xdr:rowOff>
    </xdr:from>
    <xdr:ext cx="762000" cy="259045"/>
    <xdr:sp macro="" textlink="">
      <xdr:nvSpPr>
        <xdr:cNvPr id="311"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156391</xdr:rowOff>
    </xdr:from>
    <xdr:to>
      <xdr:col>82</xdr:col>
      <xdr:colOff>196850</xdr:colOff>
      <xdr:row>40</xdr:row>
      <xdr:rowOff>156391</xdr:rowOff>
    </xdr:to>
    <xdr:cxnSp macro="">
      <xdr:nvCxnSpPr>
        <xdr:cNvPr id="312" name="直線コネクタ 311"/>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115405</xdr:rowOff>
    </xdr:from>
    <xdr:ext cx="762000" cy="259045"/>
    <xdr:sp macro="" textlink="">
      <xdr:nvSpPr>
        <xdr:cNvPr id="313" name="補助費等最大値テキスト"/>
        <xdr:cNvSpPr txBox="1"/>
      </xdr:nvSpPr>
      <xdr:spPr>
        <a:xfrm>
          <a:off x="16598900" y="560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29028</xdr:rowOff>
    </xdr:from>
    <xdr:to>
      <xdr:col>82</xdr:col>
      <xdr:colOff>196850</xdr:colOff>
      <xdr:row>34</xdr:row>
      <xdr:rowOff>29028</xdr:rowOff>
    </xdr:to>
    <xdr:cxnSp macro="">
      <xdr:nvCxnSpPr>
        <xdr:cNvPr id="314" name="直線コネクタ 313"/>
        <xdr:cNvCxnSpPr/>
      </xdr:nvCxnSpPr>
      <xdr:spPr>
        <a:xfrm>
          <a:off x="16421100" y="585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86178</xdr:rowOff>
    </xdr:from>
    <xdr:to>
      <xdr:col>82</xdr:col>
      <xdr:colOff>107950</xdr:colOff>
      <xdr:row>35</xdr:row>
      <xdr:rowOff>99242</xdr:rowOff>
    </xdr:to>
    <xdr:cxnSp macro="">
      <xdr:nvCxnSpPr>
        <xdr:cNvPr id="315" name="直線コネクタ 314"/>
        <xdr:cNvCxnSpPr/>
      </xdr:nvCxnSpPr>
      <xdr:spPr>
        <a:xfrm flipV="1">
          <a:off x="15671800" y="6086928"/>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85833</xdr:rowOff>
    </xdr:from>
    <xdr:ext cx="762000" cy="259045"/>
    <xdr:sp macro="" textlink="">
      <xdr:nvSpPr>
        <xdr:cNvPr id="316" name="補助費等平均値テキスト"/>
        <xdr:cNvSpPr txBox="1"/>
      </xdr:nvSpPr>
      <xdr:spPr>
        <a:xfrm>
          <a:off x="16598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113756</xdr:rowOff>
    </xdr:from>
    <xdr:to>
      <xdr:col>82</xdr:col>
      <xdr:colOff>158750</xdr:colOff>
      <xdr:row>36</xdr:row>
      <xdr:rowOff>43906</xdr:rowOff>
    </xdr:to>
    <xdr:sp macro="" textlink="">
      <xdr:nvSpPr>
        <xdr:cNvPr id="317" name="フローチャート: 判断 316"/>
        <xdr:cNvSpPr/>
      </xdr:nvSpPr>
      <xdr:spPr>
        <a:xfrm>
          <a:off x="16459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99242</xdr:rowOff>
    </xdr:from>
    <xdr:to>
      <xdr:col>78</xdr:col>
      <xdr:colOff>69850</xdr:colOff>
      <xdr:row>35</xdr:row>
      <xdr:rowOff>99242</xdr:rowOff>
    </xdr:to>
    <xdr:cxnSp macro="">
      <xdr:nvCxnSpPr>
        <xdr:cNvPr id="318" name="直線コネクタ 317"/>
        <xdr:cNvCxnSpPr/>
      </xdr:nvCxnSpPr>
      <xdr:spPr>
        <a:xfrm>
          <a:off x="14782800" y="6099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107224</xdr:rowOff>
    </xdr:from>
    <xdr:to>
      <xdr:col>78</xdr:col>
      <xdr:colOff>120650</xdr:colOff>
      <xdr:row>36</xdr:row>
      <xdr:rowOff>37374</xdr:rowOff>
    </xdr:to>
    <xdr:sp macro="" textlink="">
      <xdr:nvSpPr>
        <xdr:cNvPr id="319" name="フローチャート: 判断 318"/>
        <xdr:cNvSpPr/>
      </xdr:nvSpPr>
      <xdr:spPr>
        <a:xfrm>
          <a:off x="15621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22151</xdr:rowOff>
    </xdr:from>
    <xdr:ext cx="736600" cy="259045"/>
    <xdr:sp macro="" textlink="">
      <xdr:nvSpPr>
        <xdr:cNvPr id="320" name="テキスト ボックス 319"/>
        <xdr:cNvSpPr txBox="1"/>
      </xdr:nvSpPr>
      <xdr:spPr>
        <a:xfrm>
          <a:off x="15290800" y="619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99242</xdr:rowOff>
    </xdr:to>
    <xdr:cxnSp macro="">
      <xdr:nvCxnSpPr>
        <xdr:cNvPr id="321" name="直線コネクタ 320"/>
        <xdr:cNvCxnSpPr/>
      </xdr:nvCxnSpPr>
      <xdr:spPr>
        <a:xfrm>
          <a:off x="13893800" y="600202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107224</xdr:rowOff>
    </xdr:from>
    <xdr:to>
      <xdr:col>74</xdr:col>
      <xdr:colOff>31750</xdr:colOff>
      <xdr:row>36</xdr:row>
      <xdr:rowOff>37374</xdr:rowOff>
    </xdr:to>
    <xdr:sp macro="" textlink="">
      <xdr:nvSpPr>
        <xdr:cNvPr id="322" name="フローチャート: 判断 321"/>
        <xdr:cNvSpPr/>
      </xdr:nvSpPr>
      <xdr:spPr>
        <a:xfrm>
          <a:off x="14732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22151</xdr:rowOff>
    </xdr:from>
    <xdr:ext cx="762000" cy="259045"/>
    <xdr:sp macro="" textlink="">
      <xdr:nvSpPr>
        <xdr:cNvPr id="323" name="テキスト ボックス 322"/>
        <xdr:cNvSpPr txBox="1"/>
      </xdr:nvSpPr>
      <xdr:spPr>
        <a:xfrm>
          <a:off x="14401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102507</xdr:rowOff>
    </xdr:from>
    <xdr:to>
      <xdr:col>69</xdr:col>
      <xdr:colOff>92075</xdr:colOff>
      <xdr:row>35</xdr:row>
      <xdr:rowOff>1270</xdr:rowOff>
    </xdr:to>
    <xdr:cxnSp macro="">
      <xdr:nvCxnSpPr>
        <xdr:cNvPr id="324" name="直線コネクタ 323"/>
        <xdr:cNvCxnSpPr/>
      </xdr:nvCxnSpPr>
      <xdr:spPr>
        <a:xfrm>
          <a:off x="13004800" y="5760357"/>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113756</xdr:rowOff>
    </xdr:from>
    <xdr:to>
      <xdr:col>69</xdr:col>
      <xdr:colOff>142875</xdr:colOff>
      <xdr:row>36</xdr:row>
      <xdr:rowOff>43906</xdr:rowOff>
    </xdr:to>
    <xdr:sp macro="" textlink="">
      <xdr:nvSpPr>
        <xdr:cNvPr id="325" name="フローチャート: 判断 324"/>
        <xdr:cNvSpPr/>
      </xdr:nvSpPr>
      <xdr:spPr>
        <a:xfrm>
          <a:off x="13843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28683</xdr:rowOff>
    </xdr:from>
    <xdr:ext cx="762000" cy="259045"/>
    <xdr:sp macro="" textlink="">
      <xdr:nvSpPr>
        <xdr:cNvPr id="326" name="テキスト ボックス 325"/>
        <xdr:cNvSpPr txBox="1"/>
      </xdr:nvSpPr>
      <xdr:spPr>
        <a:xfrm>
          <a:off x="13512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48442</xdr:rowOff>
    </xdr:from>
    <xdr:to>
      <xdr:col>65</xdr:col>
      <xdr:colOff>53975</xdr:colOff>
      <xdr:row>35</xdr:row>
      <xdr:rowOff>150042</xdr:rowOff>
    </xdr:to>
    <xdr:sp macro="" textlink="">
      <xdr:nvSpPr>
        <xdr:cNvPr id="327" name="フローチャート: 判断 326"/>
        <xdr:cNvSpPr/>
      </xdr:nvSpPr>
      <xdr:spPr>
        <a:xfrm>
          <a:off x="12954000" y="60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134819</xdr:rowOff>
    </xdr:from>
    <xdr:ext cx="762000" cy="259045"/>
    <xdr:sp macro="" textlink="">
      <xdr:nvSpPr>
        <xdr:cNvPr id="328" name="テキスト ボックス 327"/>
        <xdr:cNvSpPr txBox="1"/>
      </xdr:nvSpPr>
      <xdr:spPr>
        <a:xfrm>
          <a:off x="12623800" y="613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34" name="楕円 333"/>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35" name="補助費等該当値テキスト"/>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48442</xdr:rowOff>
    </xdr:from>
    <xdr:to>
      <xdr:col>78</xdr:col>
      <xdr:colOff>120650</xdr:colOff>
      <xdr:row>35</xdr:row>
      <xdr:rowOff>150042</xdr:rowOff>
    </xdr:to>
    <xdr:sp macro="" textlink="">
      <xdr:nvSpPr>
        <xdr:cNvPr id="336" name="楕円 335"/>
        <xdr:cNvSpPr/>
      </xdr:nvSpPr>
      <xdr:spPr>
        <a:xfrm>
          <a:off x="15621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160219</xdr:rowOff>
    </xdr:from>
    <xdr:ext cx="736600" cy="259045"/>
    <xdr:sp macro="" textlink="">
      <xdr:nvSpPr>
        <xdr:cNvPr id="337" name="テキスト ボックス 336"/>
        <xdr:cNvSpPr txBox="1"/>
      </xdr:nvSpPr>
      <xdr:spPr>
        <a:xfrm>
          <a:off x="15290800" y="581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48442</xdr:rowOff>
    </xdr:from>
    <xdr:to>
      <xdr:col>74</xdr:col>
      <xdr:colOff>31750</xdr:colOff>
      <xdr:row>35</xdr:row>
      <xdr:rowOff>150042</xdr:rowOff>
    </xdr:to>
    <xdr:sp macro="" textlink="">
      <xdr:nvSpPr>
        <xdr:cNvPr id="338" name="楕円 337"/>
        <xdr:cNvSpPr/>
      </xdr:nvSpPr>
      <xdr:spPr>
        <a:xfrm>
          <a:off x="14732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160219</xdr:rowOff>
    </xdr:from>
    <xdr:ext cx="762000" cy="259045"/>
    <xdr:sp macro="" textlink="">
      <xdr:nvSpPr>
        <xdr:cNvPr id="339" name="テキスト ボックス 338"/>
        <xdr:cNvSpPr txBox="1"/>
      </xdr:nvSpPr>
      <xdr:spPr>
        <a:xfrm>
          <a:off x="14401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40" name="楕円 339"/>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41" name="テキスト ボックス 340"/>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51707</xdr:rowOff>
    </xdr:from>
    <xdr:to>
      <xdr:col>65</xdr:col>
      <xdr:colOff>53975</xdr:colOff>
      <xdr:row>33</xdr:row>
      <xdr:rowOff>153307</xdr:rowOff>
    </xdr:to>
    <xdr:sp macro="" textlink="">
      <xdr:nvSpPr>
        <xdr:cNvPr id="342" name="楕円 341"/>
        <xdr:cNvSpPr/>
      </xdr:nvSpPr>
      <xdr:spPr>
        <a:xfrm>
          <a:off x="12954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163484</xdr:rowOff>
    </xdr:from>
    <xdr:ext cx="762000" cy="259045"/>
    <xdr:sp macro="" textlink="">
      <xdr:nvSpPr>
        <xdr:cNvPr id="343" name="テキスト ボックス 342"/>
        <xdr:cNvSpPr txBox="1"/>
      </xdr:nvSpPr>
      <xdr:spPr>
        <a:xfrm>
          <a:off x="12623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経常一般財源の歳入の増等による影響のほか、借入利率の低下や土地区画整理事業費特別会計における償還が進んだこと等により歳出額も減少したことを受けて、公債費に係る経常収支比率は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今後も、公債費負担や市債現在高の状況等を十分勘案し、後世代に過大な負担を残すことのないよう、市債の適正な運用を図る。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1" name="直線コネクタ 370"/>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2"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3" name="直線コネクタ 372"/>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4"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5" name="直線コネクタ 374"/>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134620</xdr:rowOff>
    </xdr:to>
    <xdr:cxnSp macro="">
      <xdr:nvCxnSpPr>
        <xdr:cNvPr id="376" name="直線コネクタ 375"/>
        <xdr:cNvCxnSpPr/>
      </xdr:nvCxnSpPr>
      <xdr:spPr>
        <a:xfrm flipV="1">
          <a:off x="3987800" y="131419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7"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8" name="フローチャート: 判断 377"/>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165100</xdr:rowOff>
    </xdr:to>
    <xdr:cxnSp macro="">
      <xdr:nvCxnSpPr>
        <xdr:cNvPr id="379" name="直線コネクタ 378"/>
        <xdr:cNvCxnSpPr/>
      </xdr:nvCxnSpPr>
      <xdr:spPr>
        <a:xfrm flipV="1">
          <a:off x="3098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80" name="フローチャート: 判断 379"/>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1" name="テキスト ボックス 380"/>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8889</xdr:rowOff>
    </xdr:to>
    <xdr:cxnSp macro="">
      <xdr:nvCxnSpPr>
        <xdr:cNvPr id="382" name="直線コネクタ 381"/>
        <xdr:cNvCxnSpPr/>
      </xdr:nvCxnSpPr>
      <xdr:spPr>
        <a:xfrm flipV="1">
          <a:off x="2209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83" name="フローチャート: 判断 382"/>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84" name="テキスト ボックス 383"/>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8889</xdr:rowOff>
    </xdr:to>
    <xdr:cxnSp macro="">
      <xdr:nvCxnSpPr>
        <xdr:cNvPr id="385" name="直線コネクタ 384"/>
        <xdr:cNvCxnSpPr/>
      </xdr:nvCxnSpPr>
      <xdr:spPr>
        <a:xfrm>
          <a:off x="1320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6" name="フローチャート: 判断 385"/>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7" name="テキスト ボックス 386"/>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8" name="フローチャート: 判断 387"/>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9" name="テキスト ボックス 388"/>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95" name="楕円 394"/>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96"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97" name="楕円 396"/>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24147</xdr:rowOff>
    </xdr:from>
    <xdr:ext cx="736600" cy="259045"/>
    <xdr:sp macro="" textlink="">
      <xdr:nvSpPr>
        <xdr:cNvPr id="398" name="テキスト ボックス 397"/>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9" name="楕円 398"/>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400" name="テキスト ボックス 399"/>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401" name="楕円 400"/>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402" name="テキスト ボックス 40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403" name="楕円 402"/>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404" name="テキスト ボックス 403"/>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公債費以外の歳出の経常収支比率については、補助費等では減少があったものの、扶助費では大きく上昇しており、人件費やその他の歳出においても上昇していることを受けて、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今後も、経費の節減・合理化により、効率的な執行を図る。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30" name="直線コネクタ 429"/>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1"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2" name="直線コネクタ 431"/>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3"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4" name="直線コネクタ 433"/>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120142</xdr:rowOff>
    </xdr:to>
    <xdr:cxnSp macro="">
      <xdr:nvCxnSpPr>
        <xdr:cNvPr id="435" name="直線コネクタ 434"/>
        <xdr:cNvCxnSpPr/>
      </xdr:nvCxnSpPr>
      <xdr:spPr>
        <a:xfrm>
          <a:off x="15671800" y="132760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6"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7" name="フローチャート: 判断 436"/>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88137</xdr:rowOff>
    </xdr:to>
    <xdr:cxnSp macro="">
      <xdr:nvCxnSpPr>
        <xdr:cNvPr id="438" name="直線コネクタ 437"/>
        <xdr:cNvCxnSpPr/>
      </xdr:nvCxnSpPr>
      <xdr:spPr>
        <a:xfrm flipV="1">
          <a:off x="14782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9" name="フローチャート: 判断 438"/>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0" name="テキスト ボックス 439"/>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88137</xdr:rowOff>
    </xdr:to>
    <xdr:cxnSp macro="">
      <xdr:nvCxnSpPr>
        <xdr:cNvPr id="441" name="直線コネクタ 440"/>
        <xdr:cNvCxnSpPr/>
      </xdr:nvCxnSpPr>
      <xdr:spPr>
        <a:xfrm>
          <a:off x="13893800" y="131937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53339</xdr:rowOff>
    </xdr:from>
    <xdr:to>
      <xdr:col>74</xdr:col>
      <xdr:colOff>31750</xdr:colOff>
      <xdr:row>78</xdr:row>
      <xdr:rowOff>154939</xdr:rowOff>
    </xdr:to>
    <xdr:sp macro="" textlink="">
      <xdr:nvSpPr>
        <xdr:cNvPr id="442" name="フローチャート: 判断 441"/>
        <xdr:cNvSpPr/>
      </xdr:nvSpPr>
      <xdr:spPr>
        <a:xfrm>
          <a:off x="14732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43" name="テキスト ボックス 442"/>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xdr:rowOff>
    </xdr:from>
    <xdr:to>
      <xdr:col>69</xdr:col>
      <xdr:colOff>92075</xdr:colOff>
      <xdr:row>76</xdr:row>
      <xdr:rowOff>163576</xdr:rowOff>
    </xdr:to>
    <xdr:cxnSp macro="">
      <xdr:nvCxnSpPr>
        <xdr:cNvPr id="444" name="直線コネクタ 443"/>
        <xdr:cNvCxnSpPr/>
      </xdr:nvCxnSpPr>
      <xdr:spPr>
        <a:xfrm>
          <a:off x="13004800" y="130383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62485</xdr:rowOff>
    </xdr:from>
    <xdr:to>
      <xdr:col>69</xdr:col>
      <xdr:colOff>142875</xdr:colOff>
      <xdr:row>78</xdr:row>
      <xdr:rowOff>164085</xdr:rowOff>
    </xdr:to>
    <xdr:sp macro="" textlink="">
      <xdr:nvSpPr>
        <xdr:cNvPr id="445" name="フローチャート: 判断 444"/>
        <xdr:cNvSpPr/>
      </xdr:nvSpPr>
      <xdr:spPr>
        <a:xfrm>
          <a:off x="13843000" y="134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46" name="テキスト ボックス 445"/>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7" name="フローチャート: 判断 446"/>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48" name="テキスト ボックス 447"/>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54" name="楕円 453"/>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85869</xdr:rowOff>
    </xdr:from>
    <xdr:ext cx="762000" cy="259045"/>
    <xdr:sp macro="" textlink="">
      <xdr:nvSpPr>
        <xdr:cNvPr id="455" name="公債費以外該当値テキスト"/>
        <xdr:cNvSpPr txBox="1"/>
      </xdr:nvSpPr>
      <xdr:spPr>
        <a:xfrm>
          <a:off x="16598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56" name="楕円 455"/>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135399</xdr:rowOff>
    </xdr:from>
    <xdr:ext cx="736600" cy="259045"/>
    <xdr:sp macro="" textlink="">
      <xdr:nvSpPr>
        <xdr:cNvPr id="457" name="テキスト ボックス 456"/>
        <xdr:cNvSpPr txBox="1"/>
      </xdr:nvSpPr>
      <xdr:spPr>
        <a:xfrm>
          <a:off x="15290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8" name="楕円 457"/>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59" name="テキスト ボックス 458"/>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60" name="楕円 459"/>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61" name="テキスト ボックス 460"/>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62" name="楕円 461"/>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69105</xdr:rowOff>
    </xdr:from>
    <xdr:ext cx="762000" cy="259045"/>
    <xdr:sp macro="" textlink="">
      <xdr:nvSpPr>
        <xdr:cNvPr id="463" name="テキスト ボックス 462"/>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61285</xdr:rowOff>
    </xdr:from>
    <xdr:to>
      <xdr:col>29</xdr:col>
      <xdr:colOff>127000</xdr:colOff>
      <xdr:row>16</xdr:row>
      <xdr:rowOff>143307</xdr:rowOff>
    </xdr:to>
    <xdr:cxnSp macro="">
      <xdr:nvCxnSpPr>
        <xdr:cNvPr id="48" name="直線コネクタ 47"/>
        <xdr:cNvCxnSpPr/>
      </xdr:nvCxnSpPr>
      <xdr:spPr bwMode="auto">
        <a:xfrm flipV="1">
          <a:off x="5003800" y="2852110"/>
          <a:ext cx="647700" cy="8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46062</xdr:rowOff>
    </xdr:from>
    <xdr:ext cx="762000" cy="259045"/>
    <xdr:sp macro="" textlink="">
      <xdr:nvSpPr>
        <xdr:cNvPr id="49" name="人口1人当たり決算額の推移平均値テキスト130"/>
        <xdr:cNvSpPr txBox="1"/>
      </xdr:nvSpPr>
      <xdr:spPr>
        <a:xfrm>
          <a:off x="5740400" y="283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143307</xdr:rowOff>
    </xdr:from>
    <xdr:to>
      <xdr:col>26</xdr:col>
      <xdr:colOff>50800</xdr:colOff>
      <xdr:row>17</xdr:row>
      <xdr:rowOff>34996</xdr:rowOff>
    </xdr:to>
    <xdr:cxnSp macro="">
      <xdr:nvCxnSpPr>
        <xdr:cNvPr id="51" name="直線コネクタ 50"/>
        <xdr:cNvCxnSpPr/>
      </xdr:nvCxnSpPr>
      <xdr:spPr bwMode="auto">
        <a:xfrm flipV="1">
          <a:off x="4305300" y="2934132"/>
          <a:ext cx="698500" cy="6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34996</xdr:rowOff>
    </xdr:from>
    <xdr:to>
      <xdr:col>22</xdr:col>
      <xdr:colOff>114300</xdr:colOff>
      <xdr:row>17</xdr:row>
      <xdr:rowOff>75138</xdr:rowOff>
    </xdr:to>
    <xdr:cxnSp macro="">
      <xdr:nvCxnSpPr>
        <xdr:cNvPr id="54" name="直線コネクタ 53"/>
        <xdr:cNvCxnSpPr/>
      </xdr:nvCxnSpPr>
      <xdr:spPr bwMode="auto">
        <a:xfrm flipV="1">
          <a:off x="3606800" y="2997271"/>
          <a:ext cx="698500" cy="40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26753</xdr:rowOff>
    </xdr:from>
    <xdr:ext cx="762000" cy="259045"/>
    <xdr:sp macro="" textlink="">
      <xdr:nvSpPr>
        <xdr:cNvPr id="56" name="テキスト ボックス 55"/>
        <xdr:cNvSpPr txBox="1"/>
      </xdr:nvSpPr>
      <xdr:spPr>
        <a:xfrm>
          <a:off x="3924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36779</xdr:rowOff>
    </xdr:from>
    <xdr:to>
      <xdr:col>18</xdr:col>
      <xdr:colOff>177800</xdr:colOff>
      <xdr:row>17</xdr:row>
      <xdr:rowOff>75138</xdr:rowOff>
    </xdr:to>
    <xdr:cxnSp macro="">
      <xdr:nvCxnSpPr>
        <xdr:cNvPr id="57" name="直線コネクタ 56"/>
        <xdr:cNvCxnSpPr/>
      </xdr:nvCxnSpPr>
      <xdr:spPr bwMode="auto">
        <a:xfrm>
          <a:off x="2908300" y="2999054"/>
          <a:ext cx="698500" cy="38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46504</xdr:rowOff>
    </xdr:from>
    <xdr:ext cx="762000" cy="259045"/>
    <xdr:sp macro="" textlink="">
      <xdr:nvSpPr>
        <xdr:cNvPr id="59" name="テキスト ボックス 58"/>
        <xdr:cNvSpPr txBox="1"/>
      </xdr:nvSpPr>
      <xdr:spPr>
        <a:xfrm>
          <a:off x="32258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165193</xdr:rowOff>
    </xdr:from>
    <xdr:ext cx="762000" cy="259045"/>
    <xdr:sp macro="" textlink="">
      <xdr:nvSpPr>
        <xdr:cNvPr id="61" name="テキスト ボックス 60"/>
        <xdr:cNvSpPr txBox="1"/>
      </xdr:nvSpPr>
      <xdr:spPr>
        <a:xfrm>
          <a:off x="2527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10485</xdr:rowOff>
    </xdr:from>
    <xdr:to>
      <xdr:col>29</xdr:col>
      <xdr:colOff>177800</xdr:colOff>
      <xdr:row>16</xdr:row>
      <xdr:rowOff>112085</xdr:rowOff>
    </xdr:to>
    <xdr:sp macro="" textlink="">
      <xdr:nvSpPr>
        <xdr:cNvPr id="67" name="楕円 66"/>
        <xdr:cNvSpPr/>
      </xdr:nvSpPr>
      <xdr:spPr bwMode="auto">
        <a:xfrm>
          <a:off x="5600700" y="2801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27012</xdr:rowOff>
    </xdr:from>
    <xdr:ext cx="762000" cy="259045"/>
    <xdr:sp macro="" textlink="">
      <xdr:nvSpPr>
        <xdr:cNvPr id="68" name="人口1人当たり決算額の推移該当値テキスト130"/>
        <xdr:cNvSpPr txBox="1"/>
      </xdr:nvSpPr>
      <xdr:spPr>
        <a:xfrm>
          <a:off x="5740400" y="264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92507</xdr:rowOff>
    </xdr:from>
    <xdr:to>
      <xdr:col>26</xdr:col>
      <xdr:colOff>101600</xdr:colOff>
      <xdr:row>17</xdr:row>
      <xdr:rowOff>22657</xdr:rowOff>
    </xdr:to>
    <xdr:sp macro="" textlink="">
      <xdr:nvSpPr>
        <xdr:cNvPr id="69" name="楕円 68"/>
        <xdr:cNvSpPr/>
      </xdr:nvSpPr>
      <xdr:spPr bwMode="auto">
        <a:xfrm>
          <a:off x="4953000" y="2883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32834</xdr:rowOff>
    </xdr:from>
    <xdr:ext cx="736600" cy="259045"/>
    <xdr:sp macro="" textlink="">
      <xdr:nvSpPr>
        <xdr:cNvPr id="70" name="テキスト ボックス 69"/>
        <xdr:cNvSpPr txBox="1"/>
      </xdr:nvSpPr>
      <xdr:spPr>
        <a:xfrm>
          <a:off x="4622800" y="265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155646</xdr:rowOff>
    </xdr:from>
    <xdr:to>
      <xdr:col>22</xdr:col>
      <xdr:colOff>165100</xdr:colOff>
      <xdr:row>17</xdr:row>
      <xdr:rowOff>85796</xdr:rowOff>
    </xdr:to>
    <xdr:sp macro="" textlink="">
      <xdr:nvSpPr>
        <xdr:cNvPr id="71" name="楕円 70"/>
        <xdr:cNvSpPr/>
      </xdr:nvSpPr>
      <xdr:spPr bwMode="auto">
        <a:xfrm>
          <a:off x="4254500" y="294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70573</xdr:rowOff>
    </xdr:from>
    <xdr:ext cx="762000" cy="259045"/>
    <xdr:sp macro="" textlink="">
      <xdr:nvSpPr>
        <xdr:cNvPr id="72" name="テキスト ボックス 71"/>
        <xdr:cNvSpPr txBox="1"/>
      </xdr:nvSpPr>
      <xdr:spPr>
        <a:xfrm>
          <a:off x="3924300" y="303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24338</xdr:rowOff>
    </xdr:from>
    <xdr:to>
      <xdr:col>19</xdr:col>
      <xdr:colOff>38100</xdr:colOff>
      <xdr:row>17</xdr:row>
      <xdr:rowOff>125938</xdr:rowOff>
    </xdr:to>
    <xdr:sp macro="" textlink="">
      <xdr:nvSpPr>
        <xdr:cNvPr id="73" name="楕円 72"/>
        <xdr:cNvSpPr/>
      </xdr:nvSpPr>
      <xdr:spPr bwMode="auto">
        <a:xfrm>
          <a:off x="3556000" y="298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110715</xdr:rowOff>
    </xdr:from>
    <xdr:ext cx="762000" cy="259045"/>
    <xdr:sp macro="" textlink="">
      <xdr:nvSpPr>
        <xdr:cNvPr id="74" name="テキスト ボックス 73"/>
        <xdr:cNvSpPr txBox="1"/>
      </xdr:nvSpPr>
      <xdr:spPr>
        <a:xfrm>
          <a:off x="3225800" y="307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157429</xdr:rowOff>
    </xdr:from>
    <xdr:to>
      <xdr:col>15</xdr:col>
      <xdr:colOff>101600</xdr:colOff>
      <xdr:row>17</xdr:row>
      <xdr:rowOff>87579</xdr:rowOff>
    </xdr:to>
    <xdr:sp macro="" textlink="">
      <xdr:nvSpPr>
        <xdr:cNvPr id="75" name="楕円 74"/>
        <xdr:cNvSpPr/>
      </xdr:nvSpPr>
      <xdr:spPr bwMode="auto">
        <a:xfrm>
          <a:off x="2857500" y="2948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72356</xdr:rowOff>
    </xdr:from>
    <xdr:ext cx="762000" cy="259045"/>
    <xdr:sp macro="" textlink="">
      <xdr:nvSpPr>
        <xdr:cNvPr id="76" name="テキスト ボックス 75"/>
        <xdr:cNvSpPr txBox="1"/>
      </xdr:nvSpPr>
      <xdr:spPr>
        <a:xfrm>
          <a:off x="2527300" y="303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259131</xdr:rowOff>
    </xdr:from>
    <xdr:to>
      <xdr:col>29</xdr:col>
      <xdr:colOff>127000</xdr:colOff>
      <xdr:row>37</xdr:row>
      <xdr:rowOff>277464</xdr:rowOff>
    </xdr:to>
    <xdr:cxnSp macro="">
      <xdr:nvCxnSpPr>
        <xdr:cNvPr id="108" name="直線コネクタ 107"/>
        <xdr:cNvCxnSpPr/>
      </xdr:nvCxnSpPr>
      <xdr:spPr bwMode="auto">
        <a:xfrm>
          <a:off x="5003800" y="7383831"/>
          <a:ext cx="647700" cy="18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222326</xdr:rowOff>
    </xdr:from>
    <xdr:to>
      <xdr:col>26</xdr:col>
      <xdr:colOff>50800</xdr:colOff>
      <xdr:row>37</xdr:row>
      <xdr:rowOff>259131</xdr:rowOff>
    </xdr:to>
    <xdr:cxnSp macro="">
      <xdr:nvCxnSpPr>
        <xdr:cNvPr id="111" name="直線コネクタ 110"/>
        <xdr:cNvCxnSpPr/>
      </xdr:nvCxnSpPr>
      <xdr:spPr bwMode="auto">
        <a:xfrm>
          <a:off x="4305300" y="7347026"/>
          <a:ext cx="698500" cy="3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222326</xdr:rowOff>
    </xdr:from>
    <xdr:to>
      <xdr:col>22</xdr:col>
      <xdr:colOff>114300</xdr:colOff>
      <xdr:row>37</xdr:row>
      <xdr:rowOff>304805</xdr:rowOff>
    </xdr:to>
    <xdr:cxnSp macro="">
      <xdr:nvCxnSpPr>
        <xdr:cNvPr id="114" name="直線コネクタ 113"/>
        <xdr:cNvCxnSpPr/>
      </xdr:nvCxnSpPr>
      <xdr:spPr bwMode="auto">
        <a:xfrm flipV="1">
          <a:off x="3606800" y="7347026"/>
          <a:ext cx="698500" cy="82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17038</xdr:rowOff>
    </xdr:from>
    <xdr:to>
      <xdr:col>22</xdr:col>
      <xdr:colOff>165100</xdr:colOff>
      <xdr:row>37</xdr:row>
      <xdr:rowOff>118638</xdr:rowOff>
    </xdr:to>
    <xdr:sp macro="" textlink="">
      <xdr:nvSpPr>
        <xdr:cNvPr id="115" name="フローチャート: 判断 114"/>
        <xdr:cNvSpPr/>
      </xdr:nvSpPr>
      <xdr:spPr bwMode="auto">
        <a:xfrm>
          <a:off x="4254500" y="714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300265</xdr:rowOff>
    </xdr:from>
    <xdr:ext cx="762000" cy="259045"/>
    <xdr:sp macro="" textlink="">
      <xdr:nvSpPr>
        <xdr:cNvPr id="116" name="テキスト ボックス 115"/>
        <xdr:cNvSpPr txBox="1"/>
      </xdr:nvSpPr>
      <xdr:spPr>
        <a:xfrm>
          <a:off x="3924300" y="691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148031</xdr:rowOff>
    </xdr:from>
    <xdr:to>
      <xdr:col>18</xdr:col>
      <xdr:colOff>177800</xdr:colOff>
      <xdr:row>37</xdr:row>
      <xdr:rowOff>304805</xdr:rowOff>
    </xdr:to>
    <xdr:cxnSp macro="">
      <xdr:nvCxnSpPr>
        <xdr:cNvPr id="117" name="直線コネクタ 116"/>
        <xdr:cNvCxnSpPr/>
      </xdr:nvCxnSpPr>
      <xdr:spPr bwMode="auto">
        <a:xfrm>
          <a:off x="2908300" y="7272731"/>
          <a:ext cx="698500" cy="156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15118</xdr:rowOff>
    </xdr:from>
    <xdr:to>
      <xdr:col>19</xdr:col>
      <xdr:colOff>38100</xdr:colOff>
      <xdr:row>37</xdr:row>
      <xdr:rowOff>116718</xdr:rowOff>
    </xdr:to>
    <xdr:sp macro="" textlink="">
      <xdr:nvSpPr>
        <xdr:cNvPr id="118" name="フローチャート: 判断 117"/>
        <xdr:cNvSpPr/>
      </xdr:nvSpPr>
      <xdr:spPr bwMode="auto">
        <a:xfrm>
          <a:off x="3556000" y="7139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298345</xdr:rowOff>
    </xdr:from>
    <xdr:ext cx="762000" cy="259045"/>
    <xdr:sp macro="" textlink="">
      <xdr:nvSpPr>
        <xdr:cNvPr id="119" name="テキスト ボックス 118"/>
        <xdr:cNvSpPr txBox="1"/>
      </xdr:nvSpPr>
      <xdr:spPr>
        <a:xfrm>
          <a:off x="3225800" y="6908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128961</xdr:rowOff>
    </xdr:from>
    <xdr:to>
      <xdr:col>15</xdr:col>
      <xdr:colOff>101600</xdr:colOff>
      <xdr:row>37</xdr:row>
      <xdr:rowOff>59111</xdr:rowOff>
    </xdr:to>
    <xdr:sp macro="" textlink="">
      <xdr:nvSpPr>
        <xdr:cNvPr id="120" name="フローチャート: 判断 119"/>
        <xdr:cNvSpPr/>
      </xdr:nvSpPr>
      <xdr:spPr bwMode="auto">
        <a:xfrm>
          <a:off x="28575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240738</xdr:rowOff>
    </xdr:from>
    <xdr:ext cx="762000" cy="259045"/>
    <xdr:sp macro="" textlink="">
      <xdr:nvSpPr>
        <xdr:cNvPr id="121" name="テキスト ボックス 120"/>
        <xdr:cNvSpPr txBox="1"/>
      </xdr:nvSpPr>
      <xdr:spPr>
        <a:xfrm>
          <a:off x="2527300" y="685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226664</xdr:rowOff>
    </xdr:from>
    <xdr:to>
      <xdr:col>29</xdr:col>
      <xdr:colOff>177800</xdr:colOff>
      <xdr:row>37</xdr:row>
      <xdr:rowOff>328264</xdr:rowOff>
    </xdr:to>
    <xdr:sp macro="" textlink="">
      <xdr:nvSpPr>
        <xdr:cNvPr id="127" name="楕円 126"/>
        <xdr:cNvSpPr/>
      </xdr:nvSpPr>
      <xdr:spPr bwMode="auto">
        <a:xfrm>
          <a:off x="5600700" y="7351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198741</xdr:rowOff>
    </xdr:from>
    <xdr:ext cx="762000" cy="259045"/>
    <xdr:sp macro="" textlink="">
      <xdr:nvSpPr>
        <xdr:cNvPr id="128" name="人口1人当たり決算額の推移該当値テキスト445"/>
        <xdr:cNvSpPr txBox="1"/>
      </xdr:nvSpPr>
      <xdr:spPr>
        <a:xfrm>
          <a:off x="5740400" y="73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208331</xdr:rowOff>
    </xdr:from>
    <xdr:to>
      <xdr:col>26</xdr:col>
      <xdr:colOff>101600</xdr:colOff>
      <xdr:row>37</xdr:row>
      <xdr:rowOff>309931</xdr:rowOff>
    </xdr:to>
    <xdr:sp macro="" textlink="">
      <xdr:nvSpPr>
        <xdr:cNvPr id="129" name="楕円 128"/>
        <xdr:cNvSpPr/>
      </xdr:nvSpPr>
      <xdr:spPr bwMode="auto">
        <a:xfrm>
          <a:off x="4953000" y="7333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294708</xdr:rowOff>
    </xdr:from>
    <xdr:ext cx="736600" cy="259045"/>
    <xdr:sp macro="" textlink="">
      <xdr:nvSpPr>
        <xdr:cNvPr id="130" name="テキスト ボックス 129"/>
        <xdr:cNvSpPr txBox="1"/>
      </xdr:nvSpPr>
      <xdr:spPr>
        <a:xfrm>
          <a:off x="4622800" y="7419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171526</xdr:rowOff>
    </xdr:from>
    <xdr:to>
      <xdr:col>22</xdr:col>
      <xdr:colOff>165100</xdr:colOff>
      <xdr:row>37</xdr:row>
      <xdr:rowOff>273126</xdr:rowOff>
    </xdr:to>
    <xdr:sp macro="" textlink="">
      <xdr:nvSpPr>
        <xdr:cNvPr id="131" name="楕円 130"/>
        <xdr:cNvSpPr/>
      </xdr:nvSpPr>
      <xdr:spPr bwMode="auto">
        <a:xfrm>
          <a:off x="4254500" y="729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257903</xdr:rowOff>
    </xdr:from>
    <xdr:ext cx="762000" cy="259045"/>
    <xdr:sp macro="" textlink="">
      <xdr:nvSpPr>
        <xdr:cNvPr id="132" name="テキスト ボックス 131"/>
        <xdr:cNvSpPr txBox="1"/>
      </xdr:nvSpPr>
      <xdr:spPr>
        <a:xfrm>
          <a:off x="3924300" y="738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254005</xdr:rowOff>
    </xdr:from>
    <xdr:to>
      <xdr:col>19</xdr:col>
      <xdr:colOff>38100</xdr:colOff>
      <xdr:row>38</xdr:row>
      <xdr:rowOff>12705</xdr:rowOff>
    </xdr:to>
    <xdr:sp macro="" textlink="">
      <xdr:nvSpPr>
        <xdr:cNvPr id="133" name="楕円 132"/>
        <xdr:cNvSpPr/>
      </xdr:nvSpPr>
      <xdr:spPr bwMode="auto">
        <a:xfrm>
          <a:off x="3556000" y="737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340382</xdr:rowOff>
    </xdr:from>
    <xdr:ext cx="762000" cy="259045"/>
    <xdr:sp macro="" textlink="">
      <xdr:nvSpPr>
        <xdr:cNvPr id="134" name="テキスト ボックス 133"/>
        <xdr:cNvSpPr txBox="1"/>
      </xdr:nvSpPr>
      <xdr:spPr>
        <a:xfrm>
          <a:off x="3225800" y="746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97231</xdr:rowOff>
    </xdr:from>
    <xdr:to>
      <xdr:col>15</xdr:col>
      <xdr:colOff>101600</xdr:colOff>
      <xdr:row>37</xdr:row>
      <xdr:rowOff>198831</xdr:rowOff>
    </xdr:to>
    <xdr:sp macro="" textlink="">
      <xdr:nvSpPr>
        <xdr:cNvPr id="135" name="楕円 134"/>
        <xdr:cNvSpPr/>
      </xdr:nvSpPr>
      <xdr:spPr bwMode="auto">
        <a:xfrm>
          <a:off x="2857500" y="7221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183608</xdr:rowOff>
    </xdr:from>
    <xdr:ext cx="762000" cy="259045"/>
    <xdr:sp macro="" textlink="">
      <xdr:nvSpPr>
        <xdr:cNvPr id="136" name="テキスト ボックス 135"/>
        <xdr:cNvSpPr txBox="1"/>
      </xdr:nvSpPr>
      <xdr:spPr>
        <a:xfrm>
          <a:off x="2527300" y="730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277,133
275,129
767.72
126,126,494
119,718,262
5,118,655
58,596,763
89,757,947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116649</xdr:rowOff>
    </xdr:from>
    <xdr:to>
      <xdr:col>24</xdr:col>
      <xdr:colOff>63500</xdr:colOff>
      <xdr:row>35</xdr:row>
      <xdr:rowOff>25514</xdr:rowOff>
    </xdr:to>
    <xdr:cxnSp macro="">
      <xdr:nvCxnSpPr>
        <xdr:cNvPr id="61" name="直線コネクタ 60"/>
        <xdr:cNvCxnSpPr/>
      </xdr:nvCxnSpPr>
      <xdr:spPr>
        <a:xfrm flipV="1">
          <a:off x="3797300" y="5945949"/>
          <a:ext cx="838200" cy="8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25514</xdr:rowOff>
    </xdr:from>
    <xdr:to>
      <xdr:col>19</xdr:col>
      <xdr:colOff>177800</xdr:colOff>
      <xdr:row>35</xdr:row>
      <xdr:rowOff>68415</xdr:rowOff>
    </xdr:to>
    <xdr:cxnSp macro="">
      <xdr:nvCxnSpPr>
        <xdr:cNvPr id="64" name="直線コネクタ 63"/>
        <xdr:cNvCxnSpPr/>
      </xdr:nvCxnSpPr>
      <xdr:spPr>
        <a:xfrm flipV="1">
          <a:off x="2908300" y="6026264"/>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68415</xdr:rowOff>
    </xdr:from>
    <xdr:to>
      <xdr:col>15</xdr:col>
      <xdr:colOff>50800</xdr:colOff>
      <xdr:row>35</xdr:row>
      <xdr:rowOff>144767</xdr:rowOff>
    </xdr:to>
    <xdr:cxnSp macro="">
      <xdr:nvCxnSpPr>
        <xdr:cNvPr id="67" name="直線コネクタ 66"/>
        <xdr:cNvCxnSpPr/>
      </xdr:nvCxnSpPr>
      <xdr:spPr>
        <a:xfrm flipV="1">
          <a:off x="2019300" y="6069165"/>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158119</xdr:rowOff>
    </xdr:from>
    <xdr:ext cx="534377" cy="259045"/>
    <xdr:sp macro="" textlink="">
      <xdr:nvSpPr>
        <xdr:cNvPr id="69" name="テキスト ボックス 68"/>
        <xdr:cNvSpPr txBox="1"/>
      </xdr:nvSpPr>
      <xdr:spPr>
        <a:xfrm>
          <a:off x="2641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144767</xdr:rowOff>
    </xdr:from>
    <xdr:to>
      <xdr:col>10</xdr:col>
      <xdr:colOff>114300</xdr:colOff>
      <xdr:row>35</xdr:row>
      <xdr:rowOff>150444</xdr:rowOff>
    </xdr:to>
    <xdr:cxnSp macro="">
      <xdr:nvCxnSpPr>
        <xdr:cNvPr id="70" name="直線コネクタ 69"/>
        <xdr:cNvCxnSpPr/>
      </xdr:nvCxnSpPr>
      <xdr:spPr>
        <a:xfrm flipV="1">
          <a:off x="1130300" y="6145517"/>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130751</xdr:rowOff>
    </xdr:from>
    <xdr:ext cx="534377" cy="259045"/>
    <xdr:sp macro="" textlink="">
      <xdr:nvSpPr>
        <xdr:cNvPr id="74" name="テキスト ボックス 73"/>
        <xdr:cNvSpPr txBox="1"/>
      </xdr:nvSpPr>
      <xdr:spPr>
        <a:xfrm>
          <a:off x="863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65849</xdr:rowOff>
    </xdr:from>
    <xdr:to>
      <xdr:col>24</xdr:col>
      <xdr:colOff>114300</xdr:colOff>
      <xdr:row>34</xdr:row>
      <xdr:rowOff>167449</xdr:rowOff>
    </xdr:to>
    <xdr:sp macro="" textlink="">
      <xdr:nvSpPr>
        <xdr:cNvPr id="80" name="楕円 79"/>
        <xdr:cNvSpPr/>
      </xdr:nvSpPr>
      <xdr:spPr>
        <a:xfrm>
          <a:off x="4584700" y="58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88726</xdr:rowOff>
    </xdr:from>
    <xdr:ext cx="534377" cy="259045"/>
    <xdr:sp macro="" textlink="">
      <xdr:nvSpPr>
        <xdr:cNvPr id="81" name="人件費該当値テキスト"/>
        <xdr:cNvSpPr txBox="1"/>
      </xdr:nvSpPr>
      <xdr:spPr>
        <a:xfrm>
          <a:off x="4686300" y="574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146164</xdr:rowOff>
    </xdr:from>
    <xdr:to>
      <xdr:col>20</xdr:col>
      <xdr:colOff>38100</xdr:colOff>
      <xdr:row>35</xdr:row>
      <xdr:rowOff>76314</xdr:rowOff>
    </xdr:to>
    <xdr:sp macro="" textlink="">
      <xdr:nvSpPr>
        <xdr:cNvPr id="82" name="楕円 81"/>
        <xdr:cNvSpPr/>
      </xdr:nvSpPr>
      <xdr:spPr>
        <a:xfrm>
          <a:off x="3746500" y="59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92841</xdr:rowOff>
    </xdr:from>
    <xdr:ext cx="534377" cy="259045"/>
    <xdr:sp macro="" textlink="">
      <xdr:nvSpPr>
        <xdr:cNvPr id="83" name="テキスト ボックス 82"/>
        <xdr:cNvSpPr txBox="1"/>
      </xdr:nvSpPr>
      <xdr:spPr>
        <a:xfrm>
          <a:off x="3530111" y="57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17615</xdr:rowOff>
    </xdr:from>
    <xdr:to>
      <xdr:col>15</xdr:col>
      <xdr:colOff>101600</xdr:colOff>
      <xdr:row>35</xdr:row>
      <xdr:rowOff>119215</xdr:rowOff>
    </xdr:to>
    <xdr:sp macro="" textlink="">
      <xdr:nvSpPr>
        <xdr:cNvPr id="84" name="楕円 83"/>
        <xdr:cNvSpPr/>
      </xdr:nvSpPr>
      <xdr:spPr>
        <a:xfrm>
          <a:off x="2857500" y="601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135742</xdr:rowOff>
    </xdr:from>
    <xdr:ext cx="534377" cy="259045"/>
    <xdr:sp macro="" textlink="">
      <xdr:nvSpPr>
        <xdr:cNvPr id="85" name="テキスト ボックス 84"/>
        <xdr:cNvSpPr txBox="1"/>
      </xdr:nvSpPr>
      <xdr:spPr>
        <a:xfrm>
          <a:off x="2641111" y="579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93967</xdr:rowOff>
    </xdr:from>
    <xdr:to>
      <xdr:col>10</xdr:col>
      <xdr:colOff>165100</xdr:colOff>
      <xdr:row>36</xdr:row>
      <xdr:rowOff>24117</xdr:rowOff>
    </xdr:to>
    <xdr:sp macro="" textlink="">
      <xdr:nvSpPr>
        <xdr:cNvPr id="86" name="楕円 85"/>
        <xdr:cNvSpPr/>
      </xdr:nvSpPr>
      <xdr:spPr>
        <a:xfrm>
          <a:off x="1968500" y="60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15244</xdr:rowOff>
    </xdr:from>
    <xdr:ext cx="534377" cy="259045"/>
    <xdr:sp macro="" textlink="">
      <xdr:nvSpPr>
        <xdr:cNvPr id="87" name="テキスト ボックス 86"/>
        <xdr:cNvSpPr txBox="1"/>
      </xdr:nvSpPr>
      <xdr:spPr>
        <a:xfrm>
          <a:off x="1752111" y="618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99644</xdr:rowOff>
    </xdr:from>
    <xdr:to>
      <xdr:col>6</xdr:col>
      <xdr:colOff>38100</xdr:colOff>
      <xdr:row>36</xdr:row>
      <xdr:rowOff>29794</xdr:rowOff>
    </xdr:to>
    <xdr:sp macro="" textlink="">
      <xdr:nvSpPr>
        <xdr:cNvPr id="88" name="楕円 87"/>
        <xdr:cNvSpPr/>
      </xdr:nvSpPr>
      <xdr:spPr>
        <a:xfrm>
          <a:off x="1079500" y="61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20921</xdr:rowOff>
    </xdr:from>
    <xdr:ext cx="534377" cy="259045"/>
    <xdr:sp macro="" textlink="">
      <xdr:nvSpPr>
        <xdr:cNvPr id="89" name="テキスト ボックス 88"/>
        <xdr:cNvSpPr txBox="1"/>
      </xdr:nvSpPr>
      <xdr:spPr>
        <a:xfrm>
          <a:off x="863111" y="61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158141</xdr:rowOff>
    </xdr:from>
    <xdr:to>
      <xdr:col>24</xdr:col>
      <xdr:colOff>62865</xdr:colOff>
      <xdr:row>58</xdr:row>
      <xdr:rowOff>92411</xdr:rowOff>
    </xdr:to>
    <xdr:cxnSp macro="">
      <xdr:nvCxnSpPr>
        <xdr:cNvPr id="113" name="直線コネクタ 112"/>
        <xdr:cNvCxnSpPr/>
      </xdr:nvCxnSpPr>
      <xdr:spPr>
        <a:xfrm flipV="1">
          <a:off x="4633595" y="9759341"/>
          <a:ext cx="1270" cy="27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96238</xdr:rowOff>
    </xdr:from>
    <xdr:ext cx="534377" cy="259045"/>
    <xdr:sp macro="" textlink="">
      <xdr:nvSpPr>
        <xdr:cNvPr id="114" name="物件費最小値テキスト"/>
        <xdr:cNvSpPr txBox="1"/>
      </xdr:nvSpPr>
      <xdr:spPr>
        <a:xfrm>
          <a:off x="4686300" y="1004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92411</xdr:rowOff>
    </xdr:from>
    <xdr:to>
      <xdr:col>24</xdr:col>
      <xdr:colOff>152400</xdr:colOff>
      <xdr:row>58</xdr:row>
      <xdr:rowOff>92411</xdr:rowOff>
    </xdr:to>
    <xdr:cxnSp macro="">
      <xdr:nvCxnSpPr>
        <xdr:cNvPr id="115" name="直線コネクタ 114"/>
        <xdr:cNvCxnSpPr/>
      </xdr:nvCxnSpPr>
      <xdr:spPr>
        <a:xfrm>
          <a:off x="4546600" y="1003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104818</xdr:rowOff>
    </xdr:from>
    <xdr:ext cx="599010" cy="259045"/>
    <xdr:sp macro="" textlink="">
      <xdr:nvSpPr>
        <xdr:cNvPr id="116" name="物件費最大値テキスト"/>
        <xdr:cNvSpPr txBox="1"/>
      </xdr:nvSpPr>
      <xdr:spPr>
        <a:xfrm>
          <a:off x="4686300" y="953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158141</xdr:rowOff>
    </xdr:from>
    <xdr:to>
      <xdr:col>24</xdr:col>
      <xdr:colOff>152400</xdr:colOff>
      <xdr:row>56</xdr:row>
      <xdr:rowOff>158141</xdr:rowOff>
    </xdr:to>
    <xdr:cxnSp macro="">
      <xdr:nvCxnSpPr>
        <xdr:cNvPr id="117" name="直線コネクタ 116"/>
        <xdr:cNvCxnSpPr/>
      </xdr:nvCxnSpPr>
      <xdr:spPr>
        <a:xfrm>
          <a:off x="4546600" y="975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167978</xdr:rowOff>
    </xdr:from>
    <xdr:to>
      <xdr:col>24</xdr:col>
      <xdr:colOff>63500</xdr:colOff>
      <xdr:row>56</xdr:row>
      <xdr:rowOff>158141</xdr:rowOff>
    </xdr:to>
    <xdr:cxnSp macro="">
      <xdr:nvCxnSpPr>
        <xdr:cNvPr id="118" name="直線コネクタ 117"/>
        <xdr:cNvCxnSpPr/>
      </xdr:nvCxnSpPr>
      <xdr:spPr>
        <a:xfrm>
          <a:off x="3797300" y="9597728"/>
          <a:ext cx="838200" cy="16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118328</xdr:rowOff>
    </xdr:from>
    <xdr:ext cx="534377" cy="259045"/>
    <xdr:sp macro="" textlink="">
      <xdr:nvSpPr>
        <xdr:cNvPr id="119" name="物件費平均値テキスト"/>
        <xdr:cNvSpPr txBox="1"/>
      </xdr:nvSpPr>
      <xdr:spPr>
        <a:xfrm>
          <a:off x="4686300" y="989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139901</xdr:rowOff>
    </xdr:from>
    <xdr:to>
      <xdr:col>24</xdr:col>
      <xdr:colOff>114300</xdr:colOff>
      <xdr:row>58</xdr:row>
      <xdr:rowOff>70051</xdr:rowOff>
    </xdr:to>
    <xdr:sp macro="" textlink="">
      <xdr:nvSpPr>
        <xdr:cNvPr id="120" name="フローチャート: 判断 119"/>
        <xdr:cNvSpPr/>
      </xdr:nvSpPr>
      <xdr:spPr>
        <a:xfrm>
          <a:off x="4584700" y="991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141079</xdr:rowOff>
    </xdr:from>
    <xdr:to>
      <xdr:col>19</xdr:col>
      <xdr:colOff>177800</xdr:colOff>
      <xdr:row>55</xdr:row>
      <xdr:rowOff>167978</xdr:rowOff>
    </xdr:to>
    <xdr:cxnSp macro="">
      <xdr:nvCxnSpPr>
        <xdr:cNvPr id="121" name="直線コネクタ 120"/>
        <xdr:cNvCxnSpPr/>
      </xdr:nvCxnSpPr>
      <xdr:spPr>
        <a:xfrm>
          <a:off x="2908300" y="9570829"/>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148134</xdr:rowOff>
    </xdr:from>
    <xdr:to>
      <xdr:col>20</xdr:col>
      <xdr:colOff>38100</xdr:colOff>
      <xdr:row>58</xdr:row>
      <xdr:rowOff>78284</xdr:rowOff>
    </xdr:to>
    <xdr:sp macro="" textlink="">
      <xdr:nvSpPr>
        <xdr:cNvPr id="122" name="フローチャート: 判断 121"/>
        <xdr:cNvSpPr/>
      </xdr:nvSpPr>
      <xdr:spPr>
        <a:xfrm>
          <a:off x="3746500" y="992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69411</xdr:rowOff>
    </xdr:from>
    <xdr:ext cx="534377" cy="259045"/>
    <xdr:sp macro="" textlink="">
      <xdr:nvSpPr>
        <xdr:cNvPr id="123" name="テキスト ボックス 122"/>
        <xdr:cNvSpPr txBox="1"/>
      </xdr:nvSpPr>
      <xdr:spPr>
        <a:xfrm>
          <a:off x="3530111" y="1001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83514</xdr:rowOff>
    </xdr:from>
    <xdr:to>
      <xdr:col>15</xdr:col>
      <xdr:colOff>50800</xdr:colOff>
      <xdr:row>55</xdr:row>
      <xdr:rowOff>141079</xdr:rowOff>
    </xdr:to>
    <xdr:cxnSp macro="">
      <xdr:nvCxnSpPr>
        <xdr:cNvPr id="124" name="直線コネクタ 123"/>
        <xdr:cNvCxnSpPr/>
      </xdr:nvCxnSpPr>
      <xdr:spPr>
        <a:xfrm>
          <a:off x="2019300" y="8827464"/>
          <a:ext cx="889000" cy="7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125667</xdr:rowOff>
    </xdr:from>
    <xdr:to>
      <xdr:col>15</xdr:col>
      <xdr:colOff>101600</xdr:colOff>
      <xdr:row>58</xdr:row>
      <xdr:rowOff>55817</xdr:rowOff>
    </xdr:to>
    <xdr:sp macro="" textlink="">
      <xdr:nvSpPr>
        <xdr:cNvPr id="125" name="フローチャート: 判断 124"/>
        <xdr:cNvSpPr/>
      </xdr:nvSpPr>
      <xdr:spPr>
        <a:xfrm>
          <a:off x="2857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46944</xdr:rowOff>
    </xdr:from>
    <xdr:ext cx="534377" cy="259045"/>
    <xdr:sp macro="" textlink="">
      <xdr:nvSpPr>
        <xdr:cNvPr id="126" name="テキスト ボックス 125"/>
        <xdr:cNvSpPr txBox="1"/>
      </xdr:nvSpPr>
      <xdr:spPr>
        <a:xfrm>
          <a:off x="2641111" y="999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83514</xdr:rowOff>
    </xdr:from>
    <xdr:to>
      <xdr:col>10</xdr:col>
      <xdr:colOff>114300</xdr:colOff>
      <xdr:row>51</xdr:row>
      <xdr:rowOff>124357</xdr:rowOff>
    </xdr:to>
    <xdr:cxnSp macro="">
      <xdr:nvCxnSpPr>
        <xdr:cNvPr id="127" name="直線コネクタ 126"/>
        <xdr:cNvCxnSpPr/>
      </xdr:nvCxnSpPr>
      <xdr:spPr>
        <a:xfrm flipV="1">
          <a:off x="1130300" y="8827464"/>
          <a:ext cx="889000" cy="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99099</xdr:rowOff>
    </xdr:from>
    <xdr:to>
      <xdr:col>10</xdr:col>
      <xdr:colOff>165100</xdr:colOff>
      <xdr:row>58</xdr:row>
      <xdr:rowOff>29249</xdr:rowOff>
    </xdr:to>
    <xdr:sp macro="" textlink="">
      <xdr:nvSpPr>
        <xdr:cNvPr id="128" name="フローチャート: 判断 127"/>
        <xdr:cNvSpPr/>
      </xdr:nvSpPr>
      <xdr:spPr>
        <a:xfrm>
          <a:off x="19685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20376</xdr:rowOff>
    </xdr:from>
    <xdr:ext cx="534377" cy="259045"/>
    <xdr:sp macro="" textlink="">
      <xdr:nvSpPr>
        <xdr:cNvPr id="129" name="テキスト ボックス 128"/>
        <xdr:cNvSpPr txBox="1"/>
      </xdr:nvSpPr>
      <xdr:spPr>
        <a:xfrm>
          <a:off x="1752111" y="996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94623</xdr:rowOff>
    </xdr:from>
    <xdr:to>
      <xdr:col>6</xdr:col>
      <xdr:colOff>38100</xdr:colOff>
      <xdr:row>58</xdr:row>
      <xdr:rowOff>24773</xdr:rowOff>
    </xdr:to>
    <xdr:sp macro="" textlink="">
      <xdr:nvSpPr>
        <xdr:cNvPr id="130" name="フローチャート: 判断 129"/>
        <xdr:cNvSpPr/>
      </xdr:nvSpPr>
      <xdr:spPr>
        <a:xfrm>
          <a:off x="1079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15900</xdr:rowOff>
    </xdr:from>
    <xdr:ext cx="534377" cy="259045"/>
    <xdr:sp macro="" textlink="">
      <xdr:nvSpPr>
        <xdr:cNvPr id="131" name="テキスト ボックス 130"/>
        <xdr:cNvSpPr txBox="1"/>
      </xdr:nvSpPr>
      <xdr:spPr>
        <a:xfrm>
          <a:off x="863111" y="996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107341</xdr:rowOff>
    </xdr:from>
    <xdr:to>
      <xdr:col>24</xdr:col>
      <xdr:colOff>114300</xdr:colOff>
      <xdr:row>57</xdr:row>
      <xdr:rowOff>37491</xdr:rowOff>
    </xdr:to>
    <xdr:sp macro="" textlink="">
      <xdr:nvSpPr>
        <xdr:cNvPr id="137" name="楕円 136"/>
        <xdr:cNvSpPr/>
      </xdr:nvSpPr>
      <xdr:spPr>
        <a:xfrm>
          <a:off x="4584700" y="97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60368</xdr:rowOff>
    </xdr:from>
    <xdr:ext cx="599010" cy="259045"/>
    <xdr:sp macro="" textlink="">
      <xdr:nvSpPr>
        <xdr:cNvPr id="138" name="物件費該当値テキスト"/>
        <xdr:cNvSpPr txBox="1"/>
      </xdr:nvSpPr>
      <xdr:spPr>
        <a:xfrm>
          <a:off x="4686300" y="966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117178</xdr:rowOff>
    </xdr:from>
    <xdr:to>
      <xdr:col>20</xdr:col>
      <xdr:colOff>38100</xdr:colOff>
      <xdr:row>56</xdr:row>
      <xdr:rowOff>47328</xdr:rowOff>
    </xdr:to>
    <xdr:sp macro="" textlink="">
      <xdr:nvSpPr>
        <xdr:cNvPr id="139" name="楕円 138"/>
        <xdr:cNvSpPr/>
      </xdr:nvSpPr>
      <xdr:spPr>
        <a:xfrm>
          <a:off x="3746500" y="95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63855</xdr:rowOff>
    </xdr:from>
    <xdr:ext cx="599010" cy="259045"/>
    <xdr:sp macro="" textlink="">
      <xdr:nvSpPr>
        <xdr:cNvPr id="140" name="テキスト ボックス 139"/>
        <xdr:cNvSpPr txBox="1"/>
      </xdr:nvSpPr>
      <xdr:spPr>
        <a:xfrm>
          <a:off x="3497795" y="932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90279</xdr:rowOff>
    </xdr:from>
    <xdr:to>
      <xdr:col>15</xdr:col>
      <xdr:colOff>101600</xdr:colOff>
      <xdr:row>56</xdr:row>
      <xdr:rowOff>20429</xdr:rowOff>
    </xdr:to>
    <xdr:sp macro="" textlink="">
      <xdr:nvSpPr>
        <xdr:cNvPr id="141" name="楕円 140"/>
        <xdr:cNvSpPr/>
      </xdr:nvSpPr>
      <xdr:spPr>
        <a:xfrm>
          <a:off x="2857500" y="95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36956</xdr:rowOff>
    </xdr:from>
    <xdr:ext cx="599010" cy="259045"/>
    <xdr:sp macro="" textlink="">
      <xdr:nvSpPr>
        <xdr:cNvPr id="142" name="テキスト ボックス 141"/>
        <xdr:cNvSpPr txBox="1"/>
      </xdr:nvSpPr>
      <xdr:spPr>
        <a:xfrm>
          <a:off x="2608795" y="929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32714</xdr:rowOff>
    </xdr:from>
    <xdr:to>
      <xdr:col>10</xdr:col>
      <xdr:colOff>165100</xdr:colOff>
      <xdr:row>51</xdr:row>
      <xdr:rowOff>134314</xdr:rowOff>
    </xdr:to>
    <xdr:sp macro="" textlink="">
      <xdr:nvSpPr>
        <xdr:cNvPr id="143" name="楕円 142"/>
        <xdr:cNvSpPr/>
      </xdr:nvSpPr>
      <xdr:spPr>
        <a:xfrm>
          <a:off x="1968500" y="877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150841</xdr:rowOff>
    </xdr:from>
    <xdr:ext cx="599010" cy="259045"/>
    <xdr:sp macro="" textlink="">
      <xdr:nvSpPr>
        <xdr:cNvPr id="144" name="テキスト ボックス 143"/>
        <xdr:cNvSpPr txBox="1"/>
      </xdr:nvSpPr>
      <xdr:spPr>
        <a:xfrm>
          <a:off x="1719795" y="855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73557</xdr:rowOff>
    </xdr:from>
    <xdr:to>
      <xdr:col>6</xdr:col>
      <xdr:colOff>38100</xdr:colOff>
      <xdr:row>52</xdr:row>
      <xdr:rowOff>3707</xdr:rowOff>
    </xdr:to>
    <xdr:sp macro="" textlink="">
      <xdr:nvSpPr>
        <xdr:cNvPr id="145" name="楕円 144"/>
        <xdr:cNvSpPr/>
      </xdr:nvSpPr>
      <xdr:spPr>
        <a:xfrm>
          <a:off x="1079500" y="88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20234</xdr:rowOff>
    </xdr:from>
    <xdr:ext cx="599010" cy="259045"/>
    <xdr:sp macro="" textlink="">
      <xdr:nvSpPr>
        <xdr:cNvPr id="146" name="テキスト ボックス 145"/>
        <xdr:cNvSpPr txBox="1"/>
      </xdr:nvSpPr>
      <xdr:spPr>
        <a:xfrm>
          <a:off x="830795" y="859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0" name="直線コネクタ 169"/>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1"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2" name="直線コネクタ 171"/>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3"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4" name="直線コネクタ 173"/>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159131</xdr:rowOff>
    </xdr:from>
    <xdr:to>
      <xdr:col>24</xdr:col>
      <xdr:colOff>63500</xdr:colOff>
      <xdr:row>75</xdr:row>
      <xdr:rowOff>30607</xdr:rowOff>
    </xdr:to>
    <xdr:cxnSp macro="">
      <xdr:nvCxnSpPr>
        <xdr:cNvPr id="175" name="直線コネクタ 174"/>
        <xdr:cNvCxnSpPr/>
      </xdr:nvCxnSpPr>
      <xdr:spPr>
        <a:xfrm flipV="1">
          <a:off x="3797300" y="12846431"/>
          <a:ext cx="8382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6"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7" name="フローチャート: 判断 176"/>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168656</xdr:rowOff>
    </xdr:from>
    <xdr:to>
      <xdr:col>19</xdr:col>
      <xdr:colOff>177800</xdr:colOff>
      <xdr:row>75</xdr:row>
      <xdr:rowOff>30607</xdr:rowOff>
    </xdr:to>
    <xdr:cxnSp macro="">
      <xdr:nvCxnSpPr>
        <xdr:cNvPr id="178" name="直線コネクタ 177"/>
        <xdr:cNvCxnSpPr/>
      </xdr:nvCxnSpPr>
      <xdr:spPr>
        <a:xfrm>
          <a:off x="2908300" y="12855956"/>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79" name="フローチャート: 判断 178"/>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0" name="テキスト ボックス 179"/>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128016</xdr:rowOff>
    </xdr:from>
    <xdr:to>
      <xdr:col>15</xdr:col>
      <xdr:colOff>50800</xdr:colOff>
      <xdr:row>74</xdr:row>
      <xdr:rowOff>168656</xdr:rowOff>
    </xdr:to>
    <xdr:cxnSp macro="">
      <xdr:nvCxnSpPr>
        <xdr:cNvPr id="181" name="直線コネクタ 180"/>
        <xdr:cNvCxnSpPr/>
      </xdr:nvCxnSpPr>
      <xdr:spPr>
        <a:xfrm>
          <a:off x="2019300" y="12815316"/>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110489</xdr:rowOff>
    </xdr:from>
    <xdr:to>
      <xdr:col>15</xdr:col>
      <xdr:colOff>101600</xdr:colOff>
      <xdr:row>77</xdr:row>
      <xdr:rowOff>40639</xdr:rowOff>
    </xdr:to>
    <xdr:sp macro="" textlink="">
      <xdr:nvSpPr>
        <xdr:cNvPr id="182" name="フローチャート: 判断 181"/>
        <xdr:cNvSpPr/>
      </xdr:nvSpPr>
      <xdr:spPr>
        <a:xfrm>
          <a:off x="2857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31766</xdr:rowOff>
    </xdr:from>
    <xdr:ext cx="469744" cy="259045"/>
    <xdr:sp macro="" textlink="">
      <xdr:nvSpPr>
        <xdr:cNvPr id="183" name="テキスト ボックス 182"/>
        <xdr:cNvSpPr txBox="1"/>
      </xdr:nvSpPr>
      <xdr:spPr>
        <a:xfrm>
          <a:off x="2673428" y="1323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128016</xdr:rowOff>
    </xdr:from>
    <xdr:to>
      <xdr:col>10</xdr:col>
      <xdr:colOff>114300</xdr:colOff>
      <xdr:row>75</xdr:row>
      <xdr:rowOff>2667</xdr:rowOff>
    </xdr:to>
    <xdr:cxnSp macro="">
      <xdr:nvCxnSpPr>
        <xdr:cNvPr id="184" name="直線コネクタ 183"/>
        <xdr:cNvCxnSpPr/>
      </xdr:nvCxnSpPr>
      <xdr:spPr>
        <a:xfrm flipV="1">
          <a:off x="1130300" y="12815316"/>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93345</xdr:rowOff>
    </xdr:from>
    <xdr:to>
      <xdr:col>10</xdr:col>
      <xdr:colOff>165100</xdr:colOff>
      <xdr:row>77</xdr:row>
      <xdr:rowOff>23495</xdr:rowOff>
    </xdr:to>
    <xdr:sp macro="" textlink="">
      <xdr:nvSpPr>
        <xdr:cNvPr id="185" name="フローチャート: 判断 184"/>
        <xdr:cNvSpPr/>
      </xdr:nvSpPr>
      <xdr:spPr>
        <a:xfrm>
          <a:off x="1968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14622</xdr:rowOff>
    </xdr:from>
    <xdr:ext cx="469744" cy="259045"/>
    <xdr:sp macro="" textlink="">
      <xdr:nvSpPr>
        <xdr:cNvPr id="186" name="テキスト ボックス 185"/>
        <xdr:cNvSpPr txBox="1"/>
      </xdr:nvSpPr>
      <xdr:spPr>
        <a:xfrm>
          <a:off x="1784428" y="1321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113412</xdr:rowOff>
    </xdr:from>
    <xdr:to>
      <xdr:col>6</xdr:col>
      <xdr:colOff>38100</xdr:colOff>
      <xdr:row>77</xdr:row>
      <xdr:rowOff>43562</xdr:rowOff>
    </xdr:to>
    <xdr:sp macro="" textlink="">
      <xdr:nvSpPr>
        <xdr:cNvPr id="187" name="フローチャート: 判断 186"/>
        <xdr:cNvSpPr/>
      </xdr:nvSpPr>
      <xdr:spPr>
        <a:xfrm>
          <a:off x="1079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34689</xdr:rowOff>
    </xdr:from>
    <xdr:ext cx="469744" cy="259045"/>
    <xdr:sp macro="" textlink="">
      <xdr:nvSpPr>
        <xdr:cNvPr id="188" name="テキスト ボックス 187"/>
        <xdr:cNvSpPr txBox="1"/>
      </xdr:nvSpPr>
      <xdr:spPr>
        <a:xfrm>
          <a:off x="895428" y="1323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108331</xdr:rowOff>
    </xdr:from>
    <xdr:to>
      <xdr:col>24</xdr:col>
      <xdr:colOff>114300</xdr:colOff>
      <xdr:row>75</xdr:row>
      <xdr:rowOff>38481</xdr:rowOff>
    </xdr:to>
    <xdr:sp macro="" textlink="">
      <xdr:nvSpPr>
        <xdr:cNvPr id="194" name="楕円 193"/>
        <xdr:cNvSpPr/>
      </xdr:nvSpPr>
      <xdr:spPr>
        <a:xfrm>
          <a:off x="4584700" y="127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131208</xdr:rowOff>
    </xdr:from>
    <xdr:ext cx="469744" cy="259045"/>
    <xdr:sp macro="" textlink="">
      <xdr:nvSpPr>
        <xdr:cNvPr id="195" name="維持補修費該当値テキスト"/>
        <xdr:cNvSpPr txBox="1"/>
      </xdr:nvSpPr>
      <xdr:spPr>
        <a:xfrm>
          <a:off x="4686300" y="1264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151257</xdr:rowOff>
    </xdr:from>
    <xdr:to>
      <xdr:col>20</xdr:col>
      <xdr:colOff>38100</xdr:colOff>
      <xdr:row>75</xdr:row>
      <xdr:rowOff>81407</xdr:rowOff>
    </xdr:to>
    <xdr:sp macro="" textlink="">
      <xdr:nvSpPr>
        <xdr:cNvPr id="196" name="楕円 195"/>
        <xdr:cNvSpPr/>
      </xdr:nvSpPr>
      <xdr:spPr>
        <a:xfrm>
          <a:off x="3746500" y="128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97934</xdr:rowOff>
    </xdr:from>
    <xdr:ext cx="469744" cy="259045"/>
    <xdr:sp macro="" textlink="">
      <xdr:nvSpPr>
        <xdr:cNvPr id="197" name="テキスト ボックス 196"/>
        <xdr:cNvSpPr txBox="1"/>
      </xdr:nvSpPr>
      <xdr:spPr>
        <a:xfrm>
          <a:off x="3562428" y="1261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117856</xdr:rowOff>
    </xdr:from>
    <xdr:to>
      <xdr:col>15</xdr:col>
      <xdr:colOff>101600</xdr:colOff>
      <xdr:row>75</xdr:row>
      <xdr:rowOff>48006</xdr:rowOff>
    </xdr:to>
    <xdr:sp macro="" textlink="">
      <xdr:nvSpPr>
        <xdr:cNvPr id="198" name="楕円 197"/>
        <xdr:cNvSpPr/>
      </xdr:nvSpPr>
      <xdr:spPr>
        <a:xfrm>
          <a:off x="2857500" y="1280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64533</xdr:rowOff>
    </xdr:from>
    <xdr:ext cx="469744" cy="259045"/>
    <xdr:sp macro="" textlink="">
      <xdr:nvSpPr>
        <xdr:cNvPr id="199" name="テキスト ボックス 198"/>
        <xdr:cNvSpPr txBox="1"/>
      </xdr:nvSpPr>
      <xdr:spPr>
        <a:xfrm>
          <a:off x="2673428" y="1258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77216</xdr:rowOff>
    </xdr:from>
    <xdr:to>
      <xdr:col>10</xdr:col>
      <xdr:colOff>165100</xdr:colOff>
      <xdr:row>75</xdr:row>
      <xdr:rowOff>7366</xdr:rowOff>
    </xdr:to>
    <xdr:sp macro="" textlink="">
      <xdr:nvSpPr>
        <xdr:cNvPr id="200" name="楕円 199"/>
        <xdr:cNvSpPr/>
      </xdr:nvSpPr>
      <xdr:spPr>
        <a:xfrm>
          <a:off x="1968500" y="127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23893</xdr:rowOff>
    </xdr:from>
    <xdr:ext cx="469744" cy="259045"/>
    <xdr:sp macro="" textlink="">
      <xdr:nvSpPr>
        <xdr:cNvPr id="201" name="テキスト ボックス 200"/>
        <xdr:cNvSpPr txBox="1"/>
      </xdr:nvSpPr>
      <xdr:spPr>
        <a:xfrm>
          <a:off x="1784428" y="125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123317</xdr:rowOff>
    </xdr:from>
    <xdr:to>
      <xdr:col>6</xdr:col>
      <xdr:colOff>38100</xdr:colOff>
      <xdr:row>75</xdr:row>
      <xdr:rowOff>53467</xdr:rowOff>
    </xdr:to>
    <xdr:sp macro="" textlink="">
      <xdr:nvSpPr>
        <xdr:cNvPr id="202" name="楕円 201"/>
        <xdr:cNvSpPr/>
      </xdr:nvSpPr>
      <xdr:spPr>
        <a:xfrm>
          <a:off x="1079500" y="128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69994</xdr:rowOff>
    </xdr:from>
    <xdr:ext cx="469744" cy="259045"/>
    <xdr:sp macro="" textlink="">
      <xdr:nvSpPr>
        <xdr:cNvPr id="203" name="テキスト ボックス 202"/>
        <xdr:cNvSpPr txBox="1"/>
      </xdr:nvSpPr>
      <xdr:spPr>
        <a:xfrm>
          <a:off x="895428" y="1258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8" name="直線コネクタ 227"/>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29"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0" name="直線コネクタ 229"/>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1"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2" name="直線コネクタ 231"/>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23964</xdr:rowOff>
    </xdr:from>
    <xdr:to>
      <xdr:col>24</xdr:col>
      <xdr:colOff>63500</xdr:colOff>
      <xdr:row>97</xdr:row>
      <xdr:rowOff>105029</xdr:rowOff>
    </xdr:to>
    <xdr:cxnSp macro="">
      <xdr:nvCxnSpPr>
        <xdr:cNvPr id="233" name="直線コネクタ 232"/>
        <xdr:cNvCxnSpPr/>
      </xdr:nvCxnSpPr>
      <xdr:spPr>
        <a:xfrm flipV="1">
          <a:off x="3797300" y="16654614"/>
          <a:ext cx="838200" cy="8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4"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5" name="フローチャート: 判断 234"/>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105029</xdr:rowOff>
    </xdr:from>
    <xdr:to>
      <xdr:col>19</xdr:col>
      <xdr:colOff>177800</xdr:colOff>
      <xdr:row>97</xdr:row>
      <xdr:rowOff>116142</xdr:rowOff>
    </xdr:to>
    <xdr:cxnSp macro="">
      <xdr:nvCxnSpPr>
        <xdr:cNvPr id="236" name="直線コネクタ 235"/>
        <xdr:cNvCxnSpPr/>
      </xdr:nvCxnSpPr>
      <xdr:spPr>
        <a:xfrm flipV="1">
          <a:off x="2908300" y="16735679"/>
          <a:ext cx="889000" cy="1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7" name="フローチャート: 判断 236"/>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8" name="テキスト ボックス 237"/>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116142</xdr:rowOff>
    </xdr:from>
    <xdr:to>
      <xdr:col>15</xdr:col>
      <xdr:colOff>50800</xdr:colOff>
      <xdr:row>97</xdr:row>
      <xdr:rowOff>147193</xdr:rowOff>
    </xdr:to>
    <xdr:cxnSp macro="">
      <xdr:nvCxnSpPr>
        <xdr:cNvPr id="239" name="直線コネクタ 238"/>
        <xdr:cNvCxnSpPr/>
      </xdr:nvCxnSpPr>
      <xdr:spPr>
        <a:xfrm flipV="1">
          <a:off x="2019300" y="16746792"/>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56375</xdr:rowOff>
    </xdr:from>
    <xdr:to>
      <xdr:col>15</xdr:col>
      <xdr:colOff>101600</xdr:colOff>
      <xdr:row>96</xdr:row>
      <xdr:rowOff>157975</xdr:rowOff>
    </xdr:to>
    <xdr:sp macro="" textlink="">
      <xdr:nvSpPr>
        <xdr:cNvPr id="240" name="フローチャート: 判断 239"/>
        <xdr:cNvSpPr/>
      </xdr:nvSpPr>
      <xdr:spPr>
        <a:xfrm>
          <a:off x="2857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3052</xdr:rowOff>
    </xdr:from>
    <xdr:ext cx="534377" cy="259045"/>
    <xdr:sp macro="" textlink="">
      <xdr:nvSpPr>
        <xdr:cNvPr id="241" name="テキスト ボックス 240"/>
        <xdr:cNvSpPr txBox="1"/>
      </xdr:nvSpPr>
      <xdr:spPr>
        <a:xfrm>
          <a:off x="2641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147193</xdr:rowOff>
    </xdr:from>
    <xdr:to>
      <xdr:col>10</xdr:col>
      <xdr:colOff>114300</xdr:colOff>
      <xdr:row>98</xdr:row>
      <xdr:rowOff>34570</xdr:rowOff>
    </xdr:to>
    <xdr:cxnSp macro="">
      <xdr:nvCxnSpPr>
        <xdr:cNvPr id="242" name="直線コネクタ 241"/>
        <xdr:cNvCxnSpPr/>
      </xdr:nvCxnSpPr>
      <xdr:spPr>
        <a:xfrm flipV="1">
          <a:off x="1130300" y="16777843"/>
          <a:ext cx="889000" cy="5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92557</xdr:rowOff>
    </xdr:from>
    <xdr:to>
      <xdr:col>10</xdr:col>
      <xdr:colOff>165100</xdr:colOff>
      <xdr:row>97</xdr:row>
      <xdr:rowOff>22707</xdr:rowOff>
    </xdr:to>
    <xdr:sp macro="" textlink="">
      <xdr:nvSpPr>
        <xdr:cNvPr id="243" name="フローチャート: 判断 242"/>
        <xdr:cNvSpPr/>
      </xdr:nvSpPr>
      <xdr:spPr>
        <a:xfrm>
          <a:off x="1968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39234</xdr:rowOff>
    </xdr:from>
    <xdr:ext cx="534377" cy="259045"/>
    <xdr:sp macro="" textlink="">
      <xdr:nvSpPr>
        <xdr:cNvPr id="244" name="テキスト ボックス 243"/>
        <xdr:cNvSpPr txBox="1"/>
      </xdr:nvSpPr>
      <xdr:spPr>
        <a:xfrm>
          <a:off x="1752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18478</xdr:rowOff>
    </xdr:from>
    <xdr:to>
      <xdr:col>6</xdr:col>
      <xdr:colOff>38100</xdr:colOff>
      <xdr:row>97</xdr:row>
      <xdr:rowOff>120078</xdr:rowOff>
    </xdr:to>
    <xdr:sp macro="" textlink="">
      <xdr:nvSpPr>
        <xdr:cNvPr id="245" name="フローチャート: 判断 244"/>
        <xdr:cNvSpPr/>
      </xdr:nvSpPr>
      <xdr:spPr>
        <a:xfrm>
          <a:off x="1079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136605</xdr:rowOff>
    </xdr:from>
    <xdr:ext cx="534377" cy="259045"/>
    <xdr:sp macro="" textlink="">
      <xdr:nvSpPr>
        <xdr:cNvPr id="246" name="テキスト ボックス 245"/>
        <xdr:cNvSpPr txBox="1"/>
      </xdr:nvSpPr>
      <xdr:spPr>
        <a:xfrm>
          <a:off x="863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144614</xdr:rowOff>
    </xdr:from>
    <xdr:to>
      <xdr:col>24</xdr:col>
      <xdr:colOff>114300</xdr:colOff>
      <xdr:row>97</xdr:row>
      <xdr:rowOff>74764</xdr:rowOff>
    </xdr:to>
    <xdr:sp macro="" textlink="">
      <xdr:nvSpPr>
        <xdr:cNvPr id="252" name="楕円 251"/>
        <xdr:cNvSpPr/>
      </xdr:nvSpPr>
      <xdr:spPr>
        <a:xfrm>
          <a:off x="4584700" y="166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123041</xdr:rowOff>
    </xdr:from>
    <xdr:ext cx="534377" cy="259045"/>
    <xdr:sp macro="" textlink="">
      <xdr:nvSpPr>
        <xdr:cNvPr id="253" name="扶助費該当値テキスト"/>
        <xdr:cNvSpPr txBox="1"/>
      </xdr:nvSpPr>
      <xdr:spPr>
        <a:xfrm>
          <a:off x="4686300" y="1658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54229</xdr:rowOff>
    </xdr:from>
    <xdr:to>
      <xdr:col>20</xdr:col>
      <xdr:colOff>38100</xdr:colOff>
      <xdr:row>97</xdr:row>
      <xdr:rowOff>155829</xdr:rowOff>
    </xdr:to>
    <xdr:sp macro="" textlink="">
      <xdr:nvSpPr>
        <xdr:cNvPr id="254" name="楕円 253"/>
        <xdr:cNvSpPr/>
      </xdr:nvSpPr>
      <xdr:spPr>
        <a:xfrm>
          <a:off x="3746500" y="166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146956</xdr:rowOff>
    </xdr:from>
    <xdr:ext cx="534377" cy="259045"/>
    <xdr:sp macro="" textlink="">
      <xdr:nvSpPr>
        <xdr:cNvPr id="255" name="テキスト ボックス 254"/>
        <xdr:cNvSpPr txBox="1"/>
      </xdr:nvSpPr>
      <xdr:spPr>
        <a:xfrm>
          <a:off x="3530111" y="167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65342</xdr:rowOff>
    </xdr:from>
    <xdr:to>
      <xdr:col>15</xdr:col>
      <xdr:colOff>101600</xdr:colOff>
      <xdr:row>97</xdr:row>
      <xdr:rowOff>166942</xdr:rowOff>
    </xdr:to>
    <xdr:sp macro="" textlink="">
      <xdr:nvSpPr>
        <xdr:cNvPr id="256" name="楕円 255"/>
        <xdr:cNvSpPr/>
      </xdr:nvSpPr>
      <xdr:spPr>
        <a:xfrm>
          <a:off x="2857500" y="1669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158069</xdr:rowOff>
    </xdr:from>
    <xdr:ext cx="534377" cy="259045"/>
    <xdr:sp macro="" textlink="">
      <xdr:nvSpPr>
        <xdr:cNvPr id="257" name="テキスト ボックス 256"/>
        <xdr:cNvSpPr txBox="1"/>
      </xdr:nvSpPr>
      <xdr:spPr>
        <a:xfrm>
          <a:off x="2641111" y="1678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96393</xdr:rowOff>
    </xdr:from>
    <xdr:to>
      <xdr:col>10</xdr:col>
      <xdr:colOff>165100</xdr:colOff>
      <xdr:row>98</xdr:row>
      <xdr:rowOff>26543</xdr:rowOff>
    </xdr:to>
    <xdr:sp macro="" textlink="">
      <xdr:nvSpPr>
        <xdr:cNvPr id="258" name="楕円 257"/>
        <xdr:cNvSpPr/>
      </xdr:nvSpPr>
      <xdr:spPr>
        <a:xfrm>
          <a:off x="1968500" y="16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17670</xdr:rowOff>
    </xdr:from>
    <xdr:ext cx="534377" cy="259045"/>
    <xdr:sp macro="" textlink="">
      <xdr:nvSpPr>
        <xdr:cNvPr id="259" name="テキスト ボックス 258"/>
        <xdr:cNvSpPr txBox="1"/>
      </xdr:nvSpPr>
      <xdr:spPr>
        <a:xfrm>
          <a:off x="1752111" y="1681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155220</xdr:rowOff>
    </xdr:from>
    <xdr:to>
      <xdr:col>6</xdr:col>
      <xdr:colOff>38100</xdr:colOff>
      <xdr:row>98</xdr:row>
      <xdr:rowOff>85370</xdr:rowOff>
    </xdr:to>
    <xdr:sp macro="" textlink="">
      <xdr:nvSpPr>
        <xdr:cNvPr id="260" name="楕円 259"/>
        <xdr:cNvSpPr/>
      </xdr:nvSpPr>
      <xdr:spPr>
        <a:xfrm>
          <a:off x="1079500" y="167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76497</xdr:rowOff>
    </xdr:from>
    <xdr:ext cx="534377" cy="259045"/>
    <xdr:sp macro="" textlink="">
      <xdr:nvSpPr>
        <xdr:cNvPr id="261" name="テキスト ボックス 260"/>
        <xdr:cNvSpPr txBox="1"/>
      </xdr:nvSpPr>
      <xdr:spPr>
        <a:xfrm>
          <a:off x="863111" y="168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4" name="直線コネクタ 283"/>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5"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6" name="直線コネクタ 285"/>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7"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8" name="直線コネクタ 287"/>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161874</xdr:rowOff>
    </xdr:from>
    <xdr:to>
      <xdr:col>55</xdr:col>
      <xdr:colOff>0</xdr:colOff>
      <xdr:row>37</xdr:row>
      <xdr:rowOff>10198</xdr:rowOff>
    </xdr:to>
    <xdr:cxnSp macro="">
      <xdr:nvCxnSpPr>
        <xdr:cNvPr id="289" name="直線コネクタ 288"/>
        <xdr:cNvCxnSpPr/>
      </xdr:nvCxnSpPr>
      <xdr:spPr>
        <a:xfrm flipV="1">
          <a:off x="9639300" y="6334074"/>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0"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1" name="フローチャート: 判断 290"/>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10198</xdr:rowOff>
    </xdr:from>
    <xdr:to>
      <xdr:col>50</xdr:col>
      <xdr:colOff>114300</xdr:colOff>
      <xdr:row>37</xdr:row>
      <xdr:rowOff>40259</xdr:rowOff>
    </xdr:to>
    <xdr:cxnSp macro="">
      <xdr:nvCxnSpPr>
        <xdr:cNvPr id="292" name="直線コネクタ 291"/>
        <xdr:cNvCxnSpPr/>
      </xdr:nvCxnSpPr>
      <xdr:spPr>
        <a:xfrm flipV="1">
          <a:off x="8750300" y="6353848"/>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3" name="フローチャート: 判断 292"/>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4" name="テキスト ボックス 293"/>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40259</xdr:rowOff>
    </xdr:from>
    <xdr:to>
      <xdr:col>45</xdr:col>
      <xdr:colOff>177800</xdr:colOff>
      <xdr:row>37</xdr:row>
      <xdr:rowOff>101250</xdr:rowOff>
    </xdr:to>
    <xdr:cxnSp macro="">
      <xdr:nvCxnSpPr>
        <xdr:cNvPr id="295" name="直線コネクタ 294"/>
        <xdr:cNvCxnSpPr/>
      </xdr:nvCxnSpPr>
      <xdr:spPr>
        <a:xfrm flipV="1">
          <a:off x="7861300" y="6383909"/>
          <a:ext cx="889000" cy="6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102456</xdr:rowOff>
    </xdr:from>
    <xdr:to>
      <xdr:col>46</xdr:col>
      <xdr:colOff>38100</xdr:colOff>
      <xdr:row>38</xdr:row>
      <xdr:rowOff>32606</xdr:rowOff>
    </xdr:to>
    <xdr:sp macro="" textlink="">
      <xdr:nvSpPr>
        <xdr:cNvPr id="296" name="フローチャート: 判断 295"/>
        <xdr:cNvSpPr/>
      </xdr:nvSpPr>
      <xdr:spPr>
        <a:xfrm>
          <a:off x="8699500" y="644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23733</xdr:rowOff>
    </xdr:from>
    <xdr:ext cx="534377" cy="259045"/>
    <xdr:sp macro="" textlink="">
      <xdr:nvSpPr>
        <xdr:cNvPr id="297" name="テキスト ボックス 296"/>
        <xdr:cNvSpPr txBox="1"/>
      </xdr:nvSpPr>
      <xdr:spPr>
        <a:xfrm>
          <a:off x="8483111" y="65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101250</xdr:rowOff>
    </xdr:from>
    <xdr:to>
      <xdr:col>41</xdr:col>
      <xdr:colOff>50800</xdr:colOff>
      <xdr:row>38</xdr:row>
      <xdr:rowOff>156502</xdr:rowOff>
    </xdr:to>
    <xdr:cxnSp macro="">
      <xdr:nvCxnSpPr>
        <xdr:cNvPr id="298" name="直線コネクタ 297"/>
        <xdr:cNvCxnSpPr/>
      </xdr:nvCxnSpPr>
      <xdr:spPr>
        <a:xfrm flipV="1">
          <a:off x="6972300" y="6444900"/>
          <a:ext cx="889000" cy="22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115441</xdr:rowOff>
    </xdr:from>
    <xdr:to>
      <xdr:col>41</xdr:col>
      <xdr:colOff>101600</xdr:colOff>
      <xdr:row>38</xdr:row>
      <xdr:rowOff>45591</xdr:rowOff>
    </xdr:to>
    <xdr:sp macro="" textlink="">
      <xdr:nvSpPr>
        <xdr:cNvPr id="299" name="フローチャート: 判断 298"/>
        <xdr:cNvSpPr/>
      </xdr:nvSpPr>
      <xdr:spPr>
        <a:xfrm>
          <a:off x="7810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36717</xdr:rowOff>
    </xdr:from>
    <xdr:ext cx="534377" cy="259045"/>
    <xdr:sp macro="" textlink="">
      <xdr:nvSpPr>
        <xdr:cNvPr id="300" name="テキスト ボックス 299"/>
        <xdr:cNvSpPr txBox="1"/>
      </xdr:nvSpPr>
      <xdr:spPr>
        <a:xfrm>
          <a:off x="7594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154486</xdr:rowOff>
    </xdr:from>
    <xdr:to>
      <xdr:col>36</xdr:col>
      <xdr:colOff>165100</xdr:colOff>
      <xdr:row>38</xdr:row>
      <xdr:rowOff>84635</xdr:rowOff>
    </xdr:to>
    <xdr:sp macro="" textlink="">
      <xdr:nvSpPr>
        <xdr:cNvPr id="301" name="フローチャート: 判断 300"/>
        <xdr:cNvSpPr/>
      </xdr:nvSpPr>
      <xdr:spPr>
        <a:xfrm>
          <a:off x="6921500" y="6498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101163</xdr:rowOff>
    </xdr:from>
    <xdr:ext cx="534377" cy="259045"/>
    <xdr:sp macro="" textlink="">
      <xdr:nvSpPr>
        <xdr:cNvPr id="302" name="テキスト ボックス 301"/>
        <xdr:cNvSpPr txBox="1"/>
      </xdr:nvSpPr>
      <xdr:spPr>
        <a:xfrm>
          <a:off x="6705111" y="627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111074</xdr:rowOff>
    </xdr:from>
    <xdr:to>
      <xdr:col>55</xdr:col>
      <xdr:colOff>50800</xdr:colOff>
      <xdr:row>37</xdr:row>
      <xdr:rowOff>41224</xdr:rowOff>
    </xdr:to>
    <xdr:sp macro="" textlink="">
      <xdr:nvSpPr>
        <xdr:cNvPr id="308" name="楕円 307"/>
        <xdr:cNvSpPr/>
      </xdr:nvSpPr>
      <xdr:spPr>
        <a:xfrm>
          <a:off x="10426700" y="62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133951</xdr:rowOff>
    </xdr:from>
    <xdr:ext cx="534377" cy="259045"/>
    <xdr:sp macro="" textlink="">
      <xdr:nvSpPr>
        <xdr:cNvPr id="309" name="補助費等該当値テキスト"/>
        <xdr:cNvSpPr txBox="1"/>
      </xdr:nvSpPr>
      <xdr:spPr>
        <a:xfrm>
          <a:off x="10528300" y="613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130848</xdr:rowOff>
    </xdr:from>
    <xdr:to>
      <xdr:col>50</xdr:col>
      <xdr:colOff>165100</xdr:colOff>
      <xdr:row>37</xdr:row>
      <xdr:rowOff>60998</xdr:rowOff>
    </xdr:to>
    <xdr:sp macro="" textlink="">
      <xdr:nvSpPr>
        <xdr:cNvPr id="310" name="楕円 309"/>
        <xdr:cNvSpPr/>
      </xdr:nvSpPr>
      <xdr:spPr>
        <a:xfrm>
          <a:off x="9588500" y="63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77525</xdr:rowOff>
    </xdr:from>
    <xdr:ext cx="534377" cy="259045"/>
    <xdr:sp macro="" textlink="">
      <xdr:nvSpPr>
        <xdr:cNvPr id="311" name="テキスト ボックス 310"/>
        <xdr:cNvSpPr txBox="1"/>
      </xdr:nvSpPr>
      <xdr:spPr>
        <a:xfrm>
          <a:off x="9372111" y="60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160909</xdr:rowOff>
    </xdr:from>
    <xdr:to>
      <xdr:col>46</xdr:col>
      <xdr:colOff>38100</xdr:colOff>
      <xdr:row>37</xdr:row>
      <xdr:rowOff>91059</xdr:rowOff>
    </xdr:to>
    <xdr:sp macro="" textlink="">
      <xdr:nvSpPr>
        <xdr:cNvPr id="312" name="楕円 311"/>
        <xdr:cNvSpPr/>
      </xdr:nvSpPr>
      <xdr:spPr>
        <a:xfrm>
          <a:off x="8699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107586</xdr:rowOff>
    </xdr:from>
    <xdr:ext cx="534377" cy="259045"/>
    <xdr:sp macro="" textlink="">
      <xdr:nvSpPr>
        <xdr:cNvPr id="313" name="テキスト ボックス 312"/>
        <xdr:cNvSpPr txBox="1"/>
      </xdr:nvSpPr>
      <xdr:spPr>
        <a:xfrm>
          <a:off x="8483111" y="61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50450</xdr:rowOff>
    </xdr:from>
    <xdr:to>
      <xdr:col>41</xdr:col>
      <xdr:colOff>101600</xdr:colOff>
      <xdr:row>37</xdr:row>
      <xdr:rowOff>152050</xdr:rowOff>
    </xdr:to>
    <xdr:sp macro="" textlink="">
      <xdr:nvSpPr>
        <xdr:cNvPr id="314" name="楕円 313"/>
        <xdr:cNvSpPr/>
      </xdr:nvSpPr>
      <xdr:spPr>
        <a:xfrm>
          <a:off x="7810500" y="63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168577</xdr:rowOff>
    </xdr:from>
    <xdr:ext cx="534377" cy="259045"/>
    <xdr:sp macro="" textlink="">
      <xdr:nvSpPr>
        <xdr:cNvPr id="315" name="テキスト ボックス 314"/>
        <xdr:cNvSpPr txBox="1"/>
      </xdr:nvSpPr>
      <xdr:spPr>
        <a:xfrm>
          <a:off x="7594111" y="616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105702</xdr:rowOff>
    </xdr:from>
    <xdr:to>
      <xdr:col>36</xdr:col>
      <xdr:colOff>165100</xdr:colOff>
      <xdr:row>39</xdr:row>
      <xdr:rowOff>35852</xdr:rowOff>
    </xdr:to>
    <xdr:sp macro="" textlink="">
      <xdr:nvSpPr>
        <xdr:cNvPr id="316" name="楕円 315"/>
        <xdr:cNvSpPr/>
      </xdr:nvSpPr>
      <xdr:spPr>
        <a:xfrm>
          <a:off x="6921500" y="66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26979</xdr:rowOff>
    </xdr:from>
    <xdr:ext cx="534377" cy="259045"/>
    <xdr:sp macro="" textlink="">
      <xdr:nvSpPr>
        <xdr:cNvPr id="317" name="テキスト ボックス 316"/>
        <xdr:cNvSpPr txBox="1"/>
      </xdr:nvSpPr>
      <xdr:spPr>
        <a:xfrm>
          <a:off x="6705111" y="67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4" name="直線コネクタ 343"/>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5"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6" name="直線コネクタ 345"/>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7"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8" name="直線コネクタ 347"/>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115599</xdr:rowOff>
    </xdr:from>
    <xdr:to>
      <xdr:col>55</xdr:col>
      <xdr:colOff>0</xdr:colOff>
      <xdr:row>56</xdr:row>
      <xdr:rowOff>30413</xdr:rowOff>
    </xdr:to>
    <xdr:cxnSp macro="">
      <xdr:nvCxnSpPr>
        <xdr:cNvPr id="349" name="直線コネクタ 348"/>
        <xdr:cNvCxnSpPr/>
      </xdr:nvCxnSpPr>
      <xdr:spPr>
        <a:xfrm>
          <a:off x="9639300" y="9545349"/>
          <a:ext cx="838200" cy="8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0" name="普通建設事業費平均値テキスト"/>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1" name="フローチャート: 判断 350"/>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115599</xdr:rowOff>
    </xdr:from>
    <xdr:to>
      <xdr:col>50</xdr:col>
      <xdr:colOff>114300</xdr:colOff>
      <xdr:row>57</xdr:row>
      <xdr:rowOff>50889</xdr:rowOff>
    </xdr:to>
    <xdr:cxnSp macro="">
      <xdr:nvCxnSpPr>
        <xdr:cNvPr id="352" name="直線コネクタ 351"/>
        <xdr:cNvCxnSpPr/>
      </xdr:nvCxnSpPr>
      <xdr:spPr>
        <a:xfrm flipV="1">
          <a:off x="8750300" y="9545349"/>
          <a:ext cx="889000" cy="27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3" name="フローチャート: 判断 352"/>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4" name="テキスト ボックス 353"/>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50889</xdr:rowOff>
    </xdr:from>
    <xdr:to>
      <xdr:col>45</xdr:col>
      <xdr:colOff>177800</xdr:colOff>
      <xdr:row>57</xdr:row>
      <xdr:rowOff>57388</xdr:rowOff>
    </xdr:to>
    <xdr:cxnSp macro="">
      <xdr:nvCxnSpPr>
        <xdr:cNvPr id="355" name="直線コネクタ 354"/>
        <xdr:cNvCxnSpPr/>
      </xdr:nvCxnSpPr>
      <xdr:spPr>
        <a:xfrm flipV="1">
          <a:off x="7861300" y="9823539"/>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46772</xdr:rowOff>
    </xdr:from>
    <xdr:to>
      <xdr:col>46</xdr:col>
      <xdr:colOff>38100</xdr:colOff>
      <xdr:row>57</xdr:row>
      <xdr:rowOff>148372</xdr:rowOff>
    </xdr:to>
    <xdr:sp macro="" textlink="">
      <xdr:nvSpPr>
        <xdr:cNvPr id="356" name="フローチャート: 判断 355"/>
        <xdr:cNvSpPr/>
      </xdr:nvSpPr>
      <xdr:spPr>
        <a:xfrm>
          <a:off x="8699500" y="981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139499</xdr:rowOff>
    </xdr:from>
    <xdr:ext cx="534377" cy="259045"/>
    <xdr:sp macro="" textlink="">
      <xdr:nvSpPr>
        <xdr:cNvPr id="357" name="テキスト ボックス 356"/>
        <xdr:cNvSpPr txBox="1"/>
      </xdr:nvSpPr>
      <xdr:spPr>
        <a:xfrm>
          <a:off x="8483111" y="991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17318</xdr:rowOff>
    </xdr:from>
    <xdr:to>
      <xdr:col>41</xdr:col>
      <xdr:colOff>50800</xdr:colOff>
      <xdr:row>57</xdr:row>
      <xdr:rowOff>57388</xdr:rowOff>
    </xdr:to>
    <xdr:cxnSp macro="">
      <xdr:nvCxnSpPr>
        <xdr:cNvPr id="358" name="直線コネクタ 357"/>
        <xdr:cNvCxnSpPr/>
      </xdr:nvCxnSpPr>
      <xdr:spPr>
        <a:xfrm>
          <a:off x="6972300" y="9789968"/>
          <a:ext cx="8890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66154</xdr:rowOff>
    </xdr:from>
    <xdr:to>
      <xdr:col>41</xdr:col>
      <xdr:colOff>101600</xdr:colOff>
      <xdr:row>57</xdr:row>
      <xdr:rowOff>167754</xdr:rowOff>
    </xdr:to>
    <xdr:sp macro="" textlink="">
      <xdr:nvSpPr>
        <xdr:cNvPr id="359" name="フローチャート: 判断 358"/>
        <xdr:cNvSpPr/>
      </xdr:nvSpPr>
      <xdr:spPr>
        <a:xfrm>
          <a:off x="7810500" y="983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158881</xdr:rowOff>
    </xdr:from>
    <xdr:ext cx="534377" cy="259045"/>
    <xdr:sp macro="" textlink="">
      <xdr:nvSpPr>
        <xdr:cNvPr id="360" name="テキスト ボックス 359"/>
        <xdr:cNvSpPr txBox="1"/>
      </xdr:nvSpPr>
      <xdr:spPr>
        <a:xfrm>
          <a:off x="7594111" y="993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65207</xdr:rowOff>
    </xdr:from>
    <xdr:to>
      <xdr:col>36</xdr:col>
      <xdr:colOff>165100</xdr:colOff>
      <xdr:row>57</xdr:row>
      <xdr:rowOff>166807</xdr:rowOff>
    </xdr:to>
    <xdr:sp macro="" textlink="">
      <xdr:nvSpPr>
        <xdr:cNvPr id="361" name="フローチャート: 判断 360"/>
        <xdr:cNvSpPr/>
      </xdr:nvSpPr>
      <xdr:spPr>
        <a:xfrm>
          <a:off x="6921500" y="9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157934</xdr:rowOff>
    </xdr:from>
    <xdr:ext cx="534377" cy="259045"/>
    <xdr:sp macro="" textlink="">
      <xdr:nvSpPr>
        <xdr:cNvPr id="362" name="テキスト ボックス 361"/>
        <xdr:cNvSpPr txBox="1"/>
      </xdr:nvSpPr>
      <xdr:spPr>
        <a:xfrm>
          <a:off x="6705111" y="99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151063</xdr:rowOff>
    </xdr:from>
    <xdr:to>
      <xdr:col>55</xdr:col>
      <xdr:colOff>50800</xdr:colOff>
      <xdr:row>56</xdr:row>
      <xdr:rowOff>81213</xdr:rowOff>
    </xdr:to>
    <xdr:sp macro="" textlink="">
      <xdr:nvSpPr>
        <xdr:cNvPr id="368" name="楕円 367"/>
        <xdr:cNvSpPr/>
      </xdr:nvSpPr>
      <xdr:spPr>
        <a:xfrm>
          <a:off x="10426700" y="95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2490</xdr:rowOff>
    </xdr:from>
    <xdr:ext cx="534377" cy="259045"/>
    <xdr:sp macro="" textlink="">
      <xdr:nvSpPr>
        <xdr:cNvPr id="369" name="普通建設事業費該当値テキスト"/>
        <xdr:cNvSpPr txBox="1"/>
      </xdr:nvSpPr>
      <xdr:spPr>
        <a:xfrm>
          <a:off x="10528300" y="94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64799</xdr:rowOff>
    </xdr:from>
    <xdr:to>
      <xdr:col>50</xdr:col>
      <xdr:colOff>165100</xdr:colOff>
      <xdr:row>55</xdr:row>
      <xdr:rowOff>166399</xdr:rowOff>
    </xdr:to>
    <xdr:sp macro="" textlink="">
      <xdr:nvSpPr>
        <xdr:cNvPr id="370" name="楕円 369"/>
        <xdr:cNvSpPr/>
      </xdr:nvSpPr>
      <xdr:spPr>
        <a:xfrm>
          <a:off x="9588500" y="94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11476</xdr:rowOff>
    </xdr:from>
    <xdr:ext cx="534377" cy="259045"/>
    <xdr:sp macro="" textlink="">
      <xdr:nvSpPr>
        <xdr:cNvPr id="371" name="テキスト ボックス 370"/>
        <xdr:cNvSpPr txBox="1"/>
      </xdr:nvSpPr>
      <xdr:spPr>
        <a:xfrm>
          <a:off x="9372111" y="926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xdr:rowOff>
    </xdr:from>
    <xdr:to>
      <xdr:col>46</xdr:col>
      <xdr:colOff>38100</xdr:colOff>
      <xdr:row>57</xdr:row>
      <xdr:rowOff>101689</xdr:rowOff>
    </xdr:to>
    <xdr:sp macro="" textlink="">
      <xdr:nvSpPr>
        <xdr:cNvPr id="372" name="楕円 371"/>
        <xdr:cNvSpPr/>
      </xdr:nvSpPr>
      <xdr:spPr>
        <a:xfrm>
          <a:off x="8699500" y="97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118216</xdr:rowOff>
    </xdr:from>
    <xdr:ext cx="534377" cy="259045"/>
    <xdr:sp macro="" textlink="">
      <xdr:nvSpPr>
        <xdr:cNvPr id="373" name="テキスト ボックス 372"/>
        <xdr:cNvSpPr txBox="1"/>
      </xdr:nvSpPr>
      <xdr:spPr>
        <a:xfrm>
          <a:off x="8483111" y="954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6588</xdr:rowOff>
    </xdr:from>
    <xdr:to>
      <xdr:col>41</xdr:col>
      <xdr:colOff>101600</xdr:colOff>
      <xdr:row>57</xdr:row>
      <xdr:rowOff>108188</xdr:rowOff>
    </xdr:to>
    <xdr:sp macro="" textlink="">
      <xdr:nvSpPr>
        <xdr:cNvPr id="374" name="楕円 373"/>
        <xdr:cNvSpPr/>
      </xdr:nvSpPr>
      <xdr:spPr>
        <a:xfrm>
          <a:off x="7810500" y="977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124715</xdr:rowOff>
    </xdr:from>
    <xdr:ext cx="534377" cy="259045"/>
    <xdr:sp macro="" textlink="">
      <xdr:nvSpPr>
        <xdr:cNvPr id="375" name="テキスト ボックス 374"/>
        <xdr:cNvSpPr txBox="1"/>
      </xdr:nvSpPr>
      <xdr:spPr>
        <a:xfrm>
          <a:off x="7594111" y="955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137968</xdr:rowOff>
    </xdr:from>
    <xdr:to>
      <xdr:col>36</xdr:col>
      <xdr:colOff>165100</xdr:colOff>
      <xdr:row>57</xdr:row>
      <xdr:rowOff>68118</xdr:rowOff>
    </xdr:to>
    <xdr:sp macro="" textlink="">
      <xdr:nvSpPr>
        <xdr:cNvPr id="376" name="楕円 375"/>
        <xdr:cNvSpPr/>
      </xdr:nvSpPr>
      <xdr:spPr>
        <a:xfrm>
          <a:off x="6921500" y="973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84645</xdr:rowOff>
    </xdr:from>
    <xdr:ext cx="534377" cy="259045"/>
    <xdr:sp macro="" textlink="">
      <xdr:nvSpPr>
        <xdr:cNvPr id="377" name="テキスト ボックス 376"/>
        <xdr:cNvSpPr txBox="1"/>
      </xdr:nvSpPr>
      <xdr:spPr>
        <a:xfrm>
          <a:off x="6705111" y="95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3" name="直線コネクタ 402"/>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4"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5" name="直線コネクタ 404"/>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6"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7" name="直線コネクタ 406"/>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63968</xdr:rowOff>
    </xdr:from>
    <xdr:to>
      <xdr:col>55</xdr:col>
      <xdr:colOff>0</xdr:colOff>
      <xdr:row>78</xdr:row>
      <xdr:rowOff>76966</xdr:rowOff>
    </xdr:to>
    <xdr:cxnSp macro="">
      <xdr:nvCxnSpPr>
        <xdr:cNvPr id="408" name="直線コネクタ 407"/>
        <xdr:cNvCxnSpPr/>
      </xdr:nvCxnSpPr>
      <xdr:spPr>
        <a:xfrm flipV="1">
          <a:off x="9639300" y="13265618"/>
          <a:ext cx="838200" cy="18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09"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0" name="フローチャート: 判断 409"/>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108316</xdr:rowOff>
    </xdr:from>
    <xdr:to>
      <xdr:col>50</xdr:col>
      <xdr:colOff>114300</xdr:colOff>
      <xdr:row>78</xdr:row>
      <xdr:rowOff>76966</xdr:rowOff>
    </xdr:to>
    <xdr:cxnSp macro="">
      <xdr:nvCxnSpPr>
        <xdr:cNvPr id="411" name="直線コネクタ 410"/>
        <xdr:cNvCxnSpPr/>
      </xdr:nvCxnSpPr>
      <xdr:spPr>
        <a:xfrm>
          <a:off x="8750300" y="13309966"/>
          <a:ext cx="889000" cy="14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2" name="フローチャート: 判断 411"/>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3" name="テキスト ボックス 412"/>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108316</xdr:rowOff>
    </xdr:from>
    <xdr:to>
      <xdr:col>45</xdr:col>
      <xdr:colOff>177800</xdr:colOff>
      <xdr:row>77</xdr:row>
      <xdr:rowOff>111680</xdr:rowOff>
    </xdr:to>
    <xdr:cxnSp macro="">
      <xdr:nvCxnSpPr>
        <xdr:cNvPr id="414" name="直線コネクタ 413"/>
        <xdr:cNvCxnSpPr/>
      </xdr:nvCxnSpPr>
      <xdr:spPr>
        <a:xfrm flipV="1">
          <a:off x="7861300" y="13309966"/>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49222</xdr:rowOff>
    </xdr:from>
    <xdr:to>
      <xdr:col>46</xdr:col>
      <xdr:colOff>38100</xdr:colOff>
      <xdr:row>77</xdr:row>
      <xdr:rowOff>150822</xdr:rowOff>
    </xdr:to>
    <xdr:sp macro="" textlink="">
      <xdr:nvSpPr>
        <xdr:cNvPr id="415" name="フローチャート: 判断 414"/>
        <xdr:cNvSpPr/>
      </xdr:nvSpPr>
      <xdr:spPr>
        <a:xfrm>
          <a:off x="8699500" y="1325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167349</xdr:rowOff>
    </xdr:from>
    <xdr:ext cx="534377" cy="259045"/>
    <xdr:sp macro="" textlink="">
      <xdr:nvSpPr>
        <xdr:cNvPr id="416" name="テキスト ボックス 415"/>
        <xdr:cNvSpPr txBox="1"/>
      </xdr:nvSpPr>
      <xdr:spPr>
        <a:xfrm>
          <a:off x="8483111" y="1302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119322</xdr:rowOff>
    </xdr:from>
    <xdr:to>
      <xdr:col>41</xdr:col>
      <xdr:colOff>50800</xdr:colOff>
      <xdr:row>77</xdr:row>
      <xdr:rowOff>111680</xdr:rowOff>
    </xdr:to>
    <xdr:cxnSp macro="">
      <xdr:nvCxnSpPr>
        <xdr:cNvPr id="417" name="直線コネクタ 416"/>
        <xdr:cNvCxnSpPr/>
      </xdr:nvCxnSpPr>
      <xdr:spPr>
        <a:xfrm>
          <a:off x="6972300" y="12635172"/>
          <a:ext cx="889000" cy="67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78612</xdr:rowOff>
    </xdr:from>
    <xdr:to>
      <xdr:col>41</xdr:col>
      <xdr:colOff>101600</xdr:colOff>
      <xdr:row>78</xdr:row>
      <xdr:rowOff>8762</xdr:rowOff>
    </xdr:to>
    <xdr:sp macro="" textlink="">
      <xdr:nvSpPr>
        <xdr:cNvPr id="418" name="フローチャート: 判断 417"/>
        <xdr:cNvSpPr/>
      </xdr:nvSpPr>
      <xdr:spPr>
        <a:xfrm>
          <a:off x="7810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171339</xdr:rowOff>
    </xdr:from>
    <xdr:ext cx="469744" cy="259045"/>
    <xdr:sp macro="" textlink="">
      <xdr:nvSpPr>
        <xdr:cNvPr id="419" name="テキスト ボックス 418"/>
        <xdr:cNvSpPr txBox="1"/>
      </xdr:nvSpPr>
      <xdr:spPr>
        <a:xfrm>
          <a:off x="7626428" y="133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83544</xdr:rowOff>
    </xdr:from>
    <xdr:to>
      <xdr:col>36</xdr:col>
      <xdr:colOff>165100</xdr:colOff>
      <xdr:row>77</xdr:row>
      <xdr:rowOff>13694</xdr:rowOff>
    </xdr:to>
    <xdr:sp macro="" textlink="">
      <xdr:nvSpPr>
        <xdr:cNvPr id="420" name="フローチャート: 判断 419"/>
        <xdr:cNvSpPr/>
      </xdr:nvSpPr>
      <xdr:spPr>
        <a:xfrm>
          <a:off x="6921500" y="131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4821</xdr:rowOff>
    </xdr:from>
    <xdr:ext cx="534377" cy="259045"/>
    <xdr:sp macro="" textlink="">
      <xdr:nvSpPr>
        <xdr:cNvPr id="421" name="テキスト ボックス 420"/>
        <xdr:cNvSpPr txBox="1"/>
      </xdr:nvSpPr>
      <xdr:spPr>
        <a:xfrm>
          <a:off x="6705111" y="132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13168</xdr:rowOff>
    </xdr:from>
    <xdr:to>
      <xdr:col>55</xdr:col>
      <xdr:colOff>50800</xdr:colOff>
      <xdr:row>77</xdr:row>
      <xdr:rowOff>114768</xdr:rowOff>
    </xdr:to>
    <xdr:sp macro="" textlink="">
      <xdr:nvSpPr>
        <xdr:cNvPr id="427" name="楕円 426"/>
        <xdr:cNvSpPr/>
      </xdr:nvSpPr>
      <xdr:spPr>
        <a:xfrm>
          <a:off x="10426700" y="132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163045</xdr:rowOff>
    </xdr:from>
    <xdr:ext cx="534377" cy="259045"/>
    <xdr:sp macro="" textlink="">
      <xdr:nvSpPr>
        <xdr:cNvPr id="428" name="普通建設事業費 （ うち新規整備　）該当値テキスト"/>
        <xdr:cNvSpPr txBox="1"/>
      </xdr:nvSpPr>
      <xdr:spPr>
        <a:xfrm>
          <a:off x="10528300" y="1319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26166</xdr:rowOff>
    </xdr:from>
    <xdr:to>
      <xdr:col>50</xdr:col>
      <xdr:colOff>165100</xdr:colOff>
      <xdr:row>78</xdr:row>
      <xdr:rowOff>127766</xdr:rowOff>
    </xdr:to>
    <xdr:sp macro="" textlink="">
      <xdr:nvSpPr>
        <xdr:cNvPr id="429" name="楕円 428"/>
        <xdr:cNvSpPr/>
      </xdr:nvSpPr>
      <xdr:spPr>
        <a:xfrm>
          <a:off x="9588500" y="133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118893</xdr:rowOff>
    </xdr:from>
    <xdr:ext cx="469744" cy="259045"/>
    <xdr:sp macro="" textlink="">
      <xdr:nvSpPr>
        <xdr:cNvPr id="430" name="テキスト ボックス 429"/>
        <xdr:cNvSpPr txBox="1"/>
      </xdr:nvSpPr>
      <xdr:spPr>
        <a:xfrm>
          <a:off x="9404428" y="1349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57516</xdr:rowOff>
    </xdr:from>
    <xdr:to>
      <xdr:col>46</xdr:col>
      <xdr:colOff>38100</xdr:colOff>
      <xdr:row>77</xdr:row>
      <xdr:rowOff>159116</xdr:rowOff>
    </xdr:to>
    <xdr:sp macro="" textlink="">
      <xdr:nvSpPr>
        <xdr:cNvPr id="431" name="楕円 430"/>
        <xdr:cNvSpPr/>
      </xdr:nvSpPr>
      <xdr:spPr>
        <a:xfrm>
          <a:off x="8699500" y="1325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150243</xdr:rowOff>
    </xdr:from>
    <xdr:ext cx="534377" cy="259045"/>
    <xdr:sp macro="" textlink="">
      <xdr:nvSpPr>
        <xdr:cNvPr id="432" name="テキスト ボックス 431"/>
        <xdr:cNvSpPr txBox="1"/>
      </xdr:nvSpPr>
      <xdr:spPr>
        <a:xfrm>
          <a:off x="8483111" y="1335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60880</xdr:rowOff>
    </xdr:from>
    <xdr:to>
      <xdr:col>41</xdr:col>
      <xdr:colOff>101600</xdr:colOff>
      <xdr:row>77</xdr:row>
      <xdr:rowOff>162480</xdr:rowOff>
    </xdr:to>
    <xdr:sp macro="" textlink="">
      <xdr:nvSpPr>
        <xdr:cNvPr id="433" name="楕円 432"/>
        <xdr:cNvSpPr/>
      </xdr:nvSpPr>
      <xdr:spPr>
        <a:xfrm>
          <a:off x="7810500" y="132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7557</xdr:rowOff>
    </xdr:from>
    <xdr:ext cx="534377" cy="259045"/>
    <xdr:sp macro="" textlink="">
      <xdr:nvSpPr>
        <xdr:cNvPr id="434" name="テキスト ボックス 433"/>
        <xdr:cNvSpPr txBox="1"/>
      </xdr:nvSpPr>
      <xdr:spPr>
        <a:xfrm>
          <a:off x="7594111" y="130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68522</xdr:rowOff>
    </xdr:from>
    <xdr:to>
      <xdr:col>36</xdr:col>
      <xdr:colOff>165100</xdr:colOff>
      <xdr:row>73</xdr:row>
      <xdr:rowOff>170122</xdr:rowOff>
    </xdr:to>
    <xdr:sp macro="" textlink="">
      <xdr:nvSpPr>
        <xdr:cNvPr id="435" name="楕円 434"/>
        <xdr:cNvSpPr/>
      </xdr:nvSpPr>
      <xdr:spPr>
        <a:xfrm>
          <a:off x="6921500" y="125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15199</xdr:rowOff>
    </xdr:from>
    <xdr:ext cx="534377" cy="259045"/>
    <xdr:sp macro="" textlink="">
      <xdr:nvSpPr>
        <xdr:cNvPr id="436" name="テキスト ボックス 435"/>
        <xdr:cNvSpPr txBox="1"/>
      </xdr:nvSpPr>
      <xdr:spPr>
        <a:xfrm>
          <a:off x="6705111" y="123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0" name="直線コネクタ 459"/>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1"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2" name="直線コネクタ 461"/>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3"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4" name="直線コネクタ 463"/>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3969</xdr:rowOff>
    </xdr:from>
    <xdr:to>
      <xdr:col>55</xdr:col>
      <xdr:colOff>0</xdr:colOff>
      <xdr:row>95</xdr:row>
      <xdr:rowOff>163912</xdr:rowOff>
    </xdr:to>
    <xdr:cxnSp macro="">
      <xdr:nvCxnSpPr>
        <xdr:cNvPr id="465" name="直線コネクタ 464"/>
        <xdr:cNvCxnSpPr/>
      </xdr:nvCxnSpPr>
      <xdr:spPr>
        <a:xfrm>
          <a:off x="9639300" y="16291719"/>
          <a:ext cx="838200" cy="15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6"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7" name="フローチャート: 判断 466"/>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3969</xdr:rowOff>
    </xdr:from>
    <xdr:to>
      <xdr:col>50</xdr:col>
      <xdr:colOff>114300</xdr:colOff>
      <xdr:row>96</xdr:row>
      <xdr:rowOff>70777</xdr:rowOff>
    </xdr:to>
    <xdr:cxnSp macro="">
      <xdr:nvCxnSpPr>
        <xdr:cNvPr id="468" name="直線コネクタ 467"/>
        <xdr:cNvCxnSpPr/>
      </xdr:nvCxnSpPr>
      <xdr:spPr>
        <a:xfrm flipV="1">
          <a:off x="8750300" y="16291719"/>
          <a:ext cx="889000" cy="23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69" name="フローチャート: 判断 468"/>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0" name="テキスト ボックス 469"/>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70777</xdr:rowOff>
    </xdr:from>
    <xdr:to>
      <xdr:col>45</xdr:col>
      <xdr:colOff>177800</xdr:colOff>
      <xdr:row>96</xdr:row>
      <xdr:rowOff>143433</xdr:rowOff>
    </xdr:to>
    <xdr:cxnSp macro="">
      <xdr:nvCxnSpPr>
        <xdr:cNvPr id="471" name="直線コネクタ 470"/>
        <xdr:cNvCxnSpPr/>
      </xdr:nvCxnSpPr>
      <xdr:spPr>
        <a:xfrm flipV="1">
          <a:off x="7861300" y="16529977"/>
          <a:ext cx="889000" cy="7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85337</xdr:rowOff>
    </xdr:from>
    <xdr:to>
      <xdr:col>46</xdr:col>
      <xdr:colOff>38100</xdr:colOff>
      <xdr:row>97</xdr:row>
      <xdr:rowOff>15487</xdr:rowOff>
    </xdr:to>
    <xdr:sp macro="" textlink="">
      <xdr:nvSpPr>
        <xdr:cNvPr id="472" name="フローチャート: 判断 471"/>
        <xdr:cNvSpPr/>
      </xdr:nvSpPr>
      <xdr:spPr>
        <a:xfrm>
          <a:off x="8699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6614</xdr:rowOff>
    </xdr:from>
    <xdr:ext cx="534377" cy="259045"/>
    <xdr:sp macro="" textlink="">
      <xdr:nvSpPr>
        <xdr:cNvPr id="473" name="テキスト ボックス 472"/>
        <xdr:cNvSpPr txBox="1"/>
      </xdr:nvSpPr>
      <xdr:spPr>
        <a:xfrm>
          <a:off x="8483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143433</xdr:rowOff>
    </xdr:from>
    <xdr:to>
      <xdr:col>41</xdr:col>
      <xdr:colOff>50800</xdr:colOff>
      <xdr:row>98</xdr:row>
      <xdr:rowOff>63767</xdr:rowOff>
    </xdr:to>
    <xdr:cxnSp macro="">
      <xdr:nvCxnSpPr>
        <xdr:cNvPr id="474" name="直線コネクタ 473"/>
        <xdr:cNvCxnSpPr/>
      </xdr:nvCxnSpPr>
      <xdr:spPr>
        <a:xfrm flipV="1">
          <a:off x="6972300" y="16602633"/>
          <a:ext cx="889000" cy="26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108026</xdr:rowOff>
    </xdr:from>
    <xdr:to>
      <xdr:col>41</xdr:col>
      <xdr:colOff>101600</xdr:colOff>
      <xdr:row>97</xdr:row>
      <xdr:rowOff>38176</xdr:rowOff>
    </xdr:to>
    <xdr:sp macro="" textlink="">
      <xdr:nvSpPr>
        <xdr:cNvPr id="475" name="フローチャート: 判断 474"/>
        <xdr:cNvSpPr/>
      </xdr:nvSpPr>
      <xdr:spPr>
        <a:xfrm>
          <a:off x="7810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29303</xdr:rowOff>
    </xdr:from>
    <xdr:ext cx="534377" cy="259045"/>
    <xdr:sp macro="" textlink="">
      <xdr:nvSpPr>
        <xdr:cNvPr id="476" name="テキスト ボックス 475"/>
        <xdr:cNvSpPr txBox="1"/>
      </xdr:nvSpPr>
      <xdr:spPr>
        <a:xfrm>
          <a:off x="7594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161500</xdr:rowOff>
    </xdr:from>
    <xdr:to>
      <xdr:col>36</xdr:col>
      <xdr:colOff>165100</xdr:colOff>
      <xdr:row>97</xdr:row>
      <xdr:rowOff>91650</xdr:rowOff>
    </xdr:to>
    <xdr:sp macro="" textlink="">
      <xdr:nvSpPr>
        <xdr:cNvPr id="477" name="フローチャート: 判断 476"/>
        <xdr:cNvSpPr/>
      </xdr:nvSpPr>
      <xdr:spPr>
        <a:xfrm>
          <a:off x="6921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108177</xdr:rowOff>
    </xdr:from>
    <xdr:ext cx="534377" cy="259045"/>
    <xdr:sp macro="" textlink="">
      <xdr:nvSpPr>
        <xdr:cNvPr id="478" name="テキスト ボックス 477"/>
        <xdr:cNvSpPr txBox="1"/>
      </xdr:nvSpPr>
      <xdr:spPr>
        <a:xfrm>
          <a:off x="6705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113112</xdr:rowOff>
    </xdr:from>
    <xdr:to>
      <xdr:col>55</xdr:col>
      <xdr:colOff>50800</xdr:colOff>
      <xdr:row>96</xdr:row>
      <xdr:rowOff>43262</xdr:rowOff>
    </xdr:to>
    <xdr:sp macro="" textlink="">
      <xdr:nvSpPr>
        <xdr:cNvPr id="484" name="楕円 483"/>
        <xdr:cNvSpPr/>
      </xdr:nvSpPr>
      <xdr:spPr>
        <a:xfrm>
          <a:off x="10426700" y="164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135989</xdr:rowOff>
    </xdr:from>
    <xdr:ext cx="534377" cy="259045"/>
    <xdr:sp macro="" textlink="">
      <xdr:nvSpPr>
        <xdr:cNvPr id="485" name="普通建設事業費 （ うち更新整備　）該当値テキスト"/>
        <xdr:cNvSpPr txBox="1"/>
      </xdr:nvSpPr>
      <xdr:spPr>
        <a:xfrm>
          <a:off x="10528300" y="1625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124619</xdr:rowOff>
    </xdr:from>
    <xdr:to>
      <xdr:col>50</xdr:col>
      <xdr:colOff>165100</xdr:colOff>
      <xdr:row>95</xdr:row>
      <xdr:rowOff>54769</xdr:rowOff>
    </xdr:to>
    <xdr:sp macro="" textlink="">
      <xdr:nvSpPr>
        <xdr:cNvPr id="486" name="楕円 485"/>
        <xdr:cNvSpPr/>
      </xdr:nvSpPr>
      <xdr:spPr>
        <a:xfrm>
          <a:off x="9588500" y="162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71296</xdr:rowOff>
    </xdr:from>
    <xdr:ext cx="534377" cy="259045"/>
    <xdr:sp macro="" textlink="">
      <xdr:nvSpPr>
        <xdr:cNvPr id="487" name="テキスト ボックス 486"/>
        <xdr:cNvSpPr txBox="1"/>
      </xdr:nvSpPr>
      <xdr:spPr>
        <a:xfrm>
          <a:off x="9372111" y="1601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19977</xdr:rowOff>
    </xdr:from>
    <xdr:to>
      <xdr:col>46</xdr:col>
      <xdr:colOff>38100</xdr:colOff>
      <xdr:row>96</xdr:row>
      <xdr:rowOff>121577</xdr:rowOff>
    </xdr:to>
    <xdr:sp macro="" textlink="">
      <xdr:nvSpPr>
        <xdr:cNvPr id="488" name="楕円 487"/>
        <xdr:cNvSpPr/>
      </xdr:nvSpPr>
      <xdr:spPr>
        <a:xfrm>
          <a:off x="8699500" y="1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138104</xdr:rowOff>
    </xdr:from>
    <xdr:ext cx="534377" cy="259045"/>
    <xdr:sp macro="" textlink="">
      <xdr:nvSpPr>
        <xdr:cNvPr id="489" name="テキスト ボックス 488"/>
        <xdr:cNvSpPr txBox="1"/>
      </xdr:nvSpPr>
      <xdr:spPr>
        <a:xfrm>
          <a:off x="8483111" y="162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92633</xdr:rowOff>
    </xdr:from>
    <xdr:to>
      <xdr:col>41</xdr:col>
      <xdr:colOff>101600</xdr:colOff>
      <xdr:row>97</xdr:row>
      <xdr:rowOff>22783</xdr:rowOff>
    </xdr:to>
    <xdr:sp macro="" textlink="">
      <xdr:nvSpPr>
        <xdr:cNvPr id="490" name="楕円 489"/>
        <xdr:cNvSpPr/>
      </xdr:nvSpPr>
      <xdr:spPr>
        <a:xfrm>
          <a:off x="7810500" y="165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39310</xdr:rowOff>
    </xdr:from>
    <xdr:ext cx="534377" cy="259045"/>
    <xdr:sp macro="" textlink="">
      <xdr:nvSpPr>
        <xdr:cNvPr id="491" name="テキスト ボックス 490"/>
        <xdr:cNvSpPr txBox="1"/>
      </xdr:nvSpPr>
      <xdr:spPr>
        <a:xfrm>
          <a:off x="7594111" y="163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12967</xdr:rowOff>
    </xdr:from>
    <xdr:to>
      <xdr:col>36</xdr:col>
      <xdr:colOff>165100</xdr:colOff>
      <xdr:row>98</xdr:row>
      <xdr:rowOff>114567</xdr:rowOff>
    </xdr:to>
    <xdr:sp macro="" textlink="">
      <xdr:nvSpPr>
        <xdr:cNvPr id="492" name="楕円 491"/>
        <xdr:cNvSpPr/>
      </xdr:nvSpPr>
      <xdr:spPr>
        <a:xfrm>
          <a:off x="6921500" y="168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105694</xdr:rowOff>
    </xdr:from>
    <xdr:ext cx="469744" cy="259045"/>
    <xdr:sp macro="" textlink="">
      <xdr:nvSpPr>
        <xdr:cNvPr id="493" name="テキスト ボックス 492"/>
        <xdr:cNvSpPr txBox="1"/>
      </xdr:nvSpPr>
      <xdr:spPr>
        <a:xfrm>
          <a:off x="6737428" y="169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109570</xdr:rowOff>
    </xdr:from>
    <xdr:to>
      <xdr:col>85</xdr:col>
      <xdr:colOff>126364</xdr:colOff>
      <xdr:row>38</xdr:row>
      <xdr:rowOff>139700</xdr:rowOff>
    </xdr:to>
    <xdr:cxnSp macro="">
      <xdr:nvCxnSpPr>
        <xdr:cNvPr id="515" name="直線コネクタ 514"/>
        <xdr:cNvCxnSpPr/>
      </xdr:nvCxnSpPr>
      <xdr:spPr>
        <a:xfrm flipV="1">
          <a:off x="16317595" y="5595970"/>
          <a:ext cx="1269" cy="1058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56247</xdr:rowOff>
    </xdr:from>
    <xdr:ext cx="534377" cy="259045"/>
    <xdr:sp macro="" textlink="">
      <xdr:nvSpPr>
        <xdr:cNvPr id="518" name="災害復旧事業費最大値テキスト"/>
        <xdr:cNvSpPr txBox="1"/>
      </xdr:nvSpPr>
      <xdr:spPr>
        <a:xfrm>
          <a:off x="16370300" y="537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109570</xdr:rowOff>
    </xdr:from>
    <xdr:to>
      <xdr:col>86</xdr:col>
      <xdr:colOff>25400</xdr:colOff>
      <xdr:row>32</xdr:row>
      <xdr:rowOff>109570</xdr:rowOff>
    </xdr:to>
    <xdr:cxnSp macro="">
      <xdr:nvCxnSpPr>
        <xdr:cNvPr id="519" name="直線コネクタ 518"/>
        <xdr:cNvCxnSpPr/>
      </xdr:nvCxnSpPr>
      <xdr:spPr>
        <a:xfrm>
          <a:off x="16230600" y="559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21194</xdr:rowOff>
    </xdr:from>
    <xdr:to>
      <xdr:col>85</xdr:col>
      <xdr:colOff>127000</xdr:colOff>
      <xdr:row>38</xdr:row>
      <xdr:rowOff>65770</xdr:rowOff>
    </xdr:to>
    <xdr:cxnSp macro="">
      <xdr:nvCxnSpPr>
        <xdr:cNvPr id="520" name="直線コネクタ 519"/>
        <xdr:cNvCxnSpPr/>
      </xdr:nvCxnSpPr>
      <xdr:spPr>
        <a:xfrm>
          <a:off x="15481300" y="6536294"/>
          <a:ext cx="838200" cy="4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8371</xdr:rowOff>
    </xdr:from>
    <xdr:ext cx="469744" cy="259045"/>
    <xdr:sp macro="" textlink="">
      <xdr:nvSpPr>
        <xdr:cNvPr id="521" name="災害復旧事業費平均値テキスト"/>
        <xdr:cNvSpPr txBox="1"/>
      </xdr:nvSpPr>
      <xdr:spPr>
        <a:xfrm>
          <a:off x="16370300" y="6523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29944</xdr:rowOff>
    </xdr:from>
    <xdr:to>
      <xdr:col>85</xdr:col>
      <xdr:colOff>177800</xdr:colOff>
      <xdr:row>38</xdr:row>
      <xdr:rowOff>131544</xdr:rowOff>
    </xdr:to>
    <xdr:sp macro="" textlink="">
      <xdr:nvSpPr>
        <xdr:cNvPr id="522" name="フローチャート: 判断 521"/>
        <xdr:cNvSpPr/>
      </xdr:nvSpPr>
      <xdr:spPr>
        <a:xfrm>
          <a:off x="16268700" y="654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166400</xdr:rowOff>
    </xdr:from>
    <xdr:to>
      <xdr:col>81</xdr:col>
      <xdr:colOff>50800</xdr:colOff>
      <xdr:row>38</xdr:row>
      <xdr:rowOff>21194</xdr:rowOff>
    </xdr:to>
    <xdr:cxnSp macro="">
      <xdr:nvCxnSpPr>
        <xdr:cNvPr id="523" name="直線コネクタ 522"/>
        <xdr:cNvCxnSpPr/>
      </xdr:nvCxnSpPr>
      <xdr:spPr>
        <a:xfrm>
          <a:off x="14592300" y="5995700"/>
          <a:ext cx="889000" cy="54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39888</xdr:rowOff>
    </xdr:from>
    <xdr:to>
      <xdr:col>81</xdr:col>
      <xdr:colOff>101600</xdr:colOff>
      <xdr:row>38</xdr:row>
      <xdr:rowOff>141488</xdr:rowOff>
    </xdr:to>
    <xdr:sp macro="" textlink="">
      <xdr:nvSpPr>
        <xdr:cNvPr id="524" name="フローチャート: 判断 523"/>
        <xdr:cNvSpPr/>
      </xdr:nvSpPr>
      <xdr:spPr>
        <a:xfrm>
          <a:off x="15430500" y="6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132615</xdr:rowOff>
    </xdr:from>
    <xdr:ext cx="469744" cy="259045"/>
    <xdr:sp macro="" textlink="">
      <xdr:nvSpPr>
        <xdr:cNvPr id="525" name="テキスト ボックス 524"/>
        <xdr:cNvSpPr txBox="1"/>
      </xdr:nvSpPr>
      <xdr:spPr>
        <a:xfrm>
          <a:off x="15246428" y="664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41676</xdr:rowOff>
    </xdr:from>
    <xdr:to>
      <xdr:col>76</xdr:col>
      <xdr:colOff>114300</xdr:colOff>
      <xdr:row>34</xdr:row>
      <xdr:rowOff>166400</xdr:rowOff>
    </xdr:to>
    <xdr:cxnSp macro="">
      <xdr:nvCxnSpPr>
        <xdr:cNvPr id="526" name="直線コネクタ 525"/>
        <xdr:cNvCxnSpPr/>
      </xdr:nvCxnSpPr>
      <xdr:spPr>
        <a:xfrm>
          <a:off x="13703300" y="5870976"/>
          <a:ext cx="889000" cy="1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49421</xdr:rowOff>
    </xdr:from>
    <xdr:to>
      <xdr:col>76</xdr:col>
      <xdr:colOff>165100</xdr:colOff>
      <xdr:row>38</xdr:row>
      <xdr:rowOff>151021</xdr:rowOff>
    </xdr:to>
    <xdr:sp macro="" textlink="">
      <xdr:nvSpPr>
        <xdr:cNvPr id="527" name="フローチャート: 判断 526"/>
        <xdr:cNvSpPr/>
      </xdr:nvSpPr>
      <xdr:spPr>
        <a:xfrm>
          <a:off x="14541500" y="656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142148</xdr:rowOff>
    </xdr:from>
    <xdr:ext cx="469744" cy="259045"/>
    <xdr:sp macro="" textlink="">
      <xdr:nvSpPr>
        <xdr:cNvPr id="528" name="テキスト ボックス 527"/>
        <xdr:cNvSpPr txBox="1"/>
      </xdr:nvSpPr>
      <xdr:spPr>
        <a:xfrm>
          <a:off x="14357428" y="665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159108</xdr:rowOff>
    </xdr:from>
    <xdr:to>
      <xdr:col>71</xdr:col>
      <xdr:colOff>177800</xdr:colOff>
      <xdr:row>34</xdr:row>
      <xdr:rowOff>41676</xdr:rowOff>
    </xdr:to>
    <xdr:cxnSp macro="">
      <xdr:nvCxnSpPr>
        <xdr:cNvPr id="529" name="直線コネクタ 528"/>
        <xdr:cNvCxnSpPr/>
      </xdr:nvCxnSpPr>
      <xdr:spPr>
        <a:xfrm>
          <a:off x="12814300" y="5474058"/>
          <a:ext cx="889000" cy="39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22789</xdr:rowOff>
    </xdr:from>
    <xdr:to>
      <xdr:col>72</xdr:col>
      <xdr:colOff>38100</xdr:colOff>
      <xdr:row>38</xdr:row>
      <xdr:rowOff>124389</xdr:rowOff>
    </xdr:to>
    <xdr:sp macro="" textlink="">
      <xdr:nvSpPr>
        <xdr:cNvPr id="530" name="フローチャート: 判断 529"/>
        <xdr:cNvSpPr/>
      </xdr:nvSpPr>
      <xdr:spPr>
        <a:xfrm>
          <a:off x="13652500" y="653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115516</xdr:rowOff>
    </xdr:from>
    <xdr:ext cx="469744" cy="259045"/>
    <xdr:sp macro="" textlink="">
      <xdr:nvSpPr>
        <xdr:cNvPr id="531" name="テキスト ボックス 530"/>
        <xdr:cNvSpPr txBox="1"/>
      </xdr:nvSpPr>
      <xdr:spPr>
        <a:xfrm>
          <a:off x="13468428" y="663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10559</xdr:rowOff>
    </xdr:from>
    <xdr:to>
      <xdr:col>67</xdr:col>
      <xdr:colOff>101600</xdr:colOff>
      <xdr:row>38</xdr:row>
      <xdr:rowOff>112159</xdr:rowOff>
    </xdr:to>
    <xdr:sp macro="" textlink="">
      <xdr:nvSpPr>
        <xdr:cNvPr id="532" name="フローチャート: 判断 531"/>
        <xdr:cNvSpPr/>
      </xdr:nvSpPr>
      <xdr:spPr>
        <a:xfrm>
          <a:off x="127635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103286</xdr:rowOff>
    </xdr:from>
    <xdr:ext cx="469744" cy="259045"/>
    <xdr:sp macro="" textlink="">
      <xdr:nvSpPr>
        <xdr:cNvPr id="533" name="テキスト ボックス 532"/>
        <xdr:cNvSpPr txBox="1"/>
      </xdr:nvSpPr>
      <xdr:spPr>
        <a:xfrm>
          <a:off x="12579428" y="661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14970</xdr:rowOff>
    </xdr:from>
    <xdr:to>
      <xdr:col>85</xdr:col>
      <xdr:colOff>177800</xdr:colOff>
      <xdr:row>38</xdr:row>
      <xdr:rowOff>116570</xdr:rowOff>
    </xdr:to>
    <xdr:sp macro="" textlink="">
      <xdr:nvSpPr>
        <xdr:cNvPr id="539" name="楕円 538"/>
        <xdr:cNvSpPr/>
      </xdr:nvSpPr>
      <xdr:spPr>
        <a:xfrm>
          <a:off x="16268700" y="6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145798</xdr:rowOff>
    </xdr:from>
    <xdr:ext cx="469744" cy="259045"/>
    <xdr:sp macro="" textlink="">
      <xdr:nvSpPr>
        <xdr:cNvPr id="540" name="災害復旧事業費該当値テキスト"/>
        <xdr:cNvSpPr txBox="1"/>
      </xdr:nvSpPr>
      <xdr:spPr>
        <a:xfrm>
          <a:off x="16370300" y="63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141844</xdr:rowOff>
    </xdr:from>
    <xdr:to>
      <xdr:col>81</xdr:col>
      <xdr:colOff>101600</xdr:colOff>
      <xdr:row>38</xdr:row>
      <xdr:rowOff>71994</xdr:rowOff>
    </xdr:to>
    <xdr:sp macro="" textlink="">
      <xdr:nvSpPr>
        <xdr:cNvPr id="541" name="楕円 540"/>
        <xdr:cNvSpPr/>
      </xdr:nvSpPr>
      <xdr:spPr>
        <a:xfrm>
          <a:off x="15430500" y="64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88521</xdr:rowOff>
    </xdr:from>
    <xdr:ext cx="469744" cy="259045"/>
    <xdr:sp macro="" textlink="">
      <xdr:nvSpPr>
        <xdr:cNvPr id="542" name="テキスト ボックス 541"/>
        <xdr:cNvSpPr txBox="1"/>
      </xdr:nvSpPr>
      <xdr:spPr>
        <a:xfrm>
          <a:off x="15246428" y="626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115600</xdr:rowOff>
    </xdr:from>
    <xdr:to>
      <xdr:col>76</xdr:col>
      <xdr:colOff>165100</xdr:colOff>
      <xdr:row>35</xdr:row>
      <xdr:rowOff>45750</xdr:rowOff>
    </xdr:to>
    <xdr:sp macro="" textlink="">
      <xdr:nvSpPr>
        <xdr:cNvPr id="543" name="楕円 542"/>
        <xdr:cNvSpPr/>
      </xdr:nvSpPr>
      <xdr:spPr>
        <a:xfrm>
          <a:off x="14541500" y="59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62277</xdr:rowOff>
    </xdr:from>
    <xdr:ext cx="534377" cy="259045"/>
    <xdr:sp macro="" textlink="">
      <xdr:nvSpPr>
        <xdr:cNvPr id="544" name="テキスト ボックス 543"/>
        <xdr:cNvSpPr txBox="1"/>
      </xdr:nvSpPr>
      <xdr:spPr>
        <a:xfrm>
          <a:off x="14325111" y="57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162326</xdr:rowOff>
    </xdr:from>
    <xdr:to>
      <xdr:col>72</xdr:col>
      <xdr:colOff>38100</xdr:colOff>
      <xdr:row>34</xdr:row>
      <xdr:rowOff>92476</xdr:rowOff>
    </xdr:to>
    <xdr:sp macro="" textlink="">
      <xdr:nvSpPr>
        <xdr:cNvPr id="545" name="楕円 544"/>
        <xdr:cNvSpPr/>
      </xdr:nvSpPr>
      <xdr:spPr>
        <a:xfrm>
          <a:off x="13652500" y="582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109003</xdr:rowOff>
    </xdr:from>
    <xdr:ext cx="534377" cy="259045"/>
    <xdr:sp macro="" textlink="">
      <xdr:nvSpPr>
        <xdr:cNvPr id="546" name="テキスト ボックス 545"/>
        <xdr:cNvSpPr txBox="1"/>
      </xdr:nvSpPr>
      <xdr:spPr>
        <a:xfrm>
          <a:off x="13436111" y="559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108308</xdr:rowOff>
    </xdr:from>
    <xdr:to>
      <xdr:col>67</xdr:col>
      <xdr:colOff>101600</xdr:colOff>
      <xdr:row>32</xdr:row>
      <xdr:rowOff>38458</xdr:rowOff>
    </xdr:to>
    <xdr:sp macro="" textlink="">
      <xdr:nvSpPr>
        <xdr:cNvPr id="547" name="楕円 546"/>
        <xdr:cNvSpPr/>
      </xdr:nvSpPr>
      <xdr:spPr>
        <a:xfrm>
          <a:off x="12763500" y="54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54985</xdr:rowOff>
    </xdr:from>
    <xdr:ext cx="534377" cy="259045"/>
    <xdr:sp macro="" textlink="">
      <xdr:nvSpPr>
        <xdr:cNvPr id="548" name="テキスト ボックス 547"/>
        <xdr:cNvSpPr txBox="1"/>
      </xdr:nvSpPr>
      <xdr:spPr>
        <a:xfrm>
          <a:off x="12547111" y="51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09" name="直線コネクタ 60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0" name="テキスト ボックス 609"/>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2" name="テキスト ボックス 61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3" name="直線コネクタ 61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4" name="テキスト ボックス 61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7" name="直線コネクタ 61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8" name="テキスト ボックス 61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1" name="直線コネクタ 62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2" name="テキスト ボックス 621"/>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26" name="直線コネクタ 625"/>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27"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28" name="直線コネクタ 627"/>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29"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0" name="直線コネクタ 629"/>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79006</xdr:rowOff>
    </xdr:from>
    <xdr:to>
      <xdr:col>85</xdr:col>
      <xdr:colOff>127000</xdr:colOff>
      <xdr:row>76</xdr:row>
      <xdr:rowOff>86494</xdr:rowOff>
    </xdr:to>
    <xdr:cxnSp macro="">
      <xdr:nvCxnSpPr>
        <xdr:cNvPr id="631" name="直線コネクタ 630"/>
        <xdr:cNvCxnSpPr/>
      </xdr:nvCxnSpPr>
      <xdr:spPr>
        <a:xfrm>
          <a:off x="15481300" y="13109206"/>
          <a:ext cx="8382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2"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3" name="フローチャート: 判断 632"/>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77293</xdr:rowOff>
    </xdr:from>
    <xdr:to>
      <xdr:col>81</xdr:col>
      <xdr:colOff>50800</xdr:colOff>
      <xdr:row>76</xdr:row>
      <xdr:rowOff>79006</xdr:rowOff>
    </xdr:to>
    <xdr:cxnSp macro="">
      <xdr:nvCxnSpPr>
        <xdr:cNvPr id="634" name="直線コネクタ 633"/>
        <xdr:cNvCxnSpPr/>
      </xdr:nvCxnSpPr>
      <xdr:spPr>
        <a:xfrm>
          <a:off x="14592300" y="13107493"/>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35" name="フローチャート: 判断 634"/>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36" name="テキスト ボックス 635"/>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77293</xdr:rowOff>
    </xdr:from>
    <xdr:to>
      <xdr:col>76</xdr:col>
      <xdr:colOff>114300</xdr:colOff>
      <xdr:row>76</xdr:row>
      <xdr:rowOff>84293</xdr:rowOff>
    </xdr:to>
    <xdr:cxnSp macro="">
      <xdr:nvCxnSpPr>
        <xdr:cNvPr id="637" name="直線コネクタ 636"/>
        <xdr:cNvCxnSpPr/>
      </xdr:nvCxnSpPr>
      <xdr:spPr>
        <a:xfrm flipV="1">
          <a:off x="13703300" y="13107493"/>
          <a:ext cx="88900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117847</xdr:rowOff>
    </xdr:from>
    <xdr:to>
      <xdr:col>76</xdr:col>
      <xdr:colOff>165100</xdr:colOff>
      <xdr:row>77</xdr:row>
      <xdr:rowOff>47997</xdr:rowOff>
    </xdr:to>
    <xdr:sp macro="" textlink="">
      <xdr:nvSpPr>
        <xdr:cNvPr id="638" name="フローチャート: 判断 637"/>
        <xdr:cNvSpPr/>
      </xdr:nvSpPr>
      <xdr:spPr>
        <a:xfrm>
          <a:off x="14541500" y="1314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39124</xdr:rowOff>
    </xdr:from>
    <xdr:ext cx="534377" cy="259045"/>
    <xdr:sp macro="" textlink="">
      <xdr:nvSpPr>
        <xdr:cNvPr id="639" name="テキスト ボックス 638"/>
        <xdr:cNvSpPr txBox="1"/>
      </xdr:nvSpPr>
      <xdr:spPr>
        <a:xfrm>
          <a:off x="14325111" y="132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71977</xdr:rowOff>
    </xdr:from>
    <xdr:to>
      <xdr:col>71</xdr:col>
      <xdr:colOff>177800</xdr:colOff>
      <xdr:row>76</xdr:row>
      <xdr:rowOff>84293</xdr:rowOff>
    </xdr:to>
    <xdr:cxnSp macro="">
      <xdr:nvCxnSpPr>
        <xdr:cNvPr id="640" name="直線コネクタ 639"/>
        <xdr:cNvCxnSpPr/>
      </xdr:nvCxnSpPr>
      <xdr:spPr>
        <a:xfrm>
          <a:off x="12814300" y="13102177"/>
          <a:ext cx="889000" cy="1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119018</xdr:rowOff>
    </xdr:from>
    <xdr:to>
      <xdr:col>72</xdr:col>
      <xdr:colOff>38100</xdr:colOff>
      <xdr:row>77</xdr:row>
      <xdr:rowOff>49168</xdr:rowOff>
    </xdr:to>
    <xdr:sp macro="" textlink="">
      <xdr:nvSpPr>
        <xdr:cNvPr id="641" name="フローチャート: 判断 640"/>
        <xdr:cNvSpPr/>
      </xdr:nvSpPr>
      <xdr:spPr>
        <a:xfrm>
          <a:off x="13652500" y="1314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40295</xdr:rowOff>
    </xdr:from>
    <xdr:ext cx="534377" cy="259045"/>
    <xdr:sp macro="" textlink="">
      <xdr:nvSpPr>
        <xdr:cNvPr id="642" name="テキスト ボックス 641"/>
        <xdr:cNvSpPr txBox="1"/>
      </xdr:nvSpPr>
      <xdr:spPr>
        <a:xfrm>
          <a:off x="13436111" y="132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73127</xdr:rowOff>
    </xdr:from>
    <xdr:to>
      <xdr:col>67</xdr:col>
      <xdr:colOff>101600</xdr:colOff>
      <xdr:row>77</xdr:row>
      <xdr:rowOff>3277</xdr:rowOff>
    </xdr:to>
    <xdr:sp macro="" textlink="">
      <xdr:nvSpPr>
        <xdr:cNvPr id="643" name="フローチャート: 判断 642"/>
        <xdr:cNvSpPr/>
      </xdr:nvSpPr>
      <xdr:spPr>
        <a:xfrm>
          <a:off x="12763500" y="131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165854</xdr:rowOff>
    </xdr:from>
    <xdr:ext cx="534377" cy="259045"/>
    <xdr:sp macro="" textlink="">
      <xdr:nvSpPr>
        <xdr:cNvPr id="644" name="テキスト ボックス 643"/>
        <xdr:cNvSpPr txBox="1"/>
      </xdr:nvSpPr>
      <xdr:spPr>
        <a:xfrm>
          <a:off x="12547111" y="131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35694</xdr:rowOff>
    </xdr:from>
    <xdr:to>
      <xdr:col>85</xdr:col>
      <xdr:colOff>177800</xdr:colOff>
      <xdr:row>76</xdr:row>
      <xdr:rowOff>137294</xdr:rowOff>
    </xdr:to>
    <xdr:sp macro="" textlink="">
      <xdr:nvSpPr>
        <xdr:cNvPr id="650" name="楕円 649"/>
        <xdr:cNvSpPr/>
      </xdr:nvSpPr>
      <xdr:spPr>
        <a:xfrm>
          <a:off x="16268700" y="130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14121</xdr:rowOff>
    </xdr:from>
    <xdr:ext cx="534377" cy="259045"/>
    <xdr:sp macro="" textlink="">
      <xdr:nvSpPr>
        <xdr:cNvPr id="651" name="公債費該当値テキスト"/>
        <xdr:cNvSpPr txBox="1"/>
      </xdr:nvSpPr>
      <xdr:spPr>
        <a:xfrm>
          <a:off x="16370300" y="1304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28206</xdr:rowOff>
    </xdr:from>
    <xdr:to>
      <xdr:col>81</xdr:col>
      <xdr:colOff>101600</xdr:colOff>
      <xdr:row>76</xdr:row>
      <xdr:rowOff>129806</xdr:rowOff>
    </xdr:to>
    <xdr:sp macro="" textlink="">
      <xdr:nvSpPr>
        <xdr:cNvPr id="652" name="楕円 651"/>
        <xdr:cNvSpPr/>
      </xdr:nvSpPr>
      <xdr:spPr>
        <a:xfrm>
          <a:off x="15430500" y="130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120933</xdr:rowOff>
    </xdr:from>
    <xdr:ext cx="534377" cy="259045"/>
    <xdr:sp macro="" textlink="">
      <xdr:nvSpPr>
        <xdr:cNvPr id="653" name="テキスト ボックス 652"/>
        <xdr:cNvSpPr txBox="1"/>
      </xdr:nvSpPr>
      <xdr:spPr>
        <a:xfrm>
          <a:off x="15214111" y="131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26493</xdr:rowOff>
    </xdr:from>
    <xdr:to>
      <xdr:col>76</xdr:col>
      <xdr:colOff>165100</xdr:colOff>
      <xdr:row>76</xdr:row>
      <xdr:rowOff>128093</xdr:rowOff>
    </xdr:to>
    <xdr:sp macro="" textlink="">
      <xdr:nvSpPr>
        <xdr:cNvPr id="654" name="楕円 653"/>
        <xdr:cNvSpPr/>
      </xdr:nvSpPr>
      <xdr:spPr>
        <a:xfrm>
          <a:off x="14541500" y="1305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144619</xdr:rowOff>
    </xdr:from>
    <xdr:ext cx="534377" cy="259045"/>
    <xdr:sp macro="" textlink="">
      <xdr:nvSpPr>
        <xdr:cNvPr id="655" name="テキスト ボックス 654"/>
        <xdr:cNvSpPr txBox="1"/>
      </xdr:nvSpPr>
      <xdr:spPr>
        <a:xfrm>
          <a:off x="14325111" y="1283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33493</xdr:rowOff>
    </xdr:from>
    <xdr:to>
      <xdr:col>72</xdr:col>
      <xdr:colOff>38100</xdr:colOff>
      <xdr:row>76</xdr:row>
      <xdr:rowOff>135093</xdr:rowOff>
    </xdr:to>
    <xdr:sp macro="" textlink="">
      <xdr:nvSpPr>
        <xdr:cNvPr id="656" name="楕円 655"/>
        <xdr:cNvSpPr/>
      </xdr:nvSpPr>
      <xdr:spPr>
        <a:xfrm>
          <a:off x="13652500" y="1306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151620</xdr:rowOff>
    </xdr:from>
    <xdr:ext cx="534377" cy="259045"/>
    <xdr:sp macro="" textlink="">
      <xdr:nvSpPr>
        <xdr:cNvPr id="657" name="テキスト ボックス 656"/>
        <xdr:cNvSpPr txBox="1"/>
      </xdr:nvSpPr>
      <xdr:spPr>
        <a:xfrm>
          <a:off x="13436111" y="1283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21177</xdr:rowOff>
    </xdr:from>
    <xdr:to>
      <xdr:col>67</xdr:col>
      <xdr:colOff>101600</xdr:colOff>
      <xdr:row>76</xdr:row>
      <xdr:rowOff>122777</xdr:rowOff>
    </xdr:to>
    <xdr:sp macro="" textlink="">
      <xdr:nvSpPr>
        <xdr:cNvPr id="658" name="楕円 657"/>
        <xdr:cNvSpPr/>
      </xdr:nvSpPr>
      <xdr:spPr>
        <a:xfrm>
          <a:off x="12763500" y="130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139304</xdr:rowOff>
    </xdr:from>
    <xdr:ext cx="534377" cy="259045"/>
    <xdr:sp macro="" textlink="">
      <xdr:nvSpPr>
        <xdr:cNvPr id="659" name="テキスト ボックス 658"/>
        <xdr:cNvSpPr txBox="1"/>
      </xdr:nvSpPr>
      <xdr:spPr>
        <a:xfrm>
          <a:off x="12547111" y="128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1" name="直線コネクタ 680"/>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2"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3" name="直線コネクタ 682"/>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4"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85" name="直線コネクタ 684"/>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8987</xdr:rowOff>
    </xdr:from>
    <xdr:to>
      <xdr:col>85</xdr:col>
      <xdr:colOff>127000</xdr:colOff>
      <xdr:row>96</xdr:row>
      <xdr:rowOff>136866</xdr:rowOff>
    </xdr:to>
    <xdr:cxnSp macro="">
      <xdr:nvCxnSpPr>
        <xdr:cNvPr id="686" name="直線コネクタ 685"/>
        <xdr:cNvCxnSpPr/>
      </xdr:nvCxnSpPr>
      <xdr:spPr>
        <a:xfrm flipV="1">
          <a:off x="15481300" y="16468187"/>
          <a:ext cx="838200" cy="12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132797</xdr:rowOff>
    </xdr:from>
    <xdr:ext cx="469744" cy="259045"/>
    <xdr:sp macro="" textlink="">
      <xdr:nvSpPr>
        <xdr:cNvPr id="687" name="積立金平均値テキスト"/>
        <xdr:cNvSpPr txBox="1"/>
      </xdr:nvSpPr>
      <xdr:spPr>
        <a:xfrm>
          <a:off x="16370300" y="1659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88" name="フローチャート: 判断 687"/>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136866</xdr:rowOff>
    </xdr:from>
    <xdr:to>
      <xdr:col>81</xdr:col>
      <xdr:colOff>50800</xdr:colOff>
      <xdr:row>97</xdr:row>
      <xdr:rowOff>101524</xdr:rowOff>
    </xdr:to>
    <xdr:cxnSp macro="">
      <xdr:nvCxnSpPr>
        <xdr:cNvPr id="689" name="直線コネクタ 688"/>
        <xdr:cNvCxnSpPr/>
      </xdr:nvCxnSpPr>
      <xdr:spPr>
        <a:xfrm flipV="1">
          <a:off x="14592300" y="16596066"/>
          <a:ext cx="889000" cy="1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0" name="フローチャート: 判断 689"/>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1" name="テキスト ボックス 690"/>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18267</xdr:rowOff>
    </xdr:from>
    <xdr:to>
      <xdr:col>76</xdr:col>
      <xdr:colOff>114300</xdr:colOff>
      <xdr:row>97</xdr:row>
      <xdr:rowOff>101524</xdr:rowOff>
    </xdr:to>
    <xdr:cxnSp macro="">
      <xdr:nvCxnSpPr>
        <xdr:cNvPr id="692" name="直線コネクタ 691"/>
        <xdr:cNvCxnSpPr/>
      </xdr:nvCxnSpPr>
      <xdr:spPr>
        <a:xfrm>
          <a:off x="13703300" y="16477467"/>
          <a:ext cx="889000" cy="25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3" name="フローチャート: 判断 692"/>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4" name="テキスト ボックス 693"/>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18267</xdr:rowOff>
    </xdr:from>
    <xdr:to>
      <xdr:col>71</xdr:col>
      <xdr:colOff>177800</xdr:colOff>
      <xdr:row>96</xdr:row>
      <xdr:rowOff>168915</xdr:rowOff>
    </xdr:to>
    <xdr:cxnSp macro="">
      <xdr:nvCxnSpPr>
        <xdr:cNvPr id="695" name="直線コネクタ 694"/>
        <xdr:cNvCxnSpPr/>
      </xdr:nvCxnSpPr>
      <xdr:spPr>
        <a:xfrm flipV="1">
          <a:off x="12814300" y="16477467"/>
          <a:ext cx="889000" cy="1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6" name="フローチャート: 判断 695"/>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17080</xdr:rowOff>
    </xdr:from>
    <xdr:ext cx="469744" cy="259045"/>
    <xdr:sp macro="" textlink="">
      <xdr:nvSpPr>
        <xdr:cNvPr id="697" name="テキスト ボックス 696"/>
        <xdr:cNvSpPr txBox="1"/>
      </xdr:nvSpPr>
      <xdr:spPr>
        <a:xfrm>
          <a:off x="13468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8" name="フローチャート: 判断 697"/>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27348</xdr:rowOff>
    </xdr:from>
    <xdr:ext cx="469744" cy="259045"/>
    <xdr:sp macro="" textlink="">
      <xdr:nvSpPr>
        <xdr:cNvPr id="699" name="テキスト ボックス 698"/>
        <xdr:cNvSpPr txBox="1"/>
      </xdr:nvSpPr>
      <xdr:spPr>
        <a:xfrm>
          <a:off x="12579428"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129637</xdr:rowOff>
    </xdr:from>
    <xdr:to>
      <xdr:col>85</xdr:col>
      <xdr:colOff>177800</xdr:colOff>
      <xdr:row>96</xdr:row>
      <xdr:rowOff>59787</xdr:rowOff>
    </xdr:to>
    <xdr:sp macro="" textlink="">
      <xdr:nvSpPr>
        <xdr:cNvPr id="705" name="楕円 704"/>
        <xdr:cNvSpPr/>
      </xdr:nvSpPr>
      <xdr:spPr>
        <a:xfrm>
          <a:off x="16268700" y="164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152514</xdr:rowOff>
    </xdr:from>
    <xdr:ext cx="534377" cy="259045"/>
    <xdr:sp macro="" textlink="">
      <xdr:nvSpPr>
        <xdr:cNvPr id="706" name="積立金該当値テキスト"/>
        <xdr:cNvSpPr txBox="1"/>
      </xdr:nvSpPr>
      <xdr:spPr>
        <a:xfrm>
          <a:off x="16370300" y="1626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86066</xdr:rowOff>
    </xdr:from>
    <xdr:to>
      <xdr:col>81</xdr:col>
      <xdr:colOff>101600</xdr:colOff>
      <xdr:row>97</xdr:row>
      <xdr:rowOff>16216</xdr:rowOff>
    </xdr:to>
    <xdr:sp macro="" textlink="">
      <xdr:nvSpPr>
        <xdr:cNvPr id="707" name="楕円 706"/>
        <xdr:cNvSpPr/>
      </xdr:nvSpPr>
      <xdr:spPr>
        <a:xfrm>
          <a:off x="15430500" y="16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32743</xdr:rowOff>
    </xdr:from>
    <xdr:ext cx="469744" cy="259045"/>
    <xdr:sp macro="" textlink="">
      <xdr:nvSpPr>
        <xdr:cNvPr id="708" name="テキスト ボックス 707"/>
        <xdr:cNvSpPr txBox="1"/>
      </xdr:nvSpPr>
      <xdr:spPr>
        <a:xfrm>
          <a:off x="15246428" y="1632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50724</xdr:rowOff>
    </xdr:from>
    <xdr:to>
      <xdr:col>76</xdr:col>
      <xdr:colOff>165100</xdr:colOff>
      <xdr:row>97</xdr:row>
      <xdr:rowOff>152324</xdr:rowOff>
    </xdr:to>
    <xdr:sp macro="" textlink="">
      <xdr:nvSpPr>
        <xdr:cNvPr id="709" name="楕円 708"/>
        <xdr:cNvSpPr/>
      </xdr:nvSpPr>
      <xdr:spPr>
        <a:xfrm>
          <a:off x="14541500" y="166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143451</xdr:rowOff>
    </xdr:from>
    <xdr:ext cx="469744" cy="259045"/>
    <xdr:sp macro="" textlink="">
      <xdr:nvSpPr>
        <xdr:cNvPr id="710" name="テキスト ボックス 709"/>
        <xdr:cNvSpPr txBox="1"/>
      </xdr:nvSpPr>
      <xdr:spPr>
        <a:xfrm>
          <a:off x="14357428" y="1677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138917</xdr:rowOff>
    </xdr:from>
    <xdr:to>
      <xdr:col>72</xdr:col>
      <xdr:colOff>38100</xdr:colOff>
      <xdr:row>96</xdr:row>
      <xdr:rowOff>69067</xdr:rowOff>
    </xdr:to>
    <xdr:sp macro="" textlink="">
      <xdr:nvSpPr>
        <xdr:cNvPr id="711" name="楕円 710"/>
        <xdr:cNvSpPr/>
      </xdr:nvSpPr>
      <xdr:spPr>
        <a:xfrm>
          <a:off x="13652500" y="164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85594</xdr:rowOff>
    </xdr:from>
    <xdr:ext cx="534377" cy="259045"/>
    <xdr:sp macro="" textlink="">
      <xdr:nvSpPr>
        <xdr:cNvPr id="712" name="テキスト ボックス 711"/>
        <xdr:cNvSpPr txBox="1"/>
      </xdr:nvSpPr>
      <xdr:spPr>
        <a:xfrm>
          <a:off x="13436111" y="162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118115</xdr:rowOff>
    </xdr:from>
    <xdr:to>
      <xdr:col>67</xdr:col>
      <xdr:colOff>101600</xdr:colOff>
      <xdr:row>97</xdr:row>
      <xdr:rowOff>48265</xdr:rowOff>
    </xdr:to>
    <xdr:sp macro="" textlink="">
      <xdr:nvSpPr>
        <xdr:cNvPr id="713" name="楕円 712"/>
        <xdr:cNvSpPr/>
      </xdr:nvSpPr>
      <xdr:spPr>
        <a:xfrm>
          <a:off x="12763500" y="16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39392</xdr:rowOff>
    </xdr:from>
    <xdr:ext cx="469744" cy="259045"/>
    <xdr:sp macro="" textlink="">
      <xdr:nvSpPr>
        <xdr:cNvPr id="714" name="テキスト ボックス 713"/>
        <xdr:cNvSpPr txBox="1"/>
      </xdr:nvSpPr>
      <xdr:spPr>
        <a:xfrm>
          <a:off x="12579428" y="166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38" name="直線コネクタ 737"/>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1"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2" name="直線コネクタ 741"/>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4"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45" name="フローチャート: 判断 744"/>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47" name="フローチャート: 判断 746"/>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48" name="テキスト ボックス 747"/>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97155</xdr:rowOff>
    </xdr:from>
    <xdr:to>
      <xdr:col>107</xdr:col>
      <xdr:colOff>101600</xdr:colOff>
      <xdr:row>39</xdr:row>
      <xdr:rowOff>27305</xdr:rowOff>
    </xdr:to>
    <xdr:sp macro="" textlink="">
      <xdr:nvSpPr>
        <xdr:cNvPr id="750" name="フローチャート: 判断 749"/>
        <xdr:cNvSpPr/>
      </xdr:nvSpPr>
      <xdr:spPr>
        <a:xfrm>
          <a:off x="20383500" y="661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43832</xdr:rowOff>
    </xdr:from>
    <xdr:ext cx="378565" cy="259045"/>
    <xdr:sp macro="" textlink="">
      <xdr:nvSpPr>
        <xdr:cNvPr id="751" name="テキスト ボックス 750"/>
        <xdr:cNvSpPr txBox="1"/>
      </xdr:nvSpPr>
      <xdr:spPr>
        <a:xfrm>
          <a:off x="20245017" y="6387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98552</xdr:rowOff>
    </xdr:from>
    <xdr:to>
      <xdr:col>102</xdr:col>
      <xdr:colOff>165100</xdr:colOff>
      <xdr:row>39</xdr:row>
      <xdr:rowOff>28702</xdr:rowOff>
    </xdr:to>
    <xdr:sp macro="" textlink="">
      <xdr:nvSpPr>
        <xdr:cNvPr id="753" name="フローチャート: 判断 752"/>
        <xdr:cNvSpPr/>
      </xdr:nvSpPr>
      <xdr:spPr>
        <a:xfrm>
          <a:off x="19494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45229</xdr:rowOff>
    </xdr:from>
    <xdr:ext cx="378565" cy="259045"/>
    <xdr:sp macro="" textlink="">
      <xdr:nvSpPr>
        <xdr:cNvPr id="754" name="テキスト ボックス 753"/>
        <xdr:cNvSpPr txBox="1"/>
      </xdr:nvSpPr>
      <xdr:spPr>
        <a:xfrm>
          <a:off x="19356017" y="6388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83693</xdr:rowOff>
    </xdr:from>
    <xdr:to>
      <xdr:col>98</xdr:col>
      <xdr:colOff>38100</xdr:colOff>
      <xdr:row>39</xdr:row>
      <xdr:rowOff>13843</xdr:rowOff>
    </xdr:to>
    <xdr:sp macro="" textlink="">
      <xdr:nvSpPr>
        <xdr:cNvPr id="755" name="フローチャート: 判断 754"/>
        <xdr:cNvSpPr/>
      </xdr:nvSpPr>
      <xdr:spPr>
        <a:xfrm>
          <a:off x="186055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30370</xdr:rowOff>
    </xdr:from>
    <xdr:ext cx="378565" cy="259045"/>
    <xdr:sp macro="" textlink="">
      <xdr:nvSpPr>
        <xdr:cNvPr id="756" name="テキスト ボックス 755"/>
        <xdr:cNvSpPr txBox="1"/>
      </xdr:nvSpPr>
      <xdr:spPr>
        <a:xfrm>
          <a:off x="18467017" y="6374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795" name="直線コネクタ 794"/>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796"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797" name="直線コネクタ 796"/>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798"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799" name="直線コネクタ 798"/>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148768</xdr:rowOff>
    </xdr:from>
    <xdr:to>
      <xdr:col>116</xdr:col>
      <xdr:colOff>63500</xdr:colOff>
      <xdr:row>58</xdr:row>
      <xdr:rowOff>7188</xdr:rowOff>
    </xdr:to>
    <xdr:cxnSp macro="">
      <xdr:nvCxnSpPr>
        <xdr:cNvPr id="800" name="直線コネクタ 799"/>
        <xdr:cNvCxnSpPr/>
      </xdr:nvCxnSpPr>
      <xdr:spPr>
        <a:xfrm>
          <a:off x="21323300" y="9921418"/>
          <a:ext cx="8382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1"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2" name="フローチャート: 判断 801"/>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90513</xdr:rowOff>
    </xdr:from>
    <xdr:to>
      <xdr:col>111</xdr:col>
      <xdr:colOff>177800</xdr:colOff>
      <xdr:row>57</xdr:row>
      <xdr:rowOff>148768</xdr:rowOff>
    </xdr:to>
    <xdr:cxnSp macro="">
      <xdr:nvCxnSpPr>
        <xdr:cNvPr id="803" name="直線コネクタ 802"/>
        <xdr:cNvCxnSpPr/>
      </xdr:nvCxnSpPr>
      <xdr:spPr>
        <a:xfrm>
          <a:off x="20434300" y="9863163"/>
          <a:ext cx="889000" cy="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4" name="フローチャート: 判断 803"/>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05" name="テキスト ボックス 804"/>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61176</xdr:rowOff>
    </xdr:from>
    <xdr:to>
      <xdr:col>107</xdr:col>
      <xdr:colOff>50800</xdr:colOff>
      <xdr:row>57</xdr:row>
      <xdr:rowOff>90513</xdr:rowOff>
    </xdr:to>
    <xdr:cxnSp macro="">
      <xdr:nvCxnSpPr>
        <xdr:cNvPr id="806" name="直線コネクタ 805"/>
        <xdr:cNvCxnSpPr/>
      </xdr:nvCxnSpPr>
      <xdr:spPr>
        <a:xfrm>
          <a:off x="19545300" y="9833826"/>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47676</xdr:rowOff>
    </xdr:from>
    <xdr:to>
      <xdr:col>107</xdr:col>
      <xdr:colOff>101600</xdr:colOff>
      <xdr:row>58</xdr:row>
      <xdr:rowOff>149276</xdr:rowOff>
    </xdr:to>
    <xdr:sp macro="" textlink="">
      <xdr:nvSpPr>
        <xdr:cNvPr id="807" name="フローチャート: 判断 806"/>
        <xdr:cNvSpPr/>
      </xdr:nvSpPr>
      <xdr:spPr>
        <a:xfrm>
          <a:off x="20383500" y="999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140403</xdr:rowOff>
    </xdr:from>
    <xdr:ext cx="469744" cy="259045"/>
    <xdr:sp macro="" textlink="">
      <xdr:nvSpPr>
        <xdr:cNvPr id="808" name="テキスト ボックス 807"/>
        <xdr:cNvSpPr txBox="1"/>
      </xdr:nvSpPr>
      <xdr:spPr>
        <a:xfrm>
          <a:off x="20199428" y="1008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37402</xdr:rowOff>
    </xdr:from>
    <xdr:to>
      <xdr:col>102</xdr:col>
      <xdr:colOff>114300</xdr:colOff>
      <xdr:row>57</xdr:row>
      <xdr:rowOff>61176</xdr:rowOff>
    </xdr:to>
    <xdr:cxnSp macro="">
      <xdr:nvCxnSpPr>
        <xdr:cNvPr id="809" name="直線コネクタ 808"/>
        <xdr:cNvCxnSpPr/>
      </xdr:nvCxnSpPr>
      <xdr:spPr>
        <a:xfrm>
          <a:off x="18656300" y="9810052"/>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39027</xdr:rowOff>
    </xdr:from>
    <xdr:to>
      <xdr:col>102</xdr:col>
      <xdr:colOff>165100</xdr:colOff>
      <xdr:row>58</xdr:row>
      <xdr:rowOff>140627</xdr:rowOff>
    </xdr:to>
    <xdr:sp macro="" textlink="">
      <xdr:nvSpPr>
        <xdr:cNvPr id="810" name="フローチャート: 判断 809"/>
        <xdr:cNvSpPr/>
      </xdr:nvSpPr>
      <xdr:spPr>
        <a:xfrm>
          <a:off x="19494500" y="998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131754</xdr:rowOff>
    </xdr:from>
    <xdr:ext cx="469744" cy="259045"/>
    <xdr:sp macro="" textlink="">
      <xdr:nvSpPr>
        <xdr:cNvPr id="811" name="テキスト ボックス 810"/>
        <xdr:cNvSpPr txBox="1"/>
      </xdr:nvSpPr>
      <xdr:spPr>
        <a:xfrm>
          <a:off x="19310428" y="1007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1880</xdr:rowOff>
    </xdr:from>
    <xdr:to>
      <xdr:col>98</xdr:col>
      <xdr:colOff>38100</xdr:colOff>
      <xdr:row>58</xdr:row>
      <xdr:rowOff>103480</xdr:rowOff>
    </xdr:to>
    <xdr:sp macro="" textlink="">
      <xdr:nvSpPr>
        <xdr:cNvPr id="812" name="フローチャート: 判断 811"/>
        <xdr:cNvSpPr/>
      </xdr:nvSpPr>
      <xdr:spPr>
        <a:xfrm>
          <a:off x="18605500" y="99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94607</xdr:rowOff>
    </xdr:from>
    <xdr:ext cx="469744" cy="259045"/>
    <xdr:sp macro="" textlink="">
      <xdr:nvSpPr>
        <xdr:cNvPr id="813" name="テキスト ボックス 812"/>
        <xdr:cNvSpPr txBox="1"/>
      </xdr:nvSpPr>
      <xdr:spPr>
        <a:xfrm>
          <a:off x="18421428" y="1003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127838</xdr:rowOff>
    </xdr:from>
    <xdr:to>
      <xdr:col>116</xdr:col>
      <xdr:colOff>114300</xdr:colOff>
      <xdr:row>58</xdr:row>
      <xdr:rowOff>57988</xdr:rowOff>
    </xdr:to>
    <xdr:sp macro="" textlink="">
      <xdr:nvSpPr>
        <xdr:cNvPr id="819" name="楕円 818"/>
        <xdr:cNvSpPr/>
      </xdr:nvSpPr>
      <xdr:spPr>
        <a:xfrm>
          <a:off x="22110700" y="99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106265</xdr:rowOff>
    </xdr:from>
    <xdr:ext cx="469744" cy="259045"/>
    <xdr:sp macro="" textlink="">
      <xdr:nvSpPr>
        <xdr:cNvPr id="820" name="貸付金該当値テキスト"/>
        <xdr:cNvSpPr txBox="1"/>
      </xdr:nvSpPr>
      <xdr:spPr>
        <a:xfrm>
          <a:off x="22212300" y="987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97968</xdr:rowOff>
    </xdr:from>
    <xdr:to>
      <xdr:col>112</xdr:col>
      <xdr:colOff>38100</xdr:colOff>
      <xdr:row>58</xdr:row>
      <xdr:rowOff>28118</xdr:rowOff>
    </xdr:to>
    <xdr:sp macro="" textlink="">
      <xdr:nvSpPr>
        <xdr:cNvPr id="821" name="楕円 820"/>
        <xdr:cNvSpPr/>
      </xdr:nvSpPr>
      <xdr:spPr>
        <a:xfrm>
          <a:off x="21272500" y="98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19245</xdr:rowOff>
    </xdr:from>
    <xdr:ext cx="469744" cy="259045"/>
    <xdr:sp macro="" textlink="">
      <xdr:nvSpPr>
        <xdr:cNvPr id="822" name="テキスト ボックス 821"/>
        <xdr:cNvSpPr txBox="1"/>
      </xdr:nvSpPr>
      <xdr:spPr>
        <a:xfrm>
          <a:off x="21088428" y="996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39713</xdr:rowOff>
    </xdr:from>
    <xdr:to>
      <xdr:col>107</xdr:col>
      <xdr:colOff>101600</xdr:colOff>
      <xdr:row>57</xdr:row>
      <xdr:rowOff>141313</xdr:rowOff>
    </xdr:to>
    <xdr:sp macro="" textlink="">
      <xdr:nvSpPr>
        <xdr:cNvPr id="823" name="楕円 822"/>
        <xdr:cNvSpPr/>
      </xdr:nvSpPr>
      <xdr:spPr>
        <a:xfrm>
          <a:off x="20383500" y="98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157840</xdr:rowOff>
    </xdr:from>
    <xdr:ext cx="469744" cy="259045"/>
    <xdr:sp macro="" textlink="">
      <xdr:nvSpPr>
        <xdr:cNvPr id="824" name="テキスト ボックス 823"/>
        <xdr:cNvSpPr txBox="1"/>
      </xdr:nvSpPr>
      <xdr:spPr>
        <a:xfrm>
          <a:off x="20199428" y="958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10376</xdr:rowOff>
    </xdr:from>
    <xdr:to>
      <xdr:col>102</xdr:col>
      <xdr:colOff>165100</xdr:colOff>
      <xdr:row>57</xdr:row>
      <xdr:rowOff>111976</xdr:rowOff>
    </xdr:to>
    <xdr:sp macro="" textlink="">
      <xdr:nvSpPr>
        <xdr:cNvPr id="825" name="楕円 824"/>
        <xdr:cNvSpPr/>
      </xdr:nvSpPr>
      <xdr:spPr>
        <a:xfrm>
          <a:off x="19494500" y="97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128503</xdr:rowOff>
    </xdr:from>
    <xdr:ext cx="469744" cy="259045"/>
    <xdr:sp macro="" textlink="">
      <xdr:nvSpPr>
        <xdr:cNvPr id="826" name="テキスト ボックス 825"/>
        <xdr:cNvSpPr txBox="1"/>
      </xdr:nvSpPr>
      <xdr:spPr>
        <a:xfrm>
          <a:off x="19310428" y="955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158052</xdr:rowOff>
    </xdr:from>
    <xdr:to>
      <xdr:col>98</xdr:col>
      <xdr:colOff>38100</xdr:colOff>
      <xdr:row>57</xdr:row>
      <xdr:rowOff>88202</xdr:rowOff>
    </xdr:to>
    <xdr:sp macro="" textlink="">
      <xdr:nvSpPr>
        <xdr:cNvPr id="827" name="楕円 826"/>
        <xdr:cNvSpPr/>
      </xdr:nvSpPr>
      <xdr:spPr>
        <a:xfrm>
          <a:off x="18605500" y="975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104729</xdr:rowOff>
    </xdr:from>
    <xdr:ext cx="469744" cy="259045"/>
    <xdr:sp macro="" textlink="">
      <xdr:nvSpPr>
        <xdr:cNvPr id="828" name="テキスト ボックス 827"/>
        <xdr:cNvSpPr txBox="1"/>
      </xdr:nvSpPr>
      <xdr:spPr>
        <a:xfrm>
          <a:off x="18421428" y="953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1" name="直線コネクタ 850"/>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2"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3" name="直線コネクタ 852"/>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4"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55" name="直線コネクタ 854"/>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54844</xdr:rowOff>
    </xdr:from>
    <xdr:to>
      <xdr:col>116</xdr:col>
      <xdr:colOff>63500</xdr:colOff>
      <xdr:row>75</xdr:row>
      <xdr:rowOff>104496</xdr:rowOff>
    </xdr:to>
    <xdr:cxnSp macro="">
      <xdr:nvCxnSpPr>
        <xdr:cNvPr id="856" name="直線コネクタ 855"/>
        <xdr:cNvCxnSpPr/>
      </xdr:nvCxnSpPr>
      <xdr:spPr>
        <a:xfrm flipV="1">
          <a:off x="21323300" y="12913594"/>
          <a:ext cx="8382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57"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58" name="フローチャート: 判断 857"/>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104496</xdr:rowOff>
    </xdr:from>
    <xdr:to>
      <xdr:col>111</xdr:col>
      <xdr:colOff>177800</xdr:colOff>
      <xdr:row>75</xdr:row>
      <xdr:rowOff>138192</xdr:rowOff>
    </xdr:to>
    <xdr:cxnSp macro="">
      <xdr:nvCxnSpPr>
        <xdr:cNvPr id="859" name="直線コネクタ 858"/>
        <xdr:cNvCxnSpPr/>
      </xdr:nvCxnSpPr>
      <xdr:spPr>
        <a:xfrm flipV="1">
          <a:off x="20434300" y="12963246"/>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0" name="フローチャート: 判断 859"/>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1" name="テキスト ボックス 860"/>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138192</xdr:rowOff>
    </xdr:from>
    <xdr:to>
      <xdr:col>107</xdr:col>
      <xdr:colOff>50800</xdr:colOff>
      <xdr:row>75</xdr:row>
      <xdr:rowOff>162514</xdr:rowOff>
    </xdr:to>
    <xdr:cxnSp macro="">
      <xdr:nvCxnSpPr>
        <xdr:cNvPr id="862" name="直線コネクタ 861"/>
        <xdr:cNvCxnSpPr/>
      </xdr:nvCxnSpPr>
      <xdr:spPr>
        <a:xfrm flipV="1">
          <a:off x="19545300" y="12996942"/>
          <a:ext cx="889000" cy="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3" name="フローチャート: 判断 862"/>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64" name="テキスト ボックス 863"/>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166401</xdr:rowOff>
    </xdr:from>
    <xdr:to>
      <xdr:col>102</xdr:col>
      <xdr:colOff>114300</xdr:colOff>
      <xdr:row>75</xdr:row>
      <xdr:rowOff>162514</xdr:rowOff>
    </xdr:to>
    <xdr:cxnSp macro="">
      <xdr:nvCxnSpPr>
        <xdr:cNvPr id="865" name="直線コネクタ 864"/>
        <xdr:cNvCxnSpPr/>
      </xdr:nvCxnSpPr>
      <xdr:spPr>
        <a:xfrm>
          <a:off x="18656300" y="12339351"/>
          <a:ext cx="889000" cy="68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6" name="フローチャート: 判断 865"/>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7" name="テキスト ボックス 866"/>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8" name="フローチャート: 判断 867"/>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57772</xdr:rowOff>
    </xdr:from>
    <xdr:ext cx="534377" cy="259045"/>
    <xdr:sp macro="" textlink="">
      <xdr:nvSpPr>
        <xdr:cNvPr id="869" name="テキスト ボックス 868"/>
        <xdr:cNvSpPr txBox="1"/>
      </xdr:nvSpPr>
      <xdr:spPr>
        <a:xfrm>
          <a:off x="18389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4044</xdr:rowOff>
    </xdr:from>
    <xdr:to>
      <xdr:col>116</xdr:col>
      <xdr:colOff>114300</xdr:colOff>
      <xdr:row>75</xdr:row>
      <xdr:rowOff>105644</xdr:rowOff>
    </xdr:to>
    <xdr:sp macro="" textlink="">
      <xdr:nvSpPr>
        <xdr:cNvPr id="875" name="楕円 874"/>
        <xdr:cNvSpPr/>
      </xdr:nvSpPr>
      <xdr:spPr>
        <a:xfrm>
          <a:off x="22110700" y="128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153921</xdr:rowOff>
    </xdr:from>
    <xdr:ext cx="534377" cy="259045"/>
    <xdr:sp macro="" textlink="">
      <xdr:nvSpPr>
        <xdr:cNvPr id="876" name="繰出金該当値テキスト"/>
        <xdr:cNvSpPr txBox="1"/>
      </xdr:nvSpPr>
      <xdr:spPr>
        <a:xfrm>
          <a:off x="22212300" y="12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53696</xdr:rowOff>
    </xdr:from>
    <xdr:to>
      <xdr:col>112</xdr:col>
      <xdr:colOff>38100</xdr:colOff>
      <xdr:row>75</xdr:row>
      <xdr:rowOff>155296</xdr:rowOff>
    </xdr:to>
    <xdr:sp macro="" textlink="">
      <xdr:nvSpPr>
        <xdr:cNvPr id="877" name="楕円 876"/>
        <xdr:cNvSpPr/>
      </xdr:nvSpPr>
      <xdr:spPr>
        <a:xfrm>
          <a:off x="21272500" y="1291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146423</xdr:rowOff>
    </xdr:from>
    <xdr:ext cx="534377" cy="259045"/>
    <xdr:sp macro="" textlink="">
      <xdr:nvSpPr>
        <xdr:cNvPr id="878" name="テキスト ボックス 877"/>
        <xdr:cNvSpPr txBox="1"/>
      </xdr:nvSpPr>
      <xdr:spPr>
        <a:xfrm>
          <a:off x="21056111" y="1300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87392</xdr:rowOff>
    </xdr:from>
    <xdr:to>
      <xdr:col>107</xdr:col>
      <xdr:colOff>101600</xdr:colOff>
      <xdr:row>76</xdr:row>
      <xdr:rowOff>17542</xdr:rowOff>
    </xdr:to>
    <xdr:sp macro="" textlink="">
      <xdr:nvSpPr>
        <xdr:cNvPr id="879" name="楕円 878"/>
        <xdr:cNvSpPr/>
      </xdr:nvSpPr>
      <xdr:spPr>
        <a:xfrm>
          <a:off x="20383500" y="1294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8669</xdr:rowOff>
    </xdr:from>
    <xdr:ext cx="534377" cy="259045"/>
    <xdr:sp macro="" textlink="">
      <xdr:nvSpPr>
        <xdr:cNvPr id="880" name="テキスト ボックス 879"/>
        <xdr:cNvSpPr txBox="1"/>
      </xdr:nvSpPr>
      <xdr:spPr>
        <a:xfrm>
          <a:off x="20167111" y="1303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111714</xdr:rowOff>
    </xdr:from>
    <xdr:to>
      <xdr:col>102</xdr:col>
      <xdr:colOff>165100</xdr:colOff>
      <xdr:row>76</xdr:row>
      <xdr:rowOff>41864</xdr:rowOff>
    </xdr:to>
    <xdr:sp macro="" textlink="">
      <xdr:nvSpPr>
        <xdr:cNvPr id="881" name="楕円 880"/>
        <xdr:cNvSpPr/>
      </xdr:nvSpPr>
      <xdr:spPr>
        <a:xfrm>
          <a:off x="19494500" y="129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32991</xdr:rowOff>
    </xdr:from>
    <xdr:ext cx="534377" cy="259045"/>
    <xdr:sp macro="" textlink="">
      <xdr:nvSpPr>
        <xdr:cNvPr id="882" name="テキスト ボックス 881"/>
        <xdr:cNvSpPr txBox="1"/>
      </xdr:nvSpPr>
      <xdr:spPr>
        <a:xfrm>
          <a:off x="19278111" y="1306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115601</xdr:rowOff>
    </xdr:from>
    <xdr:to>
      <xdr:col>98</xdr:col>
      <xdr:colOff>38100</xdr:colOff>
      <xdr:row>72</xdr:row>
      <xdr:rowOff>45751</xdr:rowOff>
    </xdr:to>
    <xdr:sp macro="" textlink="">
      <xdr:nvSpPr>
        <xdr:cNvPr id="883" name="楕円 882"/>
        <xdr:cNvSpPr/>
      </xdr:nvSpPr>
      <xdr:spPr>
        <a:xfrm>
          <a:off x="18605500" y="122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62278</xdr:rowOff>
    </xdr:from>
    <xdr:ext cx="534377" cy="259045"/>
    <xdr:sp macro="" textlink="">
      <xdr:nvSpPr>
        <xdr:cNvPr id="884" name="テキスト ボックス 883"/>
        <xdr:cNvSpPr txBox="1"/>
      </xdr:nvSpPr>
      <xdr:spPr>
        <a:xfrm>
          <a:off x="18389111" y="1206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とそれに起因する原子力災害からの復旧・復興を市政の最重点課題として、民有地や公共施設の除染関連事業に取り組んできたことから、災害復旧事業費及び物件費における住民一人当たりのコストが類似団体平均と比較して高い水準となっているが、近年は除染関連事業の進捗により、災害復旧事業費・物件費ともに減少が続いている。</a:t>
          </a:r>
        </a:p>
        <a:p>
          <a:r>
            <a:rPr kumimoji="1" lang="ja-JP" altLang="en-US" sz="1300">
              <a:latin typeface="ＭＳ Ｐゴシック" panose="020B0600070205080204" pitchFamily="50" charset="-128"/>
              <a:ea typeface="ＭＳ Ｐゴシック" panose="020B0600070205080204" pitchFamily="50" charset="-128"/>
            </a:rPr>
            <a:t>　人件費については、類似団体平均をわずかに下回り推移してきたが、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以降は類似団体平均を上回って推移している。</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元の人件費は、職員数の増加による給料の増加や、令和元年台風第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号に係る災害対応業務等の影響で時間外勤務手当が大きく増加したため、引き続き類似団体平均を上回る結果となった。</a:t>
          </a:r>
        </a:p>
        <a:p>
          <a:r>
            <a:rPr kumimoji="1" lang="ja-JP" altLang="en-US" sz="1300">
              <a:latin typeface="ＭＳ Ｐゴシック" panose="020B0600070205080204" pitchFamily="50" charset="-128"/>
              <a:ea typeface="ＭＳ Ｐゴシック" panose="020B0600070205080204" pitchFamily="50" charset="-128"/>
            </a:rPr>
            <a:t>　普通建設事業費については、道の駅等の整備に伴い新規整備が増加しており、公共施設総合管理計画に基づく体育館、斎場等の既存施設の更新整備も高水準となっていることから、結果として普通建設事業費全体の増加につなが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277,133
275,129
767.72
126,126,494
119,718,262
5,118,655
58,596,763
89,757,947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51308</xdr:rowOff>
    </xdr:from>
    <xdr:to>
      <xdr:col>24</xdr:col>
      <xdr:colOff>63500</xdr:colOff>
      <xdr:row>33</xdr:row>
      <xdr:rowOff>78740</xdr:rowOff>
    </xdr:to>
    <xdr:cxnSp macro="">
      <xdr:nvCxnSpPr>
        <xdr:cNvPr id="61" name="直線コネクタ 60"/>
        <xdr:cNvCxnSpPr/>
      </xdr:nvCxnSpPr>
      <xdr:spPr>
        <a:xfrm>
          <a:off x="3797300" y="570915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51308</xdr:rowOff>
    </xdr:from>
    <xdr:to>
      <xdr:col>19</xdr:col>
      <xdr:colOff>177800</xdr:colOff>
      <xdr:row>33</xdr:row>
      <xdr:rowOff>72644</xdr:rowOff>
    </xdr:to>
    <xdr:cxnSp macro="">
      <xdr:nvCxnSpPr>
        <xdr:cNvPr id="64" name="直線コネクタ 63"/>
        <xdr:cNvCxnSpPr/>
      </xdr:nvCxnSpPr>
      <xdr:spPr>
        <a:xfrm flipV="1">
          <a:off x="2908300" y="570915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72644</xdr:rowOff>
    </xdr:from>
    <xdr:to>
      <xdr:col>15</xdr:col>
      <xdr:colOff>50800</xdr:colOff>
      <xdr:row>33</xdr:row>
      <xdr:rowOff>82550</xdr:rowOff>
    </xdr:to>
    <xdr:cxnSp macro="">
      <xdr:nvCxnSpPr>
        <xdr:cNvPr id="67" name="直線コネクタ 66"/>
        <xdr:cNvCxnSpPr/>
      </xdr:nvCxnSpPr>
      <xdr:spPr>
        <a:xfrm flipV="1">
          <a:off x="2019300" y="573049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30988</xdr:rowOff>
    </xdr:from>
    <xdr:to>
      <xdr:col>15</xdr:col>
      <xdr:colOff>101600</xdr:colOff>
      <xdr:row>34</xdr:row>
      <xdr:rowOff>132588</xdr:rowOff>
    </xdr:to>
    <xdr:sp macro="" textlink="">
      <xdr:nvSpPr>
        <xdr:cNvPr id="68" name="フローチャート: 判断 67"/>
        <xdr:cNvSpPr/>
      </xdr:nvSpPr>
      <xdr:spPr>
        <a:xfrm>
          <a:off x="2857500" y="586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123715</xdr:rowOff>
    </xdr:from>
    <xdr:ext cx="469744" cy="259045"/>
    <xdr:sp macro="" textlink="">
      <xdr:nvSpPr>
        <xdr:cNvPr id="69" name="テキスト ボックス 68"/>
        <xdr:cNvSpPr txBox="1"/>
      </xdr:nvSpPr>
      <xdr:spPr>
        <a:xfrm>
          <a:off x="2673428" y="595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77216</xdr:rowOff>
    </xdr:from>
    <xdr:to>
      <xdr:col>10</xdr:col>
      <xdr:colOff>114300</xdr:colOff>
      <xdr:row>33</xdr:row>
      <xdr:rowOff>82550</xdr:rowOff>
    </xdr:to>
    <xdr:cxnSp macro="">
      <xdr:nvCxnSpPr>
        <xdr:cNvPr id="70" name="直線コネクタ 69"/>
        <xdr:cNvCxnSpPr/>
      </xdr:nvCxnSpPr>
      <xdr:spPr>
        <a:xfrm>
          <a:off x="1130300" y="5563616"/>
          <a:ext cx="8890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24892</xdr:rowOff>
    </xdr:from>
    <xdr:to>
      <xdr:col>10</xdr:col>
      <xdr:colOff>165100</xdr:colOff>
      <xdr:row>34</xdr:row>
      <xdr:rowOff>126492</xdr:rowOff>
    </xdr:to>
    <xdr:sp macro="" textlink="">
      <xdr:nvSpPr>
        <xdr:cNvPr id="71" name="フローチャート: 判断 70"/>
        <xdr:cNvSpPr/>
      </xdr:nvSpPr>
      <xdr:spPr>
        <a:xfrm>
          <a:off x="1968500" y="585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117619</xdr:rowOff>
    </xdr:from>
    <xdr:ext cx="469744" cy="259045"/>
    <xdr:sp macro="" textlink="">
      <xdr:nvSpPr>
        <xdr:cNvPr id="72" name="テキスト ボックス 71"/>
        <xdr:cNvSpPr txBox="1"/>
      </xdr:nvSpPr>
      <xdr:spPr>
        <a:xfrm>
          <a:off x="1784428" y="594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72136</xdr:rowOff>
    </xdr:from>
    <xdr:to>
      <xdr:col>6</xdr:col>
      <xdr:colOff>38100</xdr:colOff>
      <xdr:row>34</xdr:row>
      <xdr:rowOff>2286</xdr:rowOff>
    </xdr:to>
    <xdr:sp macro="" textlink="">
      <xdr:nvSpPr>
        <xdr:cNvPr id="73" name="フローチャート: 判断 72"/>
        <xdr:cNvSpPr/>
      </xdr:nvSpPr>
      <xdr:spPr>
        <a:xfrm>
          <a:off x="1079500" y="57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164863</xdr:rowOff>
    </xdr:from>
    <xdr:ext cx="469744" cy="259045"/>
    <xdr:sp macro="" textlink="">
      <xdr:nvSpPr>
        <xdr:cNvPr id="74" name="テキスト ボックス 73"/>
        <xdr:cNvSpPr txBox="1"/>
      </xdr:nvSpPr>
      <xdr:spPr>
        <a:xfrm>
          <a:off x="895428" y="58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27940</xdr:rowOff>
    </xdr:from>
    <xdr:to>
      <xdr:col>24</xdr:col>
      <xdr:colOff>114300</xdr:colOff>
      <xdr:row>33</xdr:row>
      <xdr:rowOff>129540</xdr:rowOff>
    </xdr:to>
    <xdr:sp macro="" textlink="">
      <xdr:nvSpPr>
        <xdr:cNvPr id="80" name="楕円 79"/>
        <xdr:cNvSpPr/>
      </xdr:nvSpPr>
      <xdr:spPr>
        <a:xfrm>
          <a:off x="45847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50817</xdr:rowOff>
    </xdr:from>
    <xdr:ext cx="469744" cy="259045"/>
    <xdr:sp macro="" textlink="">
      <xdr:nvSpPr>
        <xdr:cNvPr id="81" name="議会費該当値テキスト"/>
        <xdr:cNvSpPr txBox="1"/>
      </xdr:nvSpPr>
      <xdr:spPr>
        <a:xfrm>
          <a:off x="4686300"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508</xdr:rowOff>
    </xdr:from>
    <xdr:to>
      <xdr:col>20</xdr:col>
      <xdr:colOff>38100</xdr:colOff>
      <xdr:row>33</xdr:row>
      <xdr:rowOff>102108</xdr:rowOff>
    </xdr:to>
    <xdr:sp macro="" textlink="">
      <xdr:nvSpPr>
        <xdr:cNvPr id="82" name="楕円 81"/>
        <xdr:cNvSpPr/>
      </xdr:nvSpPr>
      <xdr:spPr>
        <a:xfrm>
          <a:off x="3746500" y="56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118635</xdr:rowOff>
    </xdr:from>
    <xdr:ext cx="469744" cy="259045"/>
    <xdr:sp macro="" textlink="">
      <xdr:nvSpPr>
        <xdr:cNvPr id="83" name="テキスト ボックス 82"/>
        <xdr:cNvSpPr txBox="1"/>
      </xdr:nvSpPr>
      <xdr:spPr>
        <a:xfrm>
          <a:off x="3562428" y="54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21844</xdr:rowOff>
    </xdr:from>
    <xdr:to>
      <xdr:col>15</xdr:col>
      <xdr:colOff>101600</xdr:colOff>
      <xdr:row>33</xdr:row>
      <xdr:rowOff>123444</xdr:rowOff>
    </xdr:to>
    <xdr:sp macro="" textlink="">
      <xdr:nvSpPr>
        <xdr:cNvPr id="84" name="楕円 83"/>
        <xdr:cNvSpPr/>
      </xdr:nvSpPr>
      <xdr:spPr>
        <a:xfrm>
          <a:off x="2857500" y="56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139971</xdr:rowOff>
    </xdr:from>
    <xdr:ext cx="469744" cy="259045"/>
    <xdr:sp macro="" textlink="">
      <xdr:nvSpPr>
        <xdr:cNvPr id="85" name="テキスト ボックス 84"/>
        <xdr:cNvSpPr txBox="1"/>
      </xdr:nvSpPr>
      <xdr:spPr>
        <a:xfrm>
          <a:off x="2673428" y="545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31750</xdr:rowOff>
    </xdr:from>
    <xdr:to>
      <xdr:col>10</xdr:col>
      <xdr:colOff>165100</xdr:colOff>
      <xdr:row>33</xdr:row>
      <xdr:rowOff>133350</xdr:rowOff>
    </xdr:to>
    <xdr:sp macro="" textlink="">
      <xdr:nvSpPr>
        <xdr:cNvPr id="86" name="楕円 85"/>
        <xdr:cNvSpPr/>
      </xdr:nvSpPr>
      <xdr:spPr>
        <a:xfrm>
          <a:off x="1968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149877</xdr:rowOff>
    </xdr:from>
    <xdr:ext cx="469744" cy="259045"/>
    <xdr:sp macro="" textlink="">
      <xdr:nvSpPr>
        <xdr:cNvPr id="87" name="テキスト ボックス 86"/>
        <xdr:cNvSpPr txBox="1"/>
      </xdr:nvSpPr>
      <xdr:spPr>
        <a:xfrm>
          <a:off x="1784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26416</xdr:rowOff>
    </xdr:from>
    <xdr:to>
      <xdr:col>6</xdr:col>
      <xdr:colOff>38100</xdr:colOff>
      <xdr:row>32</xdr:row>
      <xdr:rowOff>128016</xdr:rowOff>
    </xdr:to>
    <xdr:sp macro="" textlink="">
      <xdr:nvSpPr>
        <xdr:cNvPr id="88" name="楕円 87"/>
        <xdr:cNvSpPr/>
      </xdr:nvSpPr>
      <xdr:spPr>
        <a:xfrm>
          <a:off x="1079500" y="551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144543</xdr:rowOff>
    </xdr:from>
    <xdr:ext cx="469744" cy="259045"/>
    <xdr:sp macro="" textlink="">
      <xdr:nvSpPr>
        <xdr:cNvPr id="89" name="テキスト ボックス 88"/>
        <xdr:cNvSpPr txBox="1"/>
      </xdr:nvSpPr>
      <xdr:spPr>
        <a:xfrm>
          <a:off x="895428" y="528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132804</xdr:rowOff>
    </xdr:from>
    <xdr:to>
      <xdr:col>24</xdr:col>
      <xdr:colOff>63500</xdr:colOff>
      <xdr:row>57</xdr:row>
      <xdr:rowOff>100647</xdr:rowOff>
    </xdr:to>
    <xdr:cxnSp macro="">
      <xdr:nvCxnSpPr>
        <xdr:cNvPr id="119" name="直線コネクタ 118"/>
        <xdr:cNvCxnSpPr/>
      </xdr:nvCxnSpPr>
      <xdr:spPr>
        <a:xfrm flipV="1">
          <a:off x="3797300" y="9734004"/>
          <a:ext cx="838200" cy="13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100647</xdr:rowOff>
    </xdr:from>
    <xdr:to>
      <xdr:col>19</xdr:col>
      <xdr:colOff>177800</xdr:colOff>
      <xdr:row>57</xdr:row>
      <xdr:rowOff>150882</xdr:rowOff>
    </xdr:to>
    <xdr:cxnSp macro="">
      <xdr:nvCxnSpPr>
        <xdr:cNvPr id="122" name="直線コネクタ 121"/>
        <xdr:cNvCxnSpPr/>
      </xdr:nvCxnSpPr>
      <xdr:spPr>
        <a:xfrm flipV="1">
          <a:off x="2908300" y="9873297"/>
          <a:ext cx="889000" cy="5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87446</xdr:rowOff>
    </xdr:from>
    <xdr:to>
      <xdr:col>15</xdr:col>
      <xdr:colOff>50800</xdr:colOff>
      <xdr:row>57</xdr:row>
      <xdr:rowOff>150882</xdr:rowOff>
    </xdr:to>
    <xdr:cxnSp macro="">
      <xdr:nvCxnSpPr>
        <xdr:cNvPr id="125" name="直線コネクタ 124"/>
        <xdr:cNvCxnSpPr/>
      </xdr:nvCxnSpPr>
      <xdr:spPr>
        <a:xfrm>
          <a:off x="2019300" y="9860096"/>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99854</xdr:rowOff>
    </xdr:from>
    <xdr:to>
      <xdr:col>15</xdr:col>
      <xdr:colOff>101600</xdr:colOff>
      <xdr:row>57</xdr:row>
      <xdr:rowOff>30004</xdr:rowOff>
    </xdr:to>
    <xdr:sp macro="" textlink="">
      <xdr:nvSpPr>
        <xdr:cNvPr id="126" name="フローチャート: 判断 125"/>
        <xdr:cNvSpPr/>
      </xdr:nvSpPr>
      <xdr:spPr>
        <a:xfrm>
          <a:off x="28575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46531</xdr:rowOff>
    </xdr:from>
    <xdr:ext cx="534377" cy="259045"/>
    <xdr:sp macro="" textlink="">
      <xdr:nvSpPr>
        <xdr:cNvPr id="127" name="テキスト ボックス 126"/>
        <xdr:cNvSpPr txBox="1"/>
      </xdr:nvSpPr>
      <xdr:spPr>
        <a:xfrm>
          <a:off x="2641111" y="947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87446</xdr:rowOff>
    </xdr:from>
    <xdr:to>
      <xdr:col>10</xdr:col>
      <xdr:colOff>114300</xdr:colOff>
      <xdr:row>57</xdr:row>
      <xdr:rowOff>110325</xdr:rowOff>
    </xdr:to>
    <xdr:cxnSp macro="">
      <xdr:nvCxnSpPr>
        <xdr:cNvPr id="128" name="直線コネクタ 127"/>
        <xdr:cNvCxnSpPr/>
      </xdr:nvCxnSpPr>
      <xdr:spPr>
        <a:xfrm flipV="1">
          <a:off x="1130300" y="9860096"/>
          <a:ext cx="889000" cy="2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151117</xdr:rowOff>
    </xdr:from>
    <xdr:to>
      <xdr:col>10</xdr:col>
      <xdr:colOff>165100</xdr:colOff>
      <xdr:row>57</xdr:row>
      <xdr:rowOff>81267</xdr:rowOff>
    </xdr:to>
    <xdr:sp macro="" textlink="">
      <xdr:nvSpPr>
        <xdr:cNvPr id="129" name="フローチャート: 判断 128"/>
        <xdr:cNvSpPr/>
      </xdr:nvSpPr>
      <xdr:spPr>
        <a:xfrm>
          <a:off x="1968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97794</xdr:rowOff>
    </xdr:from>
    <xdr:ext cx="534377" cy="259045"/>
    <xdr:sp macro="" textlink="">
      <xdr:nvSpPr>
        <xdr:cNvPr id="130" name="テキスト ボックス 129"/>
        <xdr:cNvSpPr txBox="1"/>
      </xdr:nvSpPr>
      <xdr:spPr>
        <a:xfrm>
          <a:off x="1752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169291</xdr:rowOff>
    </xdr:from>
    <xdr:to>
      <xdr:col>6</xdr:col>
      <xdr:colOff>38100</xdr:colOff>
      <xdr:row>57</xdr:row>
      <xdr:rowOff>99441</xdr:rowOff>
    </xdr:to>
    <xdr:sp macro="" textlink="">
      <xdr:nvSpPr>
        <xdr:cNvPr id="131" name="フローチャート: 判断 130"/>
        <xdr:cNvSpPr/>
      </xdr:nvSpPr>
      <xdr:spPr>
        <a:xfrm>
          <a:off x="1079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115968</xdr:rowOff>
    </xdr:from>
    <xdr:ext cx="534377" cy="259045"/>
    <xdr:sp macro="" textlink="">
      <xdr:nvSpPr>
        <xdr:cNvPr id="132" name="テキスト ボックス 131"/>
        <xdr:cNvSpPr txBox="1"/>
      </xdr:nvSpPr>
      <xdr:spPr>
        <a:xfrm>
          <a:off x="863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82004</xdr:rowOff>
    </xdr:from>
    <xdr:to>
      <xdr:col>24</xdr:col>
      <xdr:colOff>114300</xdr:colOff>
      <xdr:row>57</xdr:row>
      <xdr:rowOff>12154</xdr:rowOff>
    </xdr:to>
    <xdr:sp macro="" textlink="">
      <xdr:nvSpPr>
        <xdr:cNvPr id="138" name="楕円 137"/>
        <xdr:cNvSpPr/>
      </xdr:nvSpPr>
      <xdr:spPr>
        <a:xfrm>
          <a:off x="4584700" y="968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104881</xdr:rowOff>
    </xdr:from>
    <xdr:ext cx="534377" cy="259045"/>
    <xdr:sp macro="" textlink="">
      <xdr:nvSpPr>
        <xdr:cNvPr id="139" name="総務費該当値テキスト"/>
        <xdr:cNvSpPr txBox="1"/>
      </xdr:nvSpPr>
      <xdr:spPr>
        <a:xfrm>
          <a:off x="4686300" y="953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49847</xdr:rowOff>
    </xdr:from>
    <xdr:to>
      <xdr:col>20</xdr:col>
      <xdr:colOff>38100</xdr:colOff>
      <xdr:row>57</xdr:row>
      <xdr:rowOff>151447</xdr:rowOff>
    </xdr:to>
    <xdr:sp macro="" textlink="">
      <xdr:nvSpPr>
        <xdr:cNvPr id="140" name="楕円 139"/>
        <xdr:cNvSpPr/>
      </xdr:nvSpPr>
      <xdr:spPr>
        <a:xfrm>
          <a:off x="3746500" y="98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142574</xdr:rowOff>
    </xdr:from>
    <xdr:ext cx="534377" cy="259045"/>
    <xdr:sp macro="" textlink="">
      <xdr:nvSpPr>
        <xdr:cNvPr id="141" name="テキスト ボックス 140"/>
        <xdr:cNvSpPr txBox="1"/>
      </xdr:nvSpPr>
      <xdr:spPr>
        <a:xfrm>
          <a:off x="3530111" y="991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100082</xdr:rowOff>
    </xdr:from>
    <xdr:to>
      <xdr:col>15</xdr:col>
      <xdr:colOff>101600</xdr:colOff>
      <xdr:row>58</xdr:row>
      <xdr:rowOff>30232</xdr:rowOff>
    </xdr:to>
    <xdr:sp macro="" textlink="">
      <xdr:nvSpPr>
        <xdr:cNvPr id="142" name="楕円 141"/>
        <xdr:cNvSpPr/>
      </xdr:nvSpPr>
      <xdr:spPr>
        <a:xfrm>
          <a:off x="2857500" y="98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21359</xdr:rowOff>
    </xdr:from>
    <xdr:ext cx="534377" cy="259045"/>
    <xdr:sp macro="" textlink="">
      <xdr:nvSpPr>
        <xdr:cNvPr id="143" name="テキスト ボックス 142"/>
        <xdr:cNvSpPr txBox="1"/>
      </xdr:nvSpPr>
      <xdr:spPr>
        <a:xfrm>
          <a:off x="2641111" y="99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36646</xdr:rowOff>
    </xdr:from>
    <xdr:to>
      <xdr:col>10</xdr:col>
      <xdr:colOff>165100</xdr:colOff>
      <xdr:row>57</xdr:row>
      <xdr:rowOff>138246</xdr:rowOff>
    </xdr:to>
    <xdr:sp macro="" textlink="">
      <xdr:nvSpPr>
        <xdr:cNvPr id="144" name="楕円 143"/>
        <xdr:cNvSpPr/>
      </xdr:nvSpPr>
      <xdr:spPr>
        <a:xfrm>
          <a:off x="1968500" y="98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129373</xdr:rowOff>
    </xdr:from>
    <xdr:ext cx="534377" cy="259045"/>
    <xdr:sp macro="" textlink="">
      <xdr:nvSpPr>
        <xdr:cNvPr id="145" name="テキスト ボックス 144"/>
        <xdr:cNvSpPr txBox="1"/>
      </xdr:nvSpPr>
      <xdr:spPr>
        <a:xfrm>
          <a:off x="1752111" y="990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59525</xdr:rowOff>
    </xdr:from>
    <xdr:to>
      <xdr:col>6</xdr:col>
      <xdr:colOff>38100</xdr:colOff>
      <xdr:row>57</xdr:row>
      <xdr:rowOff>161125</xdr:rowOff>
    </xdr:to>
    <xdr:sp macro="" textlink="">
      <xdr:nvSpPr>
        <xdr:cNvPr id="146" name="楕円 145"/>
        <xdr:cNvSpPr/>
      </xdr:nvSpPr>
      <xdr:spPr>
        <a:xfrm>
          <a:off x="1079500" y="98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152252</xdr:rowOff>
    </xdr:from>
    <xdr:ext cx="534377" cy="259045"/>
    <xdr:sp macro="" textlink="">
      <xdr:nvSpPr>
        <xdr:cNvPr id="147" name="テキスト ボックス 146"/>
        <xdr:cNvSpPr txBox="1"/>
      </xdr:nvSpPr>
      <xdr:spPr>
        <a:xfrm>
          <a:off x="863111" y="99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163429</xdr:rowOff>
    </xdr:from>
    <xdr:to>
      <xdr:col>24</xdr:col>
      <xdr:colOff>62865</xdr:colOff>
      <xdr:row>78</xdr:row>
      <xdr:rowOff>58012</xdr:rowOff>
    </xdr:to>
    <xdr:cxnSp macro="">
      <xdr:nvCxnSpPr>
        <xdr:cNvPr id="170" name="直線コネクタ 169"/>
        <xdr:cNvCxnSpPr/>
      </xdr:nvCxnSpPr>
      <xdr:spPr>
        <a:xfrm flipV="1">
          <a:off x="4633595" y="12850729"/>
          <a:ext cx="1270" cy="58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61839</xdr:rowOff>
    </xdr:from>
    <xdr:ext cx="599010" cy="259045"/>
    <xdr:sp macro="" textlink="">
      <xdr:nvSpPr>
        <xdr:cNvPr id="171" name="民生費最小値テキスト"/>
        <xdr:cNvSpPr txBox="1"/>
      </xdr:nvSpPr>
      <xdr:spPr>
        <a:xfrm>
          <a:off x="4686300" y="1343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58012</xdr:rowOff>
    </xdr:from>
    <xdr:to>
      <xdr:col>24</xdr:col>
      <xdr:colOff>152400</xdr:colOff>
      <xdr:row>78</xdr:row>
      <xdr:rowOff>58012</xdr:rowOff>
    </xdr:to>
    <xdr:cxnSp macro="">
      <xdr:nvCxnSpPr>
        <xdr:cNvPr id="172" name="直線コネクタ 171"/>
        <xdr:cNvCxnSpPr/>
      </xdr:nvCxnSpPr>
      <xdr:spPr>
        <a:xfrm>
          <a:off x="4546600" y="1343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110106</xdr:rowOff>
    </xdr:from>
    <xdr:ext cx="599010" cy="259045"/>
    <xdr:sp macro="" textlink="">
      <xdr:nvSpPr>
        <xdr:cNvPr id="173" name="民生費最大値テキスト"/>
        <xdr:cNvSpPr txBox="1"/>
      </xdr:nvSpPr>
      <xdr:spPr>
        <a:xfrm>
          <a:off x="4686300" y="1262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74</xdr:row>
      <xdr:rowOff>163429</xdr:rowOff>
    </xdr:from>
    <xdr:to>
      <xdr:col>24</xdr:col>
      <xdr:colOff>152400</xdr:colOff>
      <xdr:row>74</xdr:row>
      <xdr:rowOff>163429</xdr:rowOff>
    </xdr:to>
    <xdr:cxnSp macro="">
      <xdr:nvCxnSpPr>
        <xdr:cNvPr id="174" name="直線コネクタ 173"/>
        <xdr:cNvCxnSpPr/>
      </xdr:nvCxnSpPr>
      <xdr:spPr>
        <a:xfrm>
          <a:off x="4546600" y="1285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75879</xdr:rowOff>
    </xdr:from>
    <xdr:to>
      <xdr:col>24</xdr:col>
      <xdr:colOff>63500</xdr:colOff>
      <xdr:row>76</xdr:row>
      <xdr:rowOff>88895</xdr:rowOff>
    </xdr:to>
    <xdr:cxnSp macro="">
      <xdr:nvCxnSpPr>
        <xdr:cNvPr id="175" name="直線コネクタ 174"/>
        <xdr:cNvCxnSpPr/>
      </xdr:nvCxnSpPr>
      <xdr:spPr>
        <a:xfrm>
          <a:off x="3797300" y="12934629"/>
          <a:ext cx="838200" cy="18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96538</xdr:rowOff>
    </xdr:from>
    <xdr:ext cx="599010" cy="259045"/>
    <xdr:sp macro="" textlink="">
      <xdr:nvSpPr>
        <xdr:cNvPr id="176" name="民生費平均値テキスト"/>
        <xdr:cNvSpPr txBox="1"/>
      </xdr:nvSpPr>
      <xdr:spPr>
        <a:xfrm>
          <a:off x="4686300" y="131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118111</xdr:rowOff>
    </xdr:from>
    <xdr:to>
      <xdr:col>24</xdr:col>
      <xdr:colOff>114300</xdr:colOff>
      <xdr:row>77</xdr:row>
      <xdr:rowOff>48261</xdr:rowOff>
    </xdr:to>
    <xdr:sp macro="" textlink="">
      <xdr:nvSpPr>
        <xdr:cNvPr id="177" name="フローチャート: 判断 176"/>
        <xdr:cNvSpPr/>
      </xdr:nvSpPr>
      <xdr:spPr>
        <a:xfrm>
          <a:off x="45847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46911</xdr:rowOff>
    </xdr:from>
    <xdr:to>
      <xdr:col>19</xdr:col>
      <xdr:colOff>177800</xdr:colOff>
      <xdr:row>75</xdr:row>
      <xdr:rowOff>75879</xdr:rowOff>
    </xdr:to>
    <xdr:cxnSp macro="">
      <xdr:nvCxnSpPr>
        <xdr:cNvPr id="178" name="直線コネクタ 177"/>
        <xdr:cNvCxnSpPr/>
      </xdr:nvCxnSpPr>
      <xdr:spPr>
        <a:xfrm>
          <a:off x="2908300" y="12905661"/>
          <a:ext cx="889000" cy="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142287</xdr:rowOff>
    </xdr:from>
    <xdr:to>
      <xdr:col>20</xdr:col>
      <xdr:colOff>38100</xdr:colOff>
      <xdr:row>77</xdr:row>
      <xdr:rowOff>72437</xdr:rowOff>
    </xdr:to>
    <xdr:sp macro="" textlink="">
      <xdr:nvSpPr>
        <xdr:cNvPr id="179" name="フローチャート: 判断 178"/>
        <xdr:cNvSpPr/>
      </xdr:nvSpPr>
      <xdr:spPr>
        <a:xfrm>
          <a:off x="3746500" y="1317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63564</xdr:rowOff>
    </xdr:from>
    <xdr:ext cx="599010" cy="259045"/>
    <xdr:sp macro="" textlink="">
      <xdr:nvSpPr>
        <xdr:cNvPr id="180" name="テキスト ボックス 179"/>
        <xdr:cNvSpPr txBox="1"/>
      </xdr:nvSpPr>
      <xdr:spPr>
        <a:xfrm>
          <a:off x="3497795" y="1326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5932</xdr:rowOff>
    </xdr:from>
    <xdr:to>
      <xdr:col>15</xdr:col>
      <xdr:colOff>50800</xdr:colOff>
      <xdr:row>75</xdr:row>
      <xdr:rowOff>46911</xdr:rowOff>
    </xdr:to>
    <xdr:cxnSp macro="">
      <xdr:nvCxnSpPr>
        <xdr:cNvPr id="181" name="直線コネクタ 180"/>
        <xdr:cNvCxnSpPr/>
      </xdr:nvCxnSpPr>
      <xdr:spPr>
        <a:xfrm>
          <a:off x="2019300" y="12007432"/>
          <a:ext cx="889000" cy="89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9654</xdr:rowOff>
    </xdr:from>
    <xdr:to>
      <xdr:col>15</xdr:col>
      <xdr:colOff>101600</xdr:colOff>
      <xdr:row>77</xdr:row>
      <xdr:rowOff>111254</xdr:rowOff>
    </xdr:to>
    <xdr:sp macro="" textlink="">
      <xdr:nvSpPr>
        <xdr:cNvPr id="182" name="フローチャート: 判断 181"/>
        <xdr:cNvSpPr/>
      </xdr:nvSpPr>
      <xdr:spPr>
        <a:xfrm>
          <a:off x="2857500" y="1321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102381</xdr:rowOff>
    </xdr:from>
    <xdr:ext cx="599010" cy="259045"/>
    <xdr:sp macro="" textlink="">
      <xdr:nvSpPr>
        <xdr:cNvPr id="183" name="テキスト ボックス 182"/>
        <xdr:cNvSpPr txBox="1"/>
      </xdr:nvSpPr>
      <xdr:spPr>
        <a:xfrm>
          <a:off x="2608795" y="1330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5932</xdr:rowOff>
    </xdr:from>
    <xdr:to>
      <xdr:col>10</xdr:col>
      <xdr:colOff>114300</xdr:colOff>
      <xdr:row>70</xdr:row>
      <xdr:rowOff>97322</xdr:rowOff>
    </xdr:to>
    <xdr:cxnSp macro="">
      <xdr:nvCxnSpPr>
        <xdr:cNvPr id="184" name="直線コネクタ 183"/>
        <xdr:cNvCxnSpPr/>
      </xdr:nvCxnSpPr>
      <xdr:spPr>
        <a:xfrm flipV="1">
          <a:off x="1130300" y="12007432"/>
          <a:ext cx="889000" cy="9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159707</xdr:rowOff>
    </xdr:from>
    <xdr:to>
      <xdr:col>10</xdr:col>
      <xdr:colOff>165100</xdr:colOff>
      <xdr:row>77</xdr:row>
      <xdr:rowOff>89857</xdr:rowOff>
    </xdr:to>
    <xdr:sp macro="" textlink="">
      <xdr:nvSpPr>
        <xdr:cNvPr id="185" name="フローチャート: 判断 184"/>
        <xdr:cNvSpPr/>
      </xdr:nvSpPr>
      <xdr:spPr>
        <a:xfrm>
          <a:off x="19685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80984</xdr:rowOff>
    </xdr:from>
    <xdr:ext cx="599010" cy="259045"/>
    <xdr:sp macro="" textlink="">
      <xdr:nvSpPr>
        <xdr:cNvPr id="186" name="テキスト ボックス 185"/>
        <xdr:cNvSpPr txBox="1"/>
      </xdr:nvSpPr>
      <xdr:spPr>
        <a:xfrm>
          <a:off x="1719795" y="1328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29528</xdr:rowOff>
    </xdr:from>
    <xdr:to>
      <xdr:col>6</xdr:col>
      <xdr:colOff>38100</xdr:colOff>
      <xdr:row>77</xdr:row>
      <xdr:rowOff>131128</xdr:rowOff>
    </xdr:to>
    <xdr:sp macro="" textlink="">
      <xdr:nvSpPr>
        <xdr:cNvPr id="187" name="フローチャート: 判断 186"/>
        <xdr:cNvSpPr/>
      </xdr:nvSpPr>
      <xdr:spPr>
        <a:xfrm>
          <a:off x="1079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122255</xdr:rowOff>
    </xdr:from>
    <xdr:ext cx="599010" cy="259045"/>
    <xdr:sp macro="" textlink="">
      <xdr:nvSpPr>
        <xdr:cNvPr id="188" name="テキスト ボックス 187"/>
        <xdr:cNvSpPr txBox="1"/>
      </xdr:nvSpPr>
      <xdr:spPr>
        <a:xfrm>
          <a:off x="830795" y="1332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38095</xdr:rowOff>
    </xdr:from>
    <xdr:to>
      <xdr:col>24</xdr:col>
      <xdr:colOff>114300</xdr:colOff>
      <xdr:row>76</xdr:row>
      <xdr:rowOff>139695</xdr:rowOff>
    </xdr:to>
    <xdr:sp macro="" textlink="">
      <xdr:nvSpPr>
        <xdr:cNvPr id="194" name="楕円 193"/>
        <xdr:cNvSpPr/>
      </xdr:nvSpPr>
      <xdr:spPr>
        <a:xfrm>
          <a:off x="4584700" y="130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60973</xdr:rowOff>
    </xdr:from>
    <xdr:ext cx="599010" cy="259045"/>
    <xdr:sp macro="" textlink="">
      <xdr:nvSpPr>
        <xdr:cNvPr id="195" name="民生費該当値テキスト"/>
        <xdr:cNvSpPr txBox="1"/>
      </xdr:nvSpPr>
      <xdr:spPr>
        <a:xfrm>
          <a:off x="4686300" y="1291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25079</xdr:rowOff>
    </xdr:from>
    <xdr:to>
      <xdr:col>20</xdr:col>
      <xdr:colOff>38100</xdr:colOff>
      <xdr:row>75</xdr:row>
      <xdr:rowOff>126679</xdr:rowOff>
    </xdr:to>
    <xdr:sp macro="" textlink="">
      <xdr:nvSpPr>
        <xdr:cNvPr id="196" name="楕円 195"/>
        <xdr:cNvSpPr/>
      </xdr:nvSpPr>
      <xdr:spPr>
        <a:xfrm>
          <a:off x="3746500" y="128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143206</xdr:rowOff>
    </xdr:from>
    <xdr:ext cx="599010" cy="259045"/>
    <xdr:sp macro="" textlink="">
      <xdr:nvSpPr>
        <xdr:cNvPr id="197" name="テキスト ボックス 196"/>
        <xdr:cNvSpPr txBox="1"/>
      </xdr:nvSpPr>
      <xdr:spPr>
        <a:xfrm>
          <a:off x="3497795" y="1265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167561</xdr:rowOff>
    </xdr:from>
    <xdr:to>
      <xdr:col>15</xdr:col>
      <xdr:colOff>101600</xdr:colOff>
      <xdr:row>75</xdr:row>
      <xdr:rowOff>97711</xdr:rowOff>
    </xdr:to>
    <xdr:sp macro="" textlink="">
      <xdr:nvSpPr>
        <xdr:cNvPr id="198" name="楕円 197"/>
        <xdr:cNvSpPr/>
      </xdr:nvSpPr>
      <xdr:spPr>
        <a:xfrm>
          <a:off x="2857500" y="128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114238</xdr:rowOff>
    </xdr:from>
    <xdr:ext cx="599010" cy="259045"/>
    <xdr:sp macro="" textlink="">
      <xdr:nvSpPr>
        <xdr:cNvPr id="199" name="テキスト ボックス 198"/>
        <xdr:cNvSpPr txBox="1"/>
      </xdr:nvSpPr>
      <xdr:spPr>
        <a:xfrm>
          <a:off x="2608795" y="1263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69</xdr:row>
      <xdr:rowOff>126582</xdr:rowOff>
    </xdr:from>
    <xdr:to>
      <xdr:col>10</xdr:col>
      <xdr:colOff>165100</xdr:colOff>
      <xdr:row>70</xdr:row>
      <xdr:rowOff>56732</xdr:rowOff>
    </xdr:to>
    <xdr:sp macro="" textlink="">
      <xdr:nvSpPr>
        <xdr:cNvPr id="200" name="楕円 199"/>
        <xdr:cNvSpPr/>
      </xdr:nvSpPr>
      <xdr:spPr>
        <a:xfrm>
          <a:off x="1968500" y="119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73259</xdr:rowOff>
    </xdr:from>
    <xdr:ext cx="599010" cy="259045"/>
    <xdr:sp macro="" textlink="">
      <xdr:nvSpPr>
        <xdr:cNvPr id="201" name="テキスト ボックス 200"/>
        <xdr:cNvSpPr txBox="1"/>
      </xdr:nvSpPr>
      <xdr:spPr>
        <a:xfrm>
          <a:off x="1719795" y="1173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46522</xdr:rowOff>
    </xdr:from>
    <xdr:to>
      <xdr:col>6</xdr:col>
      <xdr:colOff>38100</xdr:colOff>
      <xdr:row>70</xdr:row>
      <xdr:rowOff>148122</xdr:rowOff>
    </xdr:to>
    <xdr:sp macro="" textlink="">
      <xdr:nvSpPr>
        <xdr:cNvPr id="202" name="楕円 201"/>
        <xdr:cNvSpPr/>
      </xdr:nvSpPr>
      <xdr:spPr>
        <a:xfrm>
          <a:off x="1079500" y="120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164649</xdr:rowOff>
    </xdr:from>
    <xdr:ext cx="599010" cy="259045"/>
    <xdr:sp macro="" textlink="">
      <xdr:nvSpPr>
        <xdr:cNvPr id="203" name="テキスト ボックス 202"/>
        <xdr:cNvSpPr txBox="1"/>
      </xdr:nvSpPr>
      <xdr:spPr>
        <a:xfrm>
          <a:off x="830795" y="1182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6" name="直線コネクタ 225"/>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7"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28" name="直線コネクタ 227"/>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29"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0" name="直線コネクタ 229"/>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31435</xdr:rowOff>
    </xdr:from>
    <xdr:to>
      <xdr:col>24</xdr:col>
      <xdr:colOff>63500</xdr:colOff>
      <xdr:row>96</xdr:row>
      <xdr:rowOff>137528</xdr:rowOff>
    </xdr:to>
    <xdr:cxnSp macro="">
      <xdr:nvCxnSpPr>
        <xdr:cNvPr id="231" name="直線コネクタ 230"/>
        <xdr:cNvCxnSpPr/>
      </xdr:nvCxnSpPr>
      <xdr:spPr>
        <a:xfrm>
          <a:off x="3797300" y="16490635"/>
          <a:ext cx="838200" cy="10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2" name="衛生費平均値テキスト"/>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3" name="フローチャート: 判断 232"/>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31435</xdr:rowOff>
    </xdr:from>
    <xdr:to>
      <xdr:col>19</xdr:col>
      <xdr:colOff>177800</xdr:colOff>
      <xdr:row>96</xdr:row>
      <xdr:rowOff>94825</xdr:rowOff>
    </xdr:to>
    <xdr:cxnSp macro="">
      <xdr:nvCxnSpPr>
        <xdr:cNvPr id="234" name="直線コネクタ 233"/>
        <xdr:cNvCxnSpPr/>
      </xdr:nvCxnSpPr>
      <xdr:spPr>
        <a:xfrm flipV="1">
          <a:off x="2908300" y="16490635"/>
          <a:ext cx="889000" cy="6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5" name="フローチャート: 判断 234"/>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36" name="テキスト ボックス 235"/>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94825</xdr:rowOff>
    </xdr:from>
    <xdr:to>
      <xdr:col>15</xdr:col>
      <xdr:colOff>50800</xdr:colOff>
      <xdr:row>97</xdr:row>
      <xdr:rowOff>56536</xdr:rowOff>
    </xdr:to>
    <xdr:cxnSp macro="">
      <xdr:nvCxnSpPr>
        <xdr:cNvPr id="237" name="直線コネクタ 236"/>
        <xdr:cNvCxnSpPr/>
      </xdr:nvCxnSpPr>
      <xdr:spPr>
        <a:xfrm flipV="1">
          <a:off x="2019300" y="16554025"/>
          <a:ext cx="889000" cy="1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35841</xdr:rowOff>
    </xdr:from>
    <xdr:to>
      <xdr:col>15</xdr:col>
      <xdr:colOff>101600</xdr:colOff>
      <xdr:row>97</xdr:row>
      <xdr:rowOff>137441</xdr:rowOff>
    </xdr:to>
    <xdr:sp macro="" textlink="">
      <xdr:nvSpPr>
        <xdr:cNvPr id="238" name="フローチャート: 判断 237"/>
        <xdr:cNvSpPr/>
      </xdr:nvSpPr>
      <xdr:spPr>
        <a:xfrm>
          <a:off x="2857500" y="1666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128568</xdr:rowOff>
    </xdr:from>
    <xdr:ext cx="534377" cy="259045"/>
    <xdr:sp macro="" textlink="">
      <xdr:nvSpPr>
        <xdr:cNvPr id="239" name="テキスト ボックス 238"/>
        <xdr:cNvSpPr txBox="1"/>
      </xdr:nvSpPr>
      <xdr:spPr>
        <a:xfrm>
          <a:off x="2641111" y="1675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56536</xdr:rowOff>
    </xdr:from>
    <xdr:to>
      <xdr:col>10</xdr:col>
      <xdr:colOff>114300</xdr:colOff>
      <xdr:row>97</xdr:row>
      <xdr:rowOff>132637</xdr:rowOff>
    </xdr:to>
    <xdr:cxnSp macro="">
      <xdr:nvCxnSpPr>
        <xdr:cNvPr id="240" name="直線コネクタ 239"/>
        <xdr:cNvCxnSpPr/>
      </xdr:nvCxnSpPr>
      <xdr:spPr>
        <a:xfrm flipV="1">
          <a:off x="1130300" y="16687186"/>
          <a:ext cx="889000" cy="7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42814</xdr:rowOff>
    </xdr:from>
    <xdr:to>
      <xdr:col>10</xdr:col>
      <xdr:colOff>165100</xdr:colOff>
      <xdr:row>97</xdr:row>
      <xdr:rowOff>144414</xdr:rowOff>
    </xdr:to>
    <xdr:sp macro="" textlink="">
      <xdr:nvSpPr>
        <xdr:cNvPr id="241" name="フローチャート: 判断 240"/>
        <xdr:cNvSpPr/>
      </xdr:nvSpPr>
      <xdr:spPr>
        <a:xfrm>
          <a:off x="1968500" y="1667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135541</xdr:rowOff>
    </xdr:from>
    <xdr:ext cx="534377" cy="259045"/>
    <xdr:sp macro="" textlink="">
      <xdr:nvSpPr>
        <xdr:cNvPr id="242" name="テキスト ボックス 241"/>
        <xdr:cNvSpPr txBox="1"/>
      </xdr:nvSpPr>
      <xdr:spPr>
        <a:xfrm>
          <a:off x="1752111" y="1676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27955</xdr:rowOff>
    </xdr:from>
    <xdr:to>
      <xdr:col>6</xdr:col>
      <xdr:colOff>38100</xdr:colOff>
      <xdr:row>97</xdr:row>
      <xdr:rowOff>129555</xdr:rowOff>
    </xdr:to>
    <xdr:sp macro="" textlink="">
      <xdr:nvSpPr>
        <xdr:cNvPr id="243" name="フローチャート: 判断 242"/>
        <xdr:cNvSpPr/>
      </xdr:nvSpPr>
      <xdr:spPr>
        <a:xfrm>
          <a:off x="1079500" y="1665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146082</xdr:rowOff>
    </xdr:from>
    <xdr:ext cx="534377" cy="259045"/>
    <xdr:sp macro="" textlink="">
      <xdr:nvSpPr>
        <xdr:cNvPr id="244" name="テキスト ボックス 243"/>
        <xdr:cNvSpPr txBox="1"/>
      </xdr:nvSpPr>
      <xdr:spPr>
        <a:xfrm>
          <a:off x="863111" y="1643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86728</xdr:rowOff>
    </xdr:from>
    <xdr:to>
      <xdr:col>24</xdr:col>
      <xdr:colOff>114300</xdr:colOff>
      <xdr:row>97</xdr:row>
      <xdr:rowOff>16878</xdr:rowOff>
    </xdr:to>
    <xdr:sp macro="" textlink="">
      <xdr:nvSpPr>
        <xdr:cNvPr id="250" name="楕円 249"/>
        <xdr:cNvSpPr/>
      </xdr:nvSpPr>
      <xdr:spPr>
        <a:xfrm>
          <a:off x="4584700" y="165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109605</xdr:rowOff>
    </xdr:from>
    <xdr:ext cx="534377" cy="259045"/>
    <xdr:sp macro="" textlink="">
      <xdr:nvSpPr>
        <xdr:cNvPr id="251" name="衛生費該当値テキスト"/>
        <xdr:cNvSpPr txBox="1"/>
      </xdr:nvSpPr>
      <xdr:spPr>
        <a:xfrm>
          <a:off x="4686300" y="1639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152085</xdr:rowOff>
    </xdr:from>
    <xdr:to>
      <xdr:col>20</xdr:col>
      <xdr:colOff>38100</xdr:colOff>
      <xdr:row>96</xdr:row>
      <xdr:rowOff>82235</xdr:rowOff>
    </xdr:to>
    <xdr:sp macro="" textlink="">
      <xdr:nvSpPr>
        <xdr:cNvPr id="252" name="楕円 251"/>
        <xdr:cNvSpPr/>
      </xdr:nvSpPr>
      <xdr:spPr>
        <a:xfrm>
          <a:off x="3746500" y="1643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98762</xdr:rowOff>
    </xdr:from>
    <xdr:ext cx="534377" cy="259045"/>
    <xdr:sp macro="" textlink="">
      <xdr:nvSpPr>
        <xdr:cNvPr id="253" name="テキスト ボックス 252"/>
        <xdr:cNvSpPr txBox="1"/>
      </xdr:nvSpPr>
      <xdr:spPr>
        <a:xfrm>
          <a:off x="3530111" y="1621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44025</xdr:rowOff>
    </xdr:from>
    <xdr:to>
      <xdr:col>15</xdr:col>
      <xdr:colOff>101600</xdr:colOff>
      <xdr:row>96</xdr:row>
      <xdr:rowOff>145625</xdr:rowOff>
    </xdr:to>
    <xdr:sp macro="" textlink="">
      <xdr:nvSpPr>
        <xdr:cNvPr id="254" name="楕円 253"/>
        <xdr:cNvSpPr/>
      </xdr:nvSpPr>
      <xdr:spPr>
        <a:xfrm>
          <a:off x="2857500" y="165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162152</xdr:rowOff>
    </xdr:from>
    <xdr:ext cx="534377" cy="259045"/>
    <xdr:sp macro="" textlink="">
      <xdr:nvSpPr>
        <xdr:cNvPr id="255" name="テキスト ボックス 254"/>
        <xdr:cNvSpPr txBox="1"/>
      </xdr:nvSpPr>
      <xdr:spPr>
        <a:xfrm>
          <a:off x="2641111" y="1627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5736</xdr:rowOff>
    </xdr:from>
    <xdr:to>
      <xdr:col>10</xdr:col>
      <xdr:colOff>165100</xdr:colOff>
      <xdr:row>97</xdr:row>
      <xdr:rowOff>107336</xdr:rowOff>
    </xdr:to>
    <xdr:sp macro="" textlink="">
      <xdr:nvSpPr>
        <xdr:cNvPr id="256" name="楕円 255"/>
        <xdr:cNvSpPr/>
      </xdr:nvSpPr>
      <xdr:spPr>
        <a:xfrm>
          <a:off x="1968500" y="166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123863</xdr:rowOff>
    </xdr:from>
    <xdr:ext cx="534377" cy="259045"/>
    <xdr:sp macro="" textlink="">
      <xdr:nvSpPr>
        <xdr:cNvPr id="257" name="テキスト ボックス 256"/>
        <xdr:cNvSpPr txBox="1"/>
      </xdr:nvSpPr>
      <xdr:spPr>
        <a:xfrm>
          <a:off x="1752111" y="164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81837</xdr:rowOff>
    </xdr:from>
    <xdr:to>
      <xdr:col>6</xdr:col>
      <xdr:colOff>38100</xdr:colOff>
      <xdr:row>98</xdr:row>
      <xdr:rowOff>11987</xdr:rowOff>
    </xdr:to>
    <xdr:sp macro="" textlink="">
      <xdr:nvSpPr>
        <xdr:cNvPr id="258" name="楕円 257"/>
        <xdr:cNvSpPr/>
      </xdr:nvSpPr>
      <xdr:spPr>
        <a:xfrm>
          <a:off x="1079500" y="1671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3114</xdr:rowOff>
    </xdr:from>
    <xdr:ext cx="534377" cy="259045"/>
    <xdr:sp macro="" textlink="">
      <xdr:nvSpPr>
        <xdr:cNvPr id="259" name="テキスト ボックス 258"/>
        <xdr:cNvSpPr txBox="1"/>
      </xdr:nvSpPr>
      <xdr:spPr>
        <a:xfrm>
          <a:off x="863111" y="1680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1" name="直線コネクタ 280"/>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4"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5" name="直線コネクタ 284"/>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61519</xdr:rowOff>
    </xdr:from>
    <xdr:to>
      <xdr:col>55</xdr:col>
      <xdr:colOff>0</xdr:colOff>
      <xdr:row>36</xdr:row>
      <xdr:rowOff>97637</xdr:rowOff>
    </xdr:to>
    <xdr:cxnSp macro="">
      <xdr:nvCxnSpPr>
        <xdr:cNvPr id="286" name="直線コネクタ 285"/>
        <xdr:cNvCxnSpPr/>
      </xdr:nvCxnSpPr>
      <xdr:spPr>
        <a:xfrm flipV="1">
          <a:off x="9639300" y="6233719"/>
          <a:ext cx="8382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89273</xdr:rowOff>
    </xdr:from>
    <xdr:ext cx="378565" cy="259045"/>
    <xdr:sp macro="" textlink="">
      <xdr:nvSpPr>
        <xdr:cNvPr id="287" name="労働費平均値テキスト"/>
        <xdr:cNvSpPr txBox="1"/>
      </xdr:nvSpPr>
      <xdr:spPr>
        <a:xfrm>
          <a:off x="10528300" y="6261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88" name="フローチャート: 判断 287"/>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92151</xdr:rowOff>
    </xdr:from>
    <xdr:to>
      <xdr:col>50</xdr:col>
      <xdr:colOff>114300</xdr:colOff>
      <xdr:row>36</xdr:row>
      <xdr:rowOff>97637</xdr:rowOff>
    </xdr:to>
    <xdr:cxnSp macro="">
      <xdr:nvCxnSpPr>
        <xdr:cNvPr id="289" name="直線コネクタ 288"/>
        <xdr:cNvCxnSpPr/>
      </xdr:nvCxnSpPr>
      <xdr:spPr>
        <a:xfrm>
          <a:off x="8750300" y="62643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0" name="フローチャート: 判断 289"/>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1" name="テキスト ボックス 290"/>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167132</xdr:rowOff>
    </xdr:from>
    <xdr:to>
      <xdr:col>45</xdr:col>
      <xdr:colOff>177800</xdr:colOff>
      <xdr:row>36</xdr:row>
      <xdr:rowOff>92151</xdr:rowOff>
    </xdr:to>
    <xdr:cxnSp macro="">
      <xdr:nvCxnSpPr>
        <xdr:cNvPr id="292" name="直線コネクタ 291"/>
        <xdr:cNvCxnSpPr/>
      </xdr:nvCxnSpPr>
      <xdr:spPr>
        <a:xfrm>
          <a:off x="7861300" y="6167882"/>
          <a:ext cx="8890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29007</xdr:rowOff>
    </xdr:from>
    <xdr:to>
      <xdr:col>46</xdr:col>
      <xdr:colOff>38100</xdr:colOff>
      <xdr:row>36</xdr:row>
      <xdr:rowOff>130607</xdr:rowOff>
    </xdr:to>
    <xdr:sp macro="" textlink="">
      <xdr:nvSpPr>
        <xdr:cNvPr id="293" name="フローチャート: 判断 292"/>
        <xdr:cNvSpPr/>
      </xdr:nvSpPr>
      <xdr:spPr>
        <a:xfrm>
          <a:off x="8699500" y="620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147134</xdr:rowOff>
    </xdr:from>
    <xdr:ext cx="378565" cy="259045"/>
    <xdr:sp macro="" textlink="">
      <xdr:nvSpPr>
        <xdr:cNvPr id="294" name="テキスト ボックス 293"/>
        <xdr:cNvSpPr txBox="1"/>
      </xdr:nvSpPr>
      <xdr:spPr>
        <a:xfrm>
          <a:off x="8561017" y="5976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139700</xdr:rowOff>
    </xdr:from>
    <xdr:to>
      <xdr:col>41</xdr:col>
      <xdr:colOff>50800</xdr:colOff>
      <xdr:row>35</xdr:row>
      <xdr:rowOff>167132</xdr:rowOff>
    </xdr:to>
    <xdr:cxnSp macro="">
      <xdr:nvCxnSpPr>
        <xdr:cNvPr id="295" name="直線コネクタ 294"/>
        <xdr:cNvCxnSpPr/>
      </xdr:nvCxnSpPr>
      <xdr:spPr>
        <a:xfrm>
          <a:off x="6972300" y="5969000"/>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75184</xdr:rowOff>
    </xdr:from>
    <xdr:to>
      <xdr:col>41</xdr:col>
      <xdr:colOff>101600</xdr:colOff>
      <xdr:row>37</xdr:row>
      <xdr:rowOff>5334</xdr:rowOff>
    </xdr:to>
    <xdr:sp macro="" textlink="">
      <xdr:nvSpPr>
        <xdr:cNvPr id="296" name="フローチャート: 判断 295"/>
        <xdr:cNvSpPr/>
      </xdr:nvSpPr>
      <xdr:spPr>
        <a:xfrm>
          <a:off x="78105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167911</xdr:rowOff>
    </xdr:from>
    <xdr:ext cx="378565" cy="259045"/>
    <xdr:sp macro="" textlink="">
      <xdr:nvSpPr>
        <xdr:cNvPr id="297" name="テキスト ボックス 296"/>
        <xdr:cNvSpPr txBox="1"/>
      </xdr:nvSpPr>
      <xdr:spPr>
        <a:xfrm>
          <a:off x="7672017" y="63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134163</xdr:rowOff>
    </xdr:from>
    <xdr:to>
      <xdr:col>36</xdr:col>
      <xdr:colOff>165100</xdr:colOff>
      <xdr:row>37</xdr:row>
      <xdr:rowOff>64313</xdr:rowOff>
    </xdr:to>
    <xdr:sp macro="" textlink="">
      <xdr:nvSpPr>
        <xdr:cNvPr id="298" name="フローチャート: 判断 297"/>
        <xdr:cNvSpPr/>
      </xdr:nvSpPr>
      <xdr:spPr>
        <a:xfrm>
          <a:off x="6921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55440</xdr:rowOff>
    </xdr:from>
    <xdr:ext cx="378565" cy="259045"/>
    <xdr:sp macro="" textlink="">
      <xdr:nvSpPr>
        <xdr:cNvPr id="299" name="テキスト ボックス 298"/>
        <xdr:cNvSpPr txBox="1"/>
      </xdr:nvSpPr>
      <xdr:spPr>
        <a:xfrm>
          <a:off x="6783017" y="6399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10719</xdr:rowOff>
    </xdr:from>
    <xdr:to>
      <xdr:col>55</xdr:col>
      <xdr:colOff>50800</xdr:colOff>
      <xdr:row>36</xdr:row>
      <xdr:rowOff>112319</xdr:rowOff>
    </xdr:to>
    <xdr:sp macro="" textlink="">
      <xdr:nvSpPr>
        <xdr:cNvPr id="305" name="楕円 304"/>
        <xdr:cNvSpPr/>
      </xdr:nvSpPr>
      <xdr:spPr>
        <a:xfrm>
          <a:off x="10426700" y="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33596</xdr:rowOff>
    </xdr:from>
    <xdr:ext cx="378565" cy="259045"/>
    <xdr:sp macro="" textlink="">
      <xdr:nvSpPr>
        <xdr:cNvPr id="306" name="労働費該当値テキスト"/>
        <xdr:cNvSpPr txBox="1"/>
      </xdr:nvSpPr>
      <xdr:spPr>
        <a:xfrm>
          <a:off x="10528300" y="6034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46837</xdr:rowOff>
    </xdr:from>
    <xdr:to>
      <xdr:col>50</xdr:col>
      <xdr:colOff>165100</xdr:colOff>
      <xdr:row>36</xdr:row>
      <xdr:rowOff>148437</xdr:rowOff>
    </xdr:to>
    <xdr:sp macro="" textlink="">
      <xdr:nvSpPr>
        <xdr:cNvPr id="307" name="楕円 306"/>
        <xdr:cNvSpPr/>
      </xdr:nvSpPr>
      <xdr:spPr>
        <a:xfrm>
          <a:off x="9588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164964</xdr:rowOff>
    </xdr:from>
    <xdr:ext cx="378565" cy="259045"/>
    <xdr:sp macro="" textlink="">
      <xdr:nvSpPr>
        <xdr:cNvPr id="308" name="テキスト ボックス 307"/>
        <xdr:cNvSpPr txBox="1"/>
      </xdr:nvSpPr>
      <xdr:spPr>
        <a:xfrm>
          <a:off x="9450017" y="5994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41351</xdr:rowOff>
    </xdr:from>
    <xdr:to>
      <xdr:col>46</xdr:col>
      <xdr:colOff>38100</xdr:colOff>
      <xdr:row>36</xdr:row>
      <xdr:rowOff>142951</xdr:rowOff>
    </xdr:to>
    <xdr:sp macro="" textlink="">
      <xdr:nvSpPr>
        <xdr:cNvPr id="309" name="楕円 308"/>
        <xdr:cNvSpPr/>
      </xdr:nvSpPr>
      <xdr:spPr>
        <a:xfrm>
          <a:off x="8699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134078</xdr:rowOff>
    </xdr:from>
    <xdr:ext cx="378565" cy="259045"/>
    <xdr:sp macro="" textlink="">
      <xdr:nvSpPr>
        <xdr:cNvPr id="310" name="テキスト ボックス 309"/>
        <xdr:cNvSpPr txBox="1"/>
      </xdr:nvSpPr>
      <xdr:spPr>
        <a:xfrm>
          <a:off x="8561017" y="630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116332</xdr:rowOff>
    </xdr:from>
    <xdr:to>
      <xdr:col>41</xdr:col>
      <xdr:colOff>101600</xdr:colOff>
      <xdr:row>36</xdr:row>
      <xdr:rowOff>46482</xdr:rowOff>
    </xdr:to>
    <xdr:sp macro="" textlink="">
      <xdr:nvSpPr>
        <xdr:cNvPr id="311" name="楕円 310"/>
        <xdr:cNvSpPr/>
      </xdr:nvSpPr>
      <xdr:spPr>
        <a:xfrm>
          <a:off x="7810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63009</xdr:rowOff>
    </xdr:from>
    <xdr:ext cx="469744" cy="259045"/>
    <xdr:sp macro="" textlink="">
      <xdr:nvSpPr>
        <xdr:cNvPr id="312" name="テキスト ボックス 311"/>
        <xdr:cNvSpPr txBox="1"/>
      </xdr:nvSpPr>
      <xdr:spPr>
        <a:xfrm>
          <a:off x="7626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88900</xdr:rowOff>
    </xdr:from>
    <xdr:to>
      <xdr:col>36</xdr:col>
      <xdr:colOff>165100</xdr:colOff>
      <xdr:row>35</xdr:row>
      <xdr:rowOff>19050</xdr:rowOff>
    </xdr:to>
    <xdr:sp macro="" textlink="">
      <xdr:nvSpPr>
        <xdr:cNvPr id="313" name="楕円 312"/>
        <xdr:cNvSpPr/>
      </xdr:nvSpPr>
      <xdr:spPr>
        <a:xfrm>
          <a:off x="6921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35577</xdr:rowOff>
    </xdr:from>
    <xdr:ext cx="469744" cy="259045"/>
    <xdr:sp macro="" textlink="">
      <xdr:nvSpPr>
        <xdr:cNvPr id="314" name="テキスト ボックス 313"/>
        <xdr:cNvSpPr txBox="1"/>
      </xdr:nvSpPr>
      <xdr:spPr>
        <a:xfrm>
          <a:off x="6737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28" name="テキスト ボックス 32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38" name="直線コネクタ 337"/>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39"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0" name="直線コネクタ 339"/>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1"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2" name="直線コネクタ 341"/>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88341</xdr:rowOff>
    </xdr:from>
    <xdr:to>
      <xdr:col>55</xdr:col>
      <xdr:colOff>0</xdr:colOff>
      <xdr:row>52</xdr:row>
      <xdr:rowOff>122555</xdr:rowOff>
    </xdr:to>
    <xdr:cxnSp macro="">
      <xdr:nvCxnSpPr>
        <xdr:cNvPr id="343" name="直線コネクタ 342"/>
        <xdr:cNvCxnSpPr/>
      </xdr:nvCxnSpPr>
      <xdr:spPr>
        <a:xfrm>
          <a:off x="9639300" y="9003741"/>
          <a:ext cx="838200" cy="3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4" name="農林水産業費平均値テキスト"/>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5" name="フローチャート: 判断 344"/>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88341</xdr:rowOff>
    </xdr:from>
    <xdr:to>
      <xdr:col>50</xdr:col>
      <xdr:colOff>114300</xdr:colOff>
      <xdr:row>54</xdr:row>
      <xdr:rowOff>71425</xdr:rowOff>
    </xdr:to>
    <xdr:cxnSp macro="">
      <xdr:nvCxnSpPr>
        <xdr:cNvPr id="346" name="直線コネクタ 345"/>
        <xdr:cNvCxnSpPr/>
      </xdr:nvCxnSpPr>
      <xdr:spPr>
        <a:xfrm flipV="1">
          <a:off x="8750300" y="9003741"/>
          <a:ext cx="889000" cy="3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7" name="フローチャート: 判断 346"/>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48" name="テキスト ボックス 347"/>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71425</xdr:rowOff>
    </xdr:from>
    <xdr:to>
      <xdr:col>45</xdr:col>
      <xdr:colOff>177800</xdr:colOff>
      <xdr:row>56</xdr:row>
      <xdr:rowOff>2997</xdr:rowOff>
    </xdr:to>
    <xdr:cxnSp macro="">
      <xdr:nvCxnSpPr>
        <xdr:cNvPr id="349" name="直線コネクタ 348"/>
        <xdr:cNvCxnSpPr/>
      </xdr:nvCxnSpPr>
      <xdr:spPr>
        <a:xfrm flipV="1">
          <a:off x="7861300" y="9329725"/>
          <a:ext cx="889000" cy="27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0" name="フローチャート: 判断 349"/>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25493</xdr:rowOff>
    </xdr:from>
    <xdr:ext cx="469744" cy="259045"/>
    <xdr:sp macro="" textlink="">
      <xdr:nvSpPr>
        <xdr:cNvPr id="351" name="テキスト ボックス 350"/>
        <xdr:cNvSpPr txBox="1"/>
      </xdr:nvSpPr>
      <xdr:spPr>
        <a:xfrm>
          <a:off x="8515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121717</xdr:rowOff>
    </xdr:from>
    <xdr:to>
      <xdr:col>41</xdr:col>
      <xdr:colOff>50800</xdr:colOff>
      <xdr:row>56</xdr:row>
      <xdr:rowOff>2997</xdr:rowOff>
    </xdr:to>
    <xdr:cxnSp macro="">
      <xdr:nvCxnSpPr>
        <xdr:cNvPr id="352" name="直線コネクタ 351"/>
        <xdr:cNvCxnSpPr/>
      </xdr:nvCxnSpPr>
      <xdr:spPr>
        <a:xfrm>
          <a:off x="6972300" y="9551467"/>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3" name="フローチャート: 判断 352"/>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42257</xdr:rowOff>
    </xdr:from>
    <xdr:ext cx="469744" cy="259045"/>
    <xdr:sp macro="" textlink="">
      <xdr:nvSpPr>
        <xdr:cNvPr id="354" name="テキスト ボックス 353"/>
        <xdr:cNvSpPr txBox="1"/>
      </xdr:nvSpPr>
      <xdr:spPr>
        <a:xfrm>
          <a:off x="7626428" y="99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5" name="フローチャート: 判断 354"/>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10024</xdr:rowOff>
    </xdr:from>
    <xdr:ext cx="469744" cy="259045"/>
    <xdr:sp macro="" textlink="">
      <xdr:nvSpPr>
        <xdr:cNvPr id="356" name="テキスト ボックス 355"/>
        <xdr:cNvSpPr txBox="1"/>
      </xdr:nvSpPr>
      <xdr:spPr>
        <a:xfrm>
          <a:off x="6737428"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71755</xdr:rowOff>
    </xdr:from>
    <xdr:to>
      <xdr:col>55</xdr:col>
      <xdr:colOff>50800</xdr:colOff>
      <xdr:row>53</xdr:row>
      <xdr:rowOff>1905</xdr:rowOff>
    </xdr:to>
    <xdr:sp macro="" textlink="">
      <xdr:nvSpPr>
        <xdr:cNvPr id="362" name="楕円 361"/>
        <xdr:cNvSpPr/>
      </xdr:nvSpPr>
      <xdr:spPr>
        <a:xfrm>
          <a:off x="10426700" y="898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94632</xdr:rowOff>
    </xdr:from>
    <xdr:ext cx="534377" cy="259045"/>
    <xdr:sp macro="" textlink="">
      <xdr:nvSpPr>
        <xdr:cNvPr id="363" name="農林水産業費該当値テキスト"/>
        <xdr:cNvSpPr txBox="1"/>
      </xdr:nvSpPr>
      <xdr:spPr>
        <a:xfrm>
          <a:off x="10528300" y="88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37541</xdr:rowOff>
    </xdr:from>
    <xdr:to>
      <xdr:col>50</xdr:col>
      <xdr:colOff>165100</xdr:colOff>
      <xdr:row>52</xdr:row>
      <xdr:rowOff>139141</xdr:rowOff>
    </xdr:to>
    <xdr:sp macro="" textlink="">
      <xdr:nvSpPr>
        <xdr:cNvPr id="364" name="楕円 363"/>
        <xdr:cNvSpPr/>
      </xdr:nvSpPr>
      <xdr:spPr>
        <a:xfrm>
          <a:off x="9588500" y="89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155668</xdr:rowOff>
    </xdr:from>
    <xdr:ext cx="534377" cy="259045"/>
    <xdr:sp macro="" textlink="">
      <xdr:nvSpPr>
        <xdr:cNvPr id="365" name="テキスト ボックス 364"/>
        <xdr:cNvSpPr txBox="1"/>
      </xdr:nvSpPr>
      <xdr:spPr>
        <a:xfrm>
          <a:off x="9372111" y="87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20625</xdr:rowOff>
    </xdr:from>
    <xdr:to>
      <xdr:col>46</xdr:col>
      <xdr:colOff>38100</xdr:colOff>
      <xdr:row>54</xdr:row>
      <xdr:rowOff>122225</xdr:rowOff>
    </xdr:to>
    <xdr:sp macro="" textlink="">
      <xdr:nvSpPr>
        <xdr:cNvPr id="366" name="楕円 365"/>
        <xdr:cNvSpPr/>
      </xdr:nvSpPr>
      <xdr:spPr>
        <a:xfrm>
          <a:off x="8699500" y="927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138752</xdr:rowOff>
    </xdr:from>
    <xdr:ext cx="534377" cy="259045"/>
    <xdr:sp macro="" textlink="">
      <xdr:nvSpPr>
        <xdr:cNvPr id="367" name="テキスト ボックス 366"/>
        <xdr:cNvSpPr txBox="1"/>
      </xdr:nvSpPr>
      <xdr:spPr>
        <a:xfrm>
          <a:off x="8483111" y="90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123647</xdr:rowOff>
    </xdr:from>
    <xdr:to>
      <xdr:col>41</xdr:col>
      <xdr:colOff>101600</xdr:colOff>
      <xdr:row>56</xdr:row>
      <xdr:rowOff>53797</xdr:rowOff>
    </xdr:to>
    <xdr:sp macro="" textlink="">
      <xdr:nvSpPr>
        <xdr:cNvPr id="368" name="楕円 367"/>
        <xdr:cNvSpPr/>
      </xdr:nvSpPr>
      <xdr:spPr>
        <a:xfrm>
          <a:off x="7810500" y="955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70324</xdr:rowOff>
    </xdr:from>
    <xdr:ext cx="469744" cy="259045"/>
    <xdr:sp macro="" textlink="">
      <xdr:nvSpPr>
        <xdr:cNvPr id="369" name="テキスト ボックス 368"/>
        <xdr:cNvSpPr txBox="1"/>
      </xdr:nvSpPr>
      <xdr:spPr>
        <a:xfrm>
          <a:off x="7626428" y="932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70917</xdr:rowOff>
    </xdr:from>
    <xdr:to>
      <xdr:col>36</xdr:col>
      <xdr:colOff>165100</xdr:colOff>
      <xdr:row>56</xdr:row>
      <xdr:rowOff>1067</xdr:rowOff>
    </xdr:to>
    <xdr:sp macro="" textlink="">
      <xdr:nvSpPr>
        <xdr:cNvPr id="370" name="楕円 369"/>
        <xdr:cNvSpPr/>
      </xdr:nvSpPr>
      <xdr:spPr>
        <a:xfrm>
          <a:off x="6921500" y="95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17594</xdr:rowOff>
    </xdr:from>
    <xdr:ext cx="469744" cy="259045"/>
    <xdr:sp macro="" textlink="">
      <xdr:nvSpPr>
        <xdr:cNvPr id="371" name="テキスト ボックス 370"/>
        <xdr:cNvSpPr txBox="1"/>
      </xdr:nvSpPr>
      <xdr:spPr>
        <a:xfrm>
          <a:off x="6737428" y="92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7" name="直線コネクタ 396"/>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398"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399" name="直線コネクタ 398"/>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0"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1" name="直線コネクタ 400"/>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15570</xdr:rowOff>
    </xdr:from>
    <xdr:to>
      <xdr:col>55</xdr:col>
      <xdr:colOff>0</xdr:colOff>
      <xdr:row>76</xdr:row>
      <xdr:rowOff>75921</xdr:rowOff>
    </xdr:to>
    <xdr:cxnSp macro="">
      <xdr:nvCxnSpPr>
        <xdr:cNvPr id="402" name="直線コネクタ 401"/>
        <xdr:cNvCxnSpPr/>
      </xdr:nvCxnSpPr>
      <xdr:spPr>
        <a:xfrm flipV="1">
          <a:off x="9639300" y="13045770"/>
          <a:ext cx="8382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3" name="商工費平均値テキスト"/>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4" name="フローチャート: 判断 403"/>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75921</xdr:rowOff>
    </xdr:from>
    <xdr:to>
      <xdr:col>50</xdr:col>
      <xdr:colOff>114300</xdr:colOff>
      <xdr:row>76</xdr:row>
      <xdr:rowOff>86305</xdr:rowOff>
    </xdr:to>
    <xdr:cxnSp macro="">
      <xdr:nvCxnSpPr>
        <xdr:cNvPr id="405" name="直線コネクタ 404"/>
        <xdr:cNvCxnSpPr/>
      </xdr:nvCxnSpPr>
      <xdr:spPr>
        <a:xfrm flipV="1">
          <a:off x="8750300" y="13106121"/>
          <a:ext cx="8890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6" name="フローチャート: 判断 405"/>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143581</xdr:rowOff>
    </xdr:from>
    <xdr:ext cx="534377" cy="259045"/>
    <xdr:sp macro="" textlink="">
      <xdr:nvSpPr>
        <xdr:cNvPr id="407" name="テキスト ボックス 406"/>
        <xdr:cNvSpPr txBox="1"/>
      </xdr:nvSpPr>
      <xdr:spPr>
        <a:xfrm>
          <a:off x="9372111" y="133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86305</xdr:rowOff>
    </xdr:from>
    <xdr:to>
      <xdr:col>45</xdr:col>
      <xdr:colOff>177800</xdr:colOff>
      <xdr:row>76</xdr:row>
      <xdr:rowOff>118016</xdr:rowOff>
    </xdr:to>
    <xdr:cxnSp macro="">
      <xdr:nvCxnSpPr>
        <xdr:cNvPr id="408" name="直線コネクタ 407"/>
        <xdr:cNvCxnSpPr/>
      </xdr:nvCxnSpPr>
      <xdr:spPr>
        <a:xfrm flipV="1">
          <a:off x="7861300" y="13116505"/>
          <a:ext cx="889000" cy="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52749</xdr:rowOff>
    </xdr:from>
    <xdr:to>
      <xdr:col>46</xdr:col>
      <xdr:colOff>38100</xdr:colOff>
      <xdr:row>78</xdr:row>
      <xdr:rowOff>154349</xdr:rowOff>
    </xdr:to>
    <xdr:sp macro="" textlink="">
      <xdr:nvSpPr>
        <xdr:cNvPr id="409" name="フローチャート: 判断 408"/>
        <xdr:cNvSpPr/>
      </xdr:nvSpPr>
      <xdr:spPr>
        <a:xfrm>
          <a:off x="8699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145476</xdr:rowOff>
    </xdr:from>
    <xdr:ext cx="469744" cy="259045"/>
    <xdr:sp macro="" textlink="">
      <xdr:nvSpPr>
        <xdr:cNvPr id="410" name="テキスト ボックス 409"/>
        <xdr:cNvSpPr txBox="1"/>
      </xdr:nvSpPr>
      <xdr:spPr>
        <a:xfrm>
          <a:off x="8515428" y="1351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119942</xdr:rowOff>
    </xdr:from>
    <xdr:to>
      <xdr:col>41</xdr:col>
      <xdr:colOff>50800</xdr:colOff>
      <xdr:row>76</xdr:row>
      <xdr:rowOff>118016</xdr:rowOff>
    </xdr:to>
    <xdr:cxnSp macro="">
      <xdr:nvCxnSpPr>
        <xdr:cNvPr id="411" name="直線コネクタ 410"/>
        <xdr:cNvCxnSpPr/>
      </xdr:nvCxnSpPr>
      <xdr:spPr>
        <a:xfrm>
          <a:off x="6972300" y="12978692"/>
          <a:ext cx="889000" cy="16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49907</xdr:rowOff>
    </xdr:from>
    <xdr:to>
      <xdr:col>41</xdr:col>
      <xdr:colOff>101600</xdr:colOff>
      <xdr:row>78</xdr:row>
      <xdr:rowOff>151507</xdr:rowOff>
    </xdr:to>
    <xdr:sp macro="" textlink="">
      <xdr:nvSpPr>
        <xdr:cNvPr id="412" name="フローチャート: 判断 411"/>
        <xdr:cNvSpPr/>
      </xdr:nvSpPr>
      <xdr:spPr>
        <a:xfrm>
          <a:off x="7810500" y="1342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142634</xdr:rowOff>
    </xdr:from>
    <xdr:ext cx="469744" cy="259045"/>
    <xdr:sp macro="" textlink="">
      <xdr:nvSpPr>
        <xdr:cNvPr id="413" name="テキスト ボックス 412"/>
        <xdr:cNvSpPr txBox="1"/>
      </xdr:nvSpPr>
      <xdr:spPr>
        <a:xfrm>
          <a:off x="7626428" y="1351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158460</xdr:rowOff>
    </xdr:from>
    <xdr:to>
      <xdr:col>36</xdr:col>
      <xdr:colOff>165100</xdr:colOff>
      <xdr:row>78</xdr:row>
      <xdr:rowOff>88610</xdr:rowOff>
    </xdr:to>
    <xdr:sp macro="" textlink="">
      <xdr:nvSpPr>
        <xdr:cNvPr id="414" name="フローチャート: 判断 413"/>
        <xdr:cNvSpPr/>
      </xdr:nvSpPr>
      <xdr:spPr>
        <a:xfrm>
          <a:off x="6921500" y="133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79737</xdr:rowOff>
    </xdr:from>
    <xdr:ext cx="469744" cy="259045"/>
    <xdr:sp macro="" textlink="">
      <xdr:nvSpPr>
        <xdr:cNvPr id="415" name="テキスト ボックス 414"/>
        <xdr:cNvSpPr txBox="1"/>
      </xdr:nvSpPr>
      <xdr:spPr>
        <a:xfrm>
          <a:off x="6737428" y="134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136220</xdr:rowOff>
    </xdr:from>
    <xdr:to>
      <xdr:col>55</xdr:col>
      <xdr:colOff>50800</xdr:colOff>
      <xdr:row>76</xdr:row>
      <xdr:rowOff>66371</xdr:rowOff>
    </xdr:to>
    <xdr:sp macro="" textlink="">
      <xdr:nvSpPr>
        <xdr:cNvPr id="421" name="楕円 420"/>
        <xdr:cNvSpPr/>
      </xdr:nvSpPr>
      <xdr:spPr>
        <a:xfrm>
          <a:off x="10426700" y="129949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159097</xdr:rowOff>
    </xdr:from>
    <xdr:ext cx="534377" cy="259045"/>
    <xdr:sp macro="" textlink="">
      <xdr:nvSpPr>
        <xdr:cNvPr id="422" name="商工費該当値テキスト"/>
        <xdr:cNvSpPr txBox="1"/>
      </xdr:nvSpPr>
      <xdr:spPr>
        <a:xfrm>
          <a:off x="10528300" y="128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25121</xdr:rowOff>
    </xdr:from>
    <xdr:to>
      <xdr:col>50</xdr:col>
      <xdr:colOff>165100</xdr:colOff>
      <xdr:row>76</xdr:row>
      <xdr:rowOff>126721</xdr:rowOff>
    </xdr:to>
    <xdr:sp macro="" textlink="">
      <xdr:nvSpPr>
        <xdr:cNvPr id="423" name="楕円 422"/>
        <xdr:cNvSpPr/>
      </xdr:nvSpPr>
      <xdr:spPr>
        <a:xfrm>
          <a:off x="9588500" y="130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143248</xdr:rowOff>
    </xdr:from>
    <xdr:ext cx="534377" cy="259045"/>
    <xdr:sp macro="" textlink="">
      <xdr:nvSpPr>
        <xdr:cNvPr id="424" name="テキスト ボックス 423"/>
        <xdr:cNvSpPr txBox="1"/>
      </xdr:nvSpPr>
      <xdr:spPr>
        <a:xfrm>
          <a:off x="9372111" y="1283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35505</xdr:rowOff>
    </xdr:from>
    <xdr:to>
      <xdr:col>46</xdr:col>
      <xdr:colOff>38100</xdr:colOff>
      <xdr:row>76</xdr:row>
      <xdr:rowOff>137105</xdr:rowOff>
    </xdr:to>
    <xdr:sp macro="" textlink="">
      <xdr:nvSpPr>
        <xdr:cNvPr id="425" name="楕円 424"/>
        <xdr:cNvSpPr/>
      </xdr:nvSpPr>
      <xdr:spPr>
        <a:xfrm>
          <a:off x="8699500" y="130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153633</xdr:rowOff>
    </xdr:from>
    <xdr:ext cx="534377" cy="259045"/>
    <xdr:sp macro="" textlink="">
      <xdr:nvSpPr>
        <xdr:cNvPr id="426" name="テキスト ボックス 425"/>
        <xdr:cNvSpPr txBox="1"/>
      </xdr:nvSpPr>
      <xdr:spPr>
        <a:xfrm>
          <a:off x="8483111" y="1284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67216</xdr:rowOff>
    </xdr:from>
    <xdr:to>
      <xdr:col>41</xdr:col>
      <xdr:colOff>101600</xdr:colOff>
      <xdr:row>76</xdr:row>
      <xdr:rowOff>168816</xdr:rowOff>
    </xdr:to>
    <xdr:sp macro="" textlink="">
      <xdr:nvSpPr>
        <xdr:cNvPr id="427" name="楕円 426"/>
        <xdr:cNvSpPr/>
      </xdr:nvSpPr>
      <xdr:spPr>
        <a:xfrm>
          <a:off x="7810500" y="1309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13892</xdr:rowOff>
    </xdr:from>
    <xdr:ext cx="534377" cy="259045"/>
    <xdr:sp macro="" textlink="">
      <xdr:nvSpPr>
        <xdr:cNvPr id="428" name="テキスト ボックス 427"/>
        <xdr:cNvSpPr txBox="1"/>
      </xdr:nvSpPr>
      <xdr:spPr>
        <a:xfrm>
          <a:off x="7594111" y="1287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69142</xdr:rowOff>
    </xdr:from>
    <xdr:to>
      <xdr:col>36</xdr:col>
      <xdr:colOff>165100</xdr:colOff>
      <xdr:row>75</xdr:row>
      <xdr:rowOff>170743</xdr:rowOff>
    </xdr:to>
    <xdr:sp macro="" textlink="">
      <xdr:nvSpPr>
        <xdr:cNvPr id="429" name="楕円 428"/>
        <xdr:cNvSpPr/>
      </xdr:nvSpPr>
      <xdr:spPr>
        <a:xfrm>
          <a:off x="6921500" y="12927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15819</xdr:rowOff>
    </xdr:from>
    <xdr:ext cx="534377" cy="259045"/>
    <xdr:sp macro="" textlink="">
      <xdr:nvSpPr>
        <xdr:cNvPr id="430" name="テキスト ボックス 429"/>
        <xdr:cNvSpPr txBox="1"/>
      </xdr:nvSpPr>
      <xdr:spPr>
        <a:xfrm>
          <a:off x="6705111" y="1270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3" name="テキスト ボックス 44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3" name="直線コネクタ 452"/>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4"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5" name="直線コネクタ 454"/>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6"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7" name="直線コネクタ 456"/>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18450</xdr:rowOff>
    </xdr:from>
    <xdr:to>
      <xdr:col>55</xdr:col>
      <xdr:colOff>0</xdr:colOff>
      <xdr:row>96</xdr:row>
      <xdr:rowOff>23892</xdr:rowOff>
    </xdr:to>
    <xdr:cxnSp macro="">
      <xdr:nvCxnSpPr>
        <xdr:cNvPr id="458" name="直線コネクタ 457"/>
        <xdr:cNvCxnSpPr/>
      </xdr:nvCxnSpPr>
      <xdr:spPr>
        <a:xfrm>
          <a:off x="9639300" y="16477650"/>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59"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0" name="フローチャート: 判断 459"/>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18450</xdr:rowOff>
    </xdr:from>
    <xdr:to>
      <xdr:col>50</xdr:col>
      <xdr:colOff>114300</xdr:colOff>
      <xdr:row>96</xdr:row>
      <xdr:rowOff>55026</xdr:rowOff>
    </xdr:to>
    <xdr:cxnSp macro="">
      <xdr:nvCxnSpPr>
        <xdr:cNvPr id="461" name="直線コネクタ 460"/>
        <xdr:cNvCxnSpPr/>
      </xdr:nvCxnSpPr>
      <xdr:spPr>
        <a:xfrm flipV="1">
          <a:off x="8750300" y="164776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2" name="フローチャート: 判断 461"/>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3" name="テキスト ボックス 462"/>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166103</xdr:rowOff>
    </xdr:from>
    <xdr:to>
      <xdr:col>45</xdr:col>
      <xdr:colOff>177800</xdr:colOff>
      <xdr:row>96</xdr:row>
      <xdr:rowOff>55026</xdr:rowOff>
    </xdr:to>
    <xdr:cxnSp macro="">
      <xdr:nvCxnSpPr>
        <xdr:cNvPr id="464" name="直線コネクタ 463"/>
        <xdr:cNvCxnSpPr/>
      </xdr:nvCxnSpPr>
      <xdr:spPr>
        <a:xfrm>
          <a:off x="7861300" y="16453853"/>
          <a:ext cx="889000" cy="6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72258</xdr:rowOff>
    </xdr:from>
    <xdr:to>
      <xdr:col>46</xdr:col>
      <xdr:colOff>38100</xdr:colOff>
      <xdr:row>97</xdr:row>
      <xdr:rowOff>2408</xdr:rowOff>
    </xdr:to>
    <xdr:sp macro="" textlink="">
      <xdr:nvSpPr>
        <xdr:cNvPr id="465" name="フローチャート: 判断 464"/>
        <xdr:cNvSpPr/>
      </xdr:nvSpPr>
      <xdr:spPr>
        <a:xfrm>
          <a:off x="8699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164985</xdr:rowOff>
    </xdr:from>
    <xdr:ext cx="534377" cy="259045"/>
    <xdr:sp macro="" textlink="">
      <xdr:nvSpPr>
        <xdr:cNvPr id="466" name="テキスト ボックス 465"/>
        <xdr:cNvSpPr txBox="1"/>
      </xdr:nvSpPr>
      <xdr:spPr>
        <a:xfrm>
          <a:off x="8483111" y="166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166103</xdr:rowOff>
    </xdr:from>
    <xdr:to>
      <xdr:col>41</xdr:col>
      <xdr:colOff>50800</xdr:colOff>
      <xdr:row>96</xdr:row>
      <xdr:rowOff>141026</xdr:rowOff>
    </xdr:to>
    <xdr:cxnSp macro="">
      <xdr:nvCxnSpPr>
        <xdr:cNvPr id="467" name="直線コネクタ 466"/>
        <xdr:cNvCxnSpPr/>
      </xdr:nvCxnSpPr>
      <xdr:spPr>
        <a:xfrm flipV="1">
          <a:off x="6972300" y="16453853"/>
          <a:ext cx="889000" cy="1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60942</xdr:rowOff>
    </xdr:from>
    <xdr:to>
      <xdr:col>41</xdr:col>
      <xdr:colOff>101600</xdr:colOff>
      <xdr:row>96</xdr:row>
      <xdr:rowOff>162542</xdr:rowOff>
    </xdr:to>
    <xdr:sp macro="" textlink="">
      <xdr:nvSpPr>
        <xdr:cNvPr id="468" name="フローチャート: 判断 467"/>
        <xdr:cNvSpPr/>
      </xdr:nvSpPr>
      <xdr:spPr>
        <a:xfrm>
          <a:off x="7810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153669</xdr:rowOff>
    </xdr:from>
    <xdr:ext cx="534377" cy="259045"/>
    <xdr:sp macro="" textlink="">
      <xdr:nvSpPr>
        <xdr:cNvPr id="469" name="テキスト ボックス 468"/>
        <xdr:cNvSpPr txBox="1"/>
      </xdr:nvSpPr>
      <xdr:spPr>
        <a:xfrm>
          <a:off x="7594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29008</xdr:rowOff>
    </xdr:from>
    <xdr:to>
      <xdr:col>36</xdr:col>
      <xdr:colOff>165100</xdr:colOff>
      <xdr:row>96</xdr:row>
      <xdr:rowOff>130608</xdr:rowOff>
    </xdr:to>
    <xdr:sp macro="" textlink="">
      <xdr:nvSpPr>
        <xdr:cNvPr id="470" name="フローチャート: 判断 469"/>
        <xdr:cNvSpPr/>
      </xdr:nvSpPr>
      <xdr:spPr>
        <a:xfrm>
          <a:off x="6921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147135</xdr:rowOff>
    </xdr:from>
    <xdr:ext cx="534377" cy="259045"/>
    <xdr:sp macro="" textlink="">
      <xdr:nvSpPr>
        <xdr:cNvPr id="471" name="テキスト ボックス 470"/>
        <xdr:cNvSpPr txBox="1"/>
      </xdr:nvSpPr>
      <xdr:spPr>
        <a:xfrm>
          <a:off x="6705111" y="162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144542</xdr:rowOff>
    </xdr:from>
    <xdr:to>
      <xdr:col>55</xdr:col>
      <xdr:colOff>50800</xdr:colOff>
      <xdr:row>96</xdr:row>
      <xdr:rowOff>74692</xdr:rowOff>
    </xdr:to>
    <xdr:sp macro="" textlink="">
      <xdr:nvSpPr>
        <xdr:cNvPr id="477" name="楕円 476"/>
        <xdr:cNvSpPr/>
      </xdr:nvSpPr>
      <xdr:spPr>
        <a:xfrm>
          <a:off x="10426700" y="164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122969</xdr:rowOff>
    </xdr:from>
    <xdr:ext cx="534377" cy="259045"/>
    <xdr:sp macro="" textlink="">
      <xdr:nvSpPr>
        <xdr:cNvPr id="478" name="土木費該当値テキスト"/>
        <xdr:cNvSpPr txBox="1"/>
      </xdr:nvSpPr>
      <xdr:spPr>
        <a:xfrm>
          <a:off x="10528300" y="1641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139100</xdr:rowOff>
    </xdr:from>
    <xdr:to>
      <xdr:col>50</xdr:col>
      <xdr:colOff>165100</xdr:colOff>
      <xdr:row>96</xdr:row>
      <xdr:rowOff>69250</xdr:rowOff>
    </xdr:to>
    <xdr:sp macro="" textlink="">
      <xdr:nvSpPr>
        <xdr:cNvPr id="479" name="楕円 478"/>
        <xdr:cNvSpPr/>
      </xdr:nvSpPr>
      <xdr:spPr>
        <a:xfrm>
          <a:off x="9588500" y="1642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60377</xdr:rowOff>
    </xdr:from>
    <xdr:ext cx="534377" cy="259045"/>
    <xdr:sp macro="" textlink="">
      <xdr:nvSpPr>
        <xdr:cNvPr id="480" name="テキスト ボックス 479"/>
        <xdr:cNvSpPr txBox="1"/>
      </xdr:nvSpPr>
      <xdr:spPr>
        <a:xfrm>
          <a:off x="9372111" y="1651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4226</xdr:rowOff>
    </xdr:from>
    <xdr:to>
      <xdr:col>46</xdr:col>
      <xdr:colOff>38100</xdr:colOff>
      <xdr:row>96</xdr:row>
      <xdr:rowOff>105826</xdr:rowOff>
    </xdr:to>
    <xdr:sp macro="" textlink="">
      <xdr:nvSpPr>
        <xdr:cNvPr id="481" name="楕円 480"/>
        <xdr:cNvSpPr/>
      </xdr:nvSpPr>
      <xdr:spPr>
        <a:xfrm>
          <a:off x="8699500" y="1646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122353</xdr:rowOff>
    </xdr:from>
    <xdr:ext cx="534377" cy="259045"/>
    <xdr:sp macro="" textlink="">
      <xdr:nvSpPr>
        <xdr:cNvPr id="482" name="テキスト ボックス 481"/>
        <xdr:cNvSpPr txBox="1"/>
      </xdr:nvSpPr>
      <xdr:spPr>
        <a:xfrm>
          <a:off x="8483111" y="1623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115303</xdr:rowOff>
    </xdr:from>
    <xdr:to>
      <xdr:col>41</xdr:col>
      <xdr:colOff>101600</xdr:colOff>
      <xdr:row>96</xdr:row>
      <xdr:rowOff>45453</xdr:rowOff>
    </xdr:to>
    <xdr:sp macro="" textlink="">
      <xdr:nvSpPr>
        <xdr:cNvPr id="483" name="楕円 482"/>
        <xdr:cNvSpPr/>
      </xdr:nvSpPr>
      <xdr:spPr>
        <a:xfrm>
          <a:off x="7810500" y="164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61980</xdr:rowOff>
    </xdr:from>
    <xdr:ext cx="534377" cy="259045"/>
    <xdr:sp macro="" textlink="">
      <xdr:nvSpPr>
        <xdr:cNvPr id="484" name="テキスト ボックス 483"/>
        <xdr:cNvSpPr txBox="1"/>
      </xdr:nvSpPr>
      <xdr:spPr>
        <a:xfrm>
          <a:off x="7594111" y="1617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90226</xdr:rowOff>
    </xdr:from>
    <xdr:to>
      <xdr:col>36</xdr:col>
      <xdr:colOff>165100</xdr:colOff>
      <xdr:row>97</xdr:row>
      <xdr:rowOff>20376</xdr:rowOff>
    </xdr:to>
    <xdr:sp macro="" textlink="">
      <xdr:nvSpPr>
        <xdr:cNvPr id="485" name="楕円 484"/>
        <xdr:cNvSpPr/>
      </xdr:nvSpPr>
      <xdr:spPr>
        <a:xfrm>
          <a:off x="6921500" y="1654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11503</xdr:rowOff>
    </xdr:from>
    <xdr:ext cx="534377" cy="259045"/>
    <xdr:sp macro="" textlink="">
      <xdr:nvSpPr>
        <xdr:cNvPr id="486" name="テキスト ボックス 485"/>
        <xdr:cNvSpPr txBox="1"/>
      </xdr:nvSpPr>
      <xdr:spPr>
        <a:xfrm>
          <a:off x="6705111" y="1664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3" name="直線コネクタ 512"/>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4"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5" name="直線コネクタ 514"/>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6"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7" name="直線コネクタ 516"/>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141551</xdr:rowOff>
    </xdr:from>
    <xdr:to>
      <xdr:col>85</xdr:col>
      <xdr:colOff>127000</xdr:colOff>
      <xdr:row>37</xdr:row>
      <xdr:rowOff>149824</xdr:rowOff>
    </xdr:to>
    <xdr:cxnSp macro="">
      <xdr:nvCxnSpPr>
        <xdr:cNvPr id="518" name="直線コネクタ 517"/>
        <xdr:cNvCxnSpPr/>
      </xdr:nvCxnSpPr>
      <xdr:spPr>
        <a:xfrm>
          <a:off x="15481300" y="6313751"/>
          <a:ext cx="838200" cy="17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19"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0" name="フローチャート: 判断 519"/>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141551</xdr:rowOff>
    </xdr:from>
    <xdr:to>
      <xdr:col>81</xdr:col>
      <xdr:colOff>50800</xdr:colOff>
      <xdr:row>38</xdr:row>
      <xdr:rowOff>133495</xdr:rowOff>
    </xdr:to>
    <xdr:cxnSp macro="">
      <xdr:nvCxnSpPr>
        <xdr:cNvPr id="521" name="直線コネクタ 520"/>
        <xdr:cNvCxnSpPr/>
      </xdr:nvCxnSpPr>
      <xdr:spPr>
        <a:xfrm flipV="1">
          <a:off x="14592300" y="6313751"/>
          <a:ext cx="889000" cy="33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2" name="フローチャート: 判断 521"/>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3" name="テキスト ボックス 522"/>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80046</xdr:rowOff>
    </xdr:from>
    <xdr:to>
      <xdr:col>76</xdr:col>
      <xdr:colOff>114300</xdr:colOff>
      <xdr:row>38</xdr:row>
      <xdr:rowOff>133495</xdr:rowOff>
    </xdr:to>
    <xdr:cxnSp macro="">
      <xdr:nvCxnSpPr>
        <xdr:cNvPr id="524" name="直線コネクタ 523"/>
        <xdr:cNvCxnSpPr/>
      </xdr:nvCxnSpPr>
      <xdr:spPr>
        <a:xfrm>
          <a:off x="13703300" y="6595146"/>
          <a:ext cx="889000" cy="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19667</xdr:rowOff>
    </xdr:from>
    <xdr:to>
      <xdr:col>76</xdr:col>
      <xdr:colOff>165100</xdr:colOff>
      <xdr:row>37</xdr:row>
      <xdr:rowOff>121267</xdr:rowOff>
    </xdr:to>
    <xdr:sp macro="" textlink="">
      <xdr:nvSpPr>
        <xdr:cNvPr id="525" name="フローチャート: 判断 524"/>
        <xdr:cNvSpPr/>
      </xdr:nvSpPr>
      <xdr:spPr>
        <a:xfrm>
          <a:off x="14541500" y="636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137794</xdr:rowOff>
    </xdr:from>
    <xdr:ext cx="534377" cy="259045"/>
    <xdr:sp macro="" textlink="">
      <xdr:nvSpPr>
        <xdr:cNvPr id="526" name="テキスト ボックス 525"/>
        <xdr:cNvSpPr txBox="1"/>
      </xdr:nvSpPr>
      <xdr:spPr>
        <a:xfrm>
          <a:off x="14325111" y="613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80046</xdr:rowOff>
    </xdr:from>
    <xdr:to>
      <xdr:col>71</xdr:col>
      <xdr:colOff>177800</xdr:colOff>
      <xdr:row>39</xdr:row>
      <xdr:rowOff>16801</xdr:rowOff>
    </xdr:to>
    <xdr:cxnSp macro="">
      <xdr:nvCxnSpPr>
        <xdr:cNvPr id="527" name="直線コネクタ 526"/>
        <xdr:cNvCxnSpPr/>
      </xdr:nvCxnSpPr>
      <xdr:spPr>
        <a:xfrm flipV="1">
          <a:off x="12814300" y="6595146"/>
          <a:ext cx="889000" cy="10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7475</xdr:rowOff>
    </xdr:from>
    <xdr:to>
      <xdr:col>72</xdr:col>
      <xdr:colOff>38100</xdr:colOff>
      <xdr:row>37</xdr:row>
      <xdr:rowOff>109075</xdr:rowOff>
    </xdr:to>
    <xdr:sp macro="" textlink="">
      <xdr:nvSpPr>
        <xdr:cNvPr id="528" name="フローチャート: 判断 527"/>
        <xdr:cNvSpPr/>
      </xdr:nvSpPr>
      <xdr:spPr>
        <a:xfrm>
          <a:off x="13652500" y="635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125602</xdr:rowOff>
    </xdr:from>
    <xdr:ext cx="534377" cy="259045"/>
    <xdr:sp macro="" textlink="">
      <xdr:nvSpPr>
        <xdr:cNvPr id="529" name="テキスト ボックス 528"/>
        <xdr:cNvSpPr txBox="1"/>
      </xdr:nvSpPr>
      <xdr:spPr>
        <a:xfrm>
          <a:off x="13436111" y="61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6060</xdr:rowOff>
    </xdr:from>
    <xdr:to>
      <xdr:col>67</xdr:col>
      <xdr:colOff>101600</xdr:colOff>
      <xdr:row>37</xdr:row>
      <xdr:rowOff>107660</xdr:rowOff>
    </xdr:to>
    <xdr:sp macro="" textlink="">
      <xdr:nvSpPr>
        <xdr:cNvPr id="530" name="フローチャート: 判断 529"/>
        <xdr:cNvSpPr/>
      </xdr:nvSpPr>
      <xdr:spPr>
        <a:xfrm>
          <a:off x="12763500" y="63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124187</xdr:rowOff>
    </xdr:from>
    <xdr:ext cx="534377" cy="259045"/>
    <xdr:sp macro="" textlink="">
      <xdr:nvSpPr>
        <xdr:cNvPr id="531" name="テキスト ボックス 530"/>
        <xdr:cNvSpPr txBox="1"/>
      </xdr:nvSpPr>
      <xdr:spPr>
        <a:xfrm>
          <a:off x="12547111" y="61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99024</xdr:rowOff>
    </xdr:from>
    <xdr:to>
      <xdr:col>85</xdr:col>
      <xdr:colOff>177800</xdr:colOff>
      <xdr:row>38</xdr:row>
      <xdr:rowOff>29173</xdr:rowOff>
    </xdr:to>
    <xdr:sp macro="" textlink="">
      <xdr:nvSpPr>
        <xdr:cNvPr id="537" name="楕円 536"/>
        <xdr:cNvSpPr/>
      </xdr:nvSpPr>
      <xdr:spPr>
        <a:xfrm>
          <a:off x="16268700" y="6442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77451</xdr:rowOff>
    </xdr:from>
    <xdr:ext cx="534377" cy="259045"/>
    <xdr:sp macro="" textlink="">
      <xdr:nvSpPr>
        <xdr:cNvPr id="538" name="消防費該当値テキスト"/>
        <xdr:cNvSpPr txBox="1"/>
      </xdr:nvSpPr>
      <xdr:spPr>
        <a:xfrm>
          <a:off x="16370300" y="64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90751</xdr:rowOff>
    </xdr:from>
    <xdr:to>
      <xdr:col>81</xdr:col>
      <xdr:colOff>101600</xdr:colOff>
      <xdr:row>37</xdr:row>
      <xdr:rowOff>20901</xdr:rowOff>
    </xdr:to>
    <xdr:sp macro="" textlink="">
      <xdr:nvSpPr>
        <xdr:cNvPr id="539" name="楕円 538"/>
        <xdr:cNvSpPr/>
      </xdr:nvSpPr>
      <xdr:spPr>
        <a:xfrm>
          <a:off x="15430500" y="626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37428</xdr:rowOff>
    </xdr:from>
    <xdr:ext cx="534377" cy="259045"/>
    <xdr:sp macro="" textlink="">
      <xdr:nvSpPr>
        <xdr:cNvPr id="540" name="テキスト ボックス 539"/>
        <xdr:cNvSpPr txBox="1"/>
      </xdr:nvSpPr>
      <xdr:spPr>
        <a:xfrm>
          <a:off x="15214111" y="60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82695</xdr:rowOff>
    </xdr:from>
    <xdr:to>
      <xdr:col>76</xdr:col>
      <xdr:colOff>165100</xdr:colOff>
      <xdr:row>39</xdr:row>
      <xdr:rowOff>12845</xdr:rowOff>
    </xdr:to>
    <xdr:sp macro="" textlink="">
      <xdr:nvSpPr>
        <xdr:cNvPr id="541" name="楕円 540"/>
        <xdr:cNvSpPr/>
      </xdr:nvSpPr>
      <xdr:spPr>
        <a:xfrm>
          <a:off x="14541500" y="6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3972</xdr:rowOff>
    </xdr:from>
    <xdr:ext cx="534377" cy="259045"/>
    <xdr:sp macro="" textlink="">
      <xdr:nvSpPr>
        <xdr:cNvPr id="542" name="テキスト ボックス 541"/>
        <xdr:cNvSpPr txBox="1"/>
      </xdr:nvSpPr>
      <xdr:spPr>
        <a:xfrm>
          <a:off x="14325111" y="66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29246</xdr:rowOff>
    </xdr:from>
    <xdr:to>
      <xdr:col>72</xdr:col>
      <xdr:colOff>38100</xdr:colOff>
      <xdr:row>38</xdr:row>
      <xdr:rowOff>130846</xdr:rowOff>
    </xdr:to>
    <xdr:sp macro="" textlink="">
      <xdr:nvSpPr>
        <xdr:cNvPr id="543" name="楕円 542"/>
        <xdr:cNvSpPr/>
      </xdr:nvSpPr>
      <xdr:spPr>
        <a:xfrm>
          <a:off x="13652500" y="65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121973</xdr:rowOff>
    </xdr:from>
    <xdr:ext cx="534377" cy="259045"/>
    <xdr:sp macro="" textlink="">
      <xdr:nvSpPr>
        <xdr:cNvPr id="544" name="テキスト ボックス 543"/>
        <xdr:cNvSpPr txBox="1"/>
      </xdr:nvSpPr>
      <xdr:spPr>
        <a:xfrm>
          <a:off x="13436111" y="663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137451</xdr:rowOff>
    </xdr:from>
    <xdr:to>
      <xdr:col>67</xdr:col>
      <xdr:colOff>101600</xdr:colOff>
      <xdr:row>39</xdr:row>
      <xdr:rowOff>67601</xdr:rowOff>
    </xdr:to>
    <xdr:sp macro="" textlink="">
      <xdr:nvSpPr>
        <xdr:cNvPr id="545" name="楕円 544"/>
        <xdr:cNvSpPr/>
      </xdr:nvSpPr>
      <xdr:spPr>
        <a:xfrm>
          <a:off x="12763500" y="66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58728</xdr:rowOff>
    </xdr:from>
    <xdr:ext cx="469744" cy="259045"/>
    <xdr:sp macro="" textlink="">
      <xdr:nvSpPr>
        <xdr:cNvPr id="546" name="テキスト ボックス 545"/>
        <xdr:cNvSpPr txBox="1"/>
      </xdr:nvSpPr>
      <xdr:spPr>
        <a:xfrm>
          <a:off x="12579428" y="674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69" name="直線コネクタ 568"/>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0"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1" name="直線コネクタ 570"/>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2"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3" name="直線コネクタ 572"/>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29446</xdr:rowOff>
    </xdr:from>
    <xdr:to>
      <xdr:col>85</xdr:col>
      <xdr:colOff>127000</xdr:colOff>
      <xdr:row>55</xdr:row>
      <xdr:rowOff>102941</xdr:rowOff>
    </xdr:to>
    <xdr:cxnSp macro="">
      <xdr:nvCxnSpPr>
        <xdr:cNvPr id="574" name="直線コネクタ 573"/>
        <xdr:cNvCxnSpPr/>
      </xdr:nvCxnSpPr>
      <xdr:spPr>
        <a:xfrm flipV="1">
          <a:off x="15481300" y="9459196"/>
          <a:ext cx="8382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5" name="教育費平均値テキスト"/>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6" name="フローチャート: 判断 575"/>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102941</xdr:rowOff>
    </xdr:from>
    <xdr:to>
      <xdr:col>81</xdr:col>
      <xdr:colOff>50800</xdr:colOff>
      <xdr:row>56</xdr:row>
      <xdr:rowOff>88128</xdr:rowOff>
    </xdr:to>
    <xdr:cxnSp macro="">
      <xdr:nvCxnSpPr>
        <xdr:cNvPr id="577" name="直線コネクタ 576"/>
        <xdr:cNvCxnSpPr/>
      </xdr:nvCxnSpPr>
      <xdr:spPr>
        <a:xfrm flipV="1">
          <a:off x="14592300" y="9532691"/>
          <a:ext cx="889000" cy="15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78" name="フローチャート: 判断 577"/>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79" name="テキスト ボックス 578"/>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65360</xdr:rowOff>
    </xdr:from>
    <xdr:to>
      <xdr:col>76</xdr:col>
      <xdr:colOff>114300</xdr:colOff>
      <xdr:row>56</xdr:row>
      <xdr:rowOff>88128</xdr:rowOff>
    </xdr:to>
    <xdr:cxnSp macro="">
      <xdr:nvCxnSpPr>
        <xdr:cNvPr id="580" name="直線コネクタ 579"/>
        <xdr:cNvCxnSpPr/>
      </xdr:nvCxnSpPr>
      <xdr:spPr>
        <a:xfrm>
          <a:off x="13703300" y="9666560"/>
          <a:ext cx="8890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1" name="フローチャート: 判断 580"/>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2" name="テキスト ボックス 581"/>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81704</xdr:rowOff>
    </xdr:from>
    <xdr:to>
      <xdr:col>71</xdr:col>
      <xdr:colOff>177800</xdr:colOff>
      <xdr:row>56</xdr:row>
      <xdr:rowOff>65360</xdr:rowOff>
    </xdr:to>
    <xdr:cxnSp macro="">
      <xdr:nvCxnSpPr>
        <xdr:cNvPr id="583" name="直線コネクタ 582"/>
        <xdr:cNvCxnSpPr/>
      </xdr:nvCxnSpPr>
      <xdr:spPr>
        <a:xfrm>
          <a:off x="12814300" y="9340004"/>
          <a:ext cx="889000" cy="3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4" name="フローチャート: 判断 583"/>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5" name="テキスト ボックス 584"/>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86" name="フローチャート: 判断 585"/>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106943</xdr:rowOff>
    </xdr:from>
    <xdr:ext cx="534377" cy="259045"/>
    <xdr:sp macro="" textlink="">
      <xdr:nvSpPr>
        <xdr:cNvPr id="587" name="テキスト ボックス 586"/>
        <xdr:cNvSpPr txBox="1"/>
      </xdr:nvSpPr>
      <xdr:spPr>
        <a:xfrm>
          <a:off x="12547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150096</xdr:rowOff>
    </xdr:from>
    <xdr:to>
      <xdr:col>85</xdr:col>
      <xdr:colOff>177800</xdr:colOff>
      <xdr:row>55</xdr:row>
      <xdr:rowOff>80246</xdr:rowOff>
    </xdr:to>
    <xdr:sp macro="" textlink="">
      <xdr:nvSpPr>
        <xdr:cNvPr id="593" name="楕円 592"/>
        <xdr:cNvSpPr/>
      </xdr:nvSpPr>
      <xdr:spPr>
        <a:xfrm>
          <a:off x="16268700" y="940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1523</xdr:rowOff>
    </xdr:from>
    <xdr:ext cx="534377" cy="259045"/>
    <xdr:sp macro="" textlink="">
      <xdr:nvSpPr>
        <xdr:cNvPr id="594" name="教育費該当値テキスト"/>
        <xdr:cNvSpPr txBox="1"/>
      </xdr:nvSpPr>
      <xdr:spPr>
        <a:xfrm>
          <a:off x="16370300" y="925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52141</xdr:rowOff>
    </xdr:from>
    <xdr:to>
      <xdr:col>81</xdr:col>
      <xdr:colOff>101600</xdr:colOff>
      <xdr:row>55</xdr:row>
      <xdr:rowOff>153741</xdr:rowOff>
    </xdr:to>
    <xdr:sp macro="" textlink="">
      <xdr:nvSpPr>
        <xdr:cNvPr id="595" name="楕円 594"/>
        <xdr:cNvSpPr/>
      </xdr:nvSpPr>
      <xdr:spPr>
        <a:xfrm>
          <a:off x="15430500" y="948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170268</xdr:rowOff>
    </xdr:from>
    <xdr:ext cx="534377" cy="259045"/>
    <xdr:sp macro="" textlink="">
      <xdr:nvSpPr>
        <xdr:cNvPr id="596" name="テキスト ボックス 595"/>
        <xdr:cNvSpPr txBox="1"/>
      </xdr:nvSpPr>
      <xdr:spPr>
        <a:xfrm>
          <a:off x="15214111" y="925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37328</xdr:rowOff>
    </xdr:from>
    <xdr:to>
      <xdr:col>76</xdr:col>
      <xdr:colOff>165100</xdr:colOff>
      <xdr:row>56</xdr:row>
      <xdr:rowOff>138928</xdr:rowOff>
    </xdr:to>
    <xdr:sp macro="" textlink="">
      <xdr:nvSpPr>
        <xdr:cNvPr id="597" name="楕円 596"/>
        <xdr:cNvSpPr/>
      </xdr:nvSpPr>
      <xdr:spPr>
        <a:xfrm>
          <a:off x="14541500" y="963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130055</xdr:rowOff>
    </xdr:from>
    <xdr:ext cx="534377" cy="259045"/>
    <xdr:sp macro="" textlink="">
      <xdr:nvSpPr>
        <xdr:cNvPr id="598" name="テキスト ボックス 597"/>
        <xdr:cNvSpPr txBox="1"/>
      </xdr:nvSpPr>
      <xdr:spPr>
        <a:xfrm>
          <a:off x="14325111" y="973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14560</xdr:rowOff>
    </xdr:from>
    <xdr:to>
      <xdr:col>72</xdr:col>
      <xdr:colOff>38100</xdr:colOff>
      <xdr:row>56</xdr:row>
      <xdr:rowOff>116160</xdr:rowOff>
    </xdr:to>
    <xdr:sp macro="" textlink="">
      <xdr:nvSpPr>
        <xdr:cNvPr id="599" name="楕円 598"/>
        <xdr:cNvSpPr/>
      </xdr:nvSpPr>
      <xdr:spPr>
        <a:xfrm>
          <a:off x="13652500" y="96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107287</xdr:rowOff>
    </xdr:from>
    <xdr:ext cx="534377" cy="259045"/>
    <xdr:sp macro="" textlink="">
      <xdr:nvSpPr>
        <xdr:cNvPr id="600" name="テキスト ボックス 599"/>
        <xdr:cNvSpPr txBox="1"/>
      </xdr:nvSpPr>
      <xdr:spPr>
        <a:xfrm>
          <a:off x="13436111" y="97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30904</xdr:rowOff>
    </xdr:from>
    <xdr:to>
      <xdr:col>67</xdr:col>
      <xdr:colOff>101600</xdr:colOff>
      <xdr:row>54</xdr:row>
      <xdr:rowOff>132504</xdr:rowOff>
    </xdr:to>
    <xdr:sp macro="" textlink="">
      <xdr:nvSpPr>
        <xdr:cNvPr id="601" name="楕円 600"/>
        <xdr:cNvSpPr/>
      </xdr:nvSpPr>
      <xdr:spPr>
        <a:xfrm>
          <a:off x="12763500" y="92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149031</xdr:rowOff>
    </xdr:from>
    <xdr:ext cx="534377" cy="259045"/>
    <xdr:sp macro="" textlink="">
      <xdr:nvSpPr>
        <xdr:cNvPr id="602" name="テキスト ボックス 601"/>
        <xdr:cNvSpPr txBox="1"/>
      </xdr:nvSpPr>
      <xdr:spPr>
        <a:xfrm>
          <a:off x="12547111" y="906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109571</xdr:rowOff>
    </xdr:from>
    <xdr:to>
      <xdr:col>85</xdr:col>
      <xdr:colOff>126364</xdr:colOff>
      <xdr:row>78</xdr:row>
      <xdr:rowOff>139700</xdr:rowOff>
    </xdr:to>
    <xdr:cxnSp macro="">
      <xdr:nvCxnSpPr>
        <xdr:cNvPr id="624" name="直線コネクタ 623"/>
        <xdr:cNvCxnSpPr/>
      </xdr:nvCxnSpPr>
      <xdr:spPr>
        <a:xfrm flipV="1">
          <a:off x="16317595" y="12453971"/>
          <a:ext cx="1269" cy="105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56248</xdr:rowOff>
    </xdr:from>
    <xdr:ext cx="534377" cy="259045"/>
    <xdr:sp macro="" textlink="">
      <xdr:nvSpPr>
        <xdr:cNvPr id="627" name="災害復旧費最大値テキスト"/>
        <xdr:cNvSpPr txBox="1"/>
      </xdr:nvSpPr>
      <xdr:spPr>
        <a:xfrm>
          <a:off x="16370300" y="122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109571</xdr:rowOff>
    </xdr:from>
    <xdr:to>
      <xdr:col>86</xdr:col>
      <xdr:colOff>25400</xdr:colOff>
      <xdr:row>72</xdr:row>
      <xdr:rowOff>109571</xdr:rowOff>
    </xdr:to>
    <xdr:cxnSp macro="">
      <xdr:nvCxnSpPr>
        <xdr:cNvPr id="628" name="直線コネクタ 627"/>
        <xdr:cNvCxnSpPr/>
      </xdr:nvCxnSpPr>
      <xdr:spPr>
        <a:xfrm>
          <a:off x="16230600" y="12453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21194</xdr:rowOff>
    </xdr:from>
    <xdr:to>
      <xdr:col>85</xdr:col>
      <xdr:colOff>127000</xdr:colOff>
      <xdr:row>78</xdr:row>
      <xdr:rowOff>65771</xdr:rowOff>
    </xdr:to>
    <xdr:cxnSp macro="">
      <xdr:nvCxnSpPr>
        <xdr:cNvPr id="629" name="直線コネクタ 628"/>
        <xdr:cNvCxnSpPr/>
      </xdr:nvCxnSpPr>
      <xdr:spPr>
        <a:xfrm>
          <a:off x="15481300" y="13394294"/>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8371</xdr:rowOff>
    </xdr:from>
    <xdr:ext cx="469744" cy="259045"/>
    <xdr:sp macro="" textlink="">
      <xdr:nvSpPr>
        <xdr:cNvPr id="630" name="災害復旧費平均値テキスト"/>
        <xdr:cNvSpPr txBox="1"/>
      </xdr:nvSpPr>
      <xdr:spPr>
        <a:xfrm>
          <a:off x="16370300" y="13381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29944</xdr:rowOff>
    </xdr:from>
    <xdr:to>
      <xdr:col>85</xdr:col>
      <xdr:colOff>177800</xdr:colOff>
      <xdr:row>78</xdr:row>
      <xdr:rowOff>131544</xdr:rowOff>
    </xdr:to>
    <xdr:sp macro="" textlink="">
      <xdr:nvSpPr>
        <xdr:cNvPr id="631" name="フローチャート: 判断 630"/>
        <xdr:cNvSpPr/>
      </xdr:nvSpPr>
      <xdr:spPr>
        <a:xfrm>
          <a:off x="16268700" y="134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166401</xdr:rowOff>
    </xdr:from>
    <xdr:to>
      <xdr:col>81</xdr:col>
      <xdr:colOff>50800</xdr:colOff>
      <xdr:row>78</xdr:row>
      <xdr:rowOff>21194</xdr:rowOff>
    </xdr:to>
    <xdr:cxnSp macro="">
      <xdr:nvCxnSpPr>
        <xdr:cNvPr id="632" name="直線コネクタ 631"/>
        <xdr:cNvCxnSpPr/>
      </xdr:nvCxnSpPr>
      <xdr:spPr>
        <a:xfrm>
          <a:off x="14592300" y="12853701"/>
          <a:ext cx="889000" cy="5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39887</xdr:rowOff>
    </xdr:from>
    <xdr:to>
      <xdr:col>81</xdr:col>
      <xdr:colOff>101600</xdr:colOff>
      <xdr:row>78</xdr:row>
      <xdr:rowOff>141487</xdr:rowOff>
    </xdr:to>
    <xdr:sp macro="" textlink="">
      <xdr:nvSpPr>
        <xdr:cNvPr id="633" name="フローチャート: 判断 632"/>
        <xdr:cNvSpPr/>
      </xdr:nvSpPr>
      <xdr:spPr>
        <a:xfrm>
          <a:off x="15430500" y="1341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132614</xdr:rowOff>
    </xdr:from>
    <xdr:ext cx="469744" cy="259045"/>
    <xdr:sp macro="" textlink="">
      <xdr:nvSpPr>
        <xdr:cNvPr id="634" name="テキスト ボックス 633"/>
        <xdr:cNvSpPr txBox="1"/>
      </xdr:nvSpPr>
      <xdr:spPr>
        <a:xfrm>
          <a:off x="15246428" y="1350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41677</xdr:rowOff>
    </xdr:from>
    <xdr:to>
      <xdr:col>76</xdr:col>
      <xdr:colOff>114300</xdr:colOff>
      <xdr:row>74</xdr:row>
      <xdr:rowOff>166401</xdr:rowOff>
    </xdr:to>
    <xdr:cxnSp macro="">
      <xdr:nvCxnSpPr>
        <xdr:cNvPr id="635" name="直線コネクタ 634"/>
        <xdr:cNvCxnSpPr/>
      </xdr:nvCxnSpPr>
      <xdr:spPr>
        <a:xfrm>
          <a:off x="13703300" y="12728977"/>
          <a:ext cx="889000" cy="1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49420</xdr:rowOff>
    </xdr:from>
    <xdr:to>
      <xdr:col>76</xdr:col>
      <xdr:colOff>165100</xdr:colOff>
      <xdr:row>78</xdr:row>
      <xdr:rowOff>151020</xdr:rowOff>
    </xdr:to>
    <xdr:sp macro="" textlink="">
      <xdr:nvSpPr>
        <xdr:cNvPr id="636" name="フローチャート: 判断 635"/>
        <xdr:cNvSpPr/>
      </xdr:nvSpPr>
      <xdr:spPr>
        <a:xfrm>
          <a:off x="14541500" y="1342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142147</xdr:rowOff>
    </xdr:from>
    <xdr:ext cx="469744" cy="259045"/>
    <xdr:sp macro="" textlink="">
      <xdr:nvSpPr>
        <xdr:cNvPr id="637" name="テキスト ボックス 636"/>
        <xdr:cNvSpPr txBox="1"/>
      </xdr:nvSpPr>
      <xdr:spPr>
        <a:xfrm>
          <a:off x="14357428" y="135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159108</xdr:rowOff>
    </xdr:from>
    <xdr:to>
      <xdr:col>71</xdr:col>
      <xdr:colOff>177800</xdr:colOff>
      <xdr:row>74</xdr:row>
      <xdr:rowOff>41677</xdr:rowOff>
    </xdr:to>
    <xdr:cxnSp macro="">
      <xdr:nvCxnSpPr>
        <xdr:cNvPr id="638" name="直線コネクタ 637"/>
        <xdr:cNvCxnSpPr/>
      </xdr:nvCxnSpPr>
      <xdr:spPr>
        <a:xfrm>
          <a:off x="12814300" y="12332058"/>
          <a:ext cx="889000" cy="39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22789</xdr:rowOff>
    </xdr:from>
    <xdr:to>
      <xdr:col>72</xdr:col>
      <xdr:colOff>38100</xdr:colOff>
      <xdr:row>78</xdr:row>
      <xdr:rowOff>124389</xdr:rowOff>
    </xdr:to>
    <xdr:sp macro="" textlink="">
      <xdr:nvSpPr>
        <xdr:cNvPr id="639" name="フローチャート: 判断 638"/>
        <xdr:cNvSpPr/>
      </xdr:nvSpPr>
      <xdr:spPr>
        <a:xfrm>
          <a:off x="13652500" y="133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115516</xdr:rowOff>
    </xdr:from>
    <xdr:ext cx="469744" cy="259045"/>
    <xdr:sp macro="" textlink="">
      <xdr:nvSpPr>
        <xdr:cNvPr id="640" name="テキスト ボックス 639"/>
        <xdr:cNvSpPr txBox="1"/>
      </xdr:nvSpPr>
      <xdr:spPr>
        <a:xfrm>
          <a:off x="13468428" y="134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10559</xdr:rowOff>
    </xdr:from>
    <xdr:to>
      <xdr:col>67</xdr:col>
      <xdr:colOff>101600</xdr:colOff>
      <xdr:row>78</xdr:row>
      <xdr:rowOff>112159</xdr:rowOff>
    </xdr:to>
    <xdr:sp macro="" textlink="">
      <xdr:nvSpPr>
        <xdr:cNvPr id="641" name="フローチャート: 判断 640"/>
        <xdr:cNvSpPr/>
      </xdr:nvSpPr>
      <xdr:spPr>
        <a:xfrm>
          <a:off x="127635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103286</xdr:rowOff>
    </xdr:from>
    <xdr:ext cx="469744" cy="259045"/>
    <xdr:sp macro="" textlink="">
      <xdr:nvSpPr>
        <xdr:cNvPr id="642" name="テキスト ボックス 641"/>
        <xdr:cNvSpPr txBox="1"/>
      </xdr:nvSpPr>
      <xdr:spPr>
        <a:xfrm>
          <a:off x="12579428" y="1347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14971</xdr:rowOff>
    </xdr:from>
    <xdr:to>
      <xdr:col>85</xdr:col>
      <xdr:colOff>177800</xdr:colOff>
      <xdr:row>78</xdr:row>
      <xdr:rowOff>116571</xdr:rowOff>
    </xdr:to>
    <xdr:sp macro="" textlink="">
      <xdr:nvSpPr>
        <xdr:cNvPr id="648" name="楕円 647"/>
        <xdr:cNvSpPr/>
      </xdr:nvSpPr>
      <xdr:spPr>
        <a:xfrm>
          <a:off x="16268700" y="133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145798</xdr:rowOff>
    </xdr:from>
    <xdr:ext cx="469744" cy="259045"/>
    <xdr:sp macro="" textlink="">
      <xdr:nvSpPr>
        <xdr:cNvPr id="649" name="災害復旧費該当値テキスト"/>
        <xdr:cNvSpPr txBox="1"/>
      </xdr:nvSpPr>
      <xdr:spPr>
        <a:xfrm>
          <a:off x="16370300" y="1317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141844</xdr:rowOff>
    </xdr:from>
    <xdr:to>
      <xdr:col>81</xdr:col>
      <xdr:colOff>101600</xdr:colOff>
      <xdr:row>78</xdr:row>
      <xdr:rowOff>71994</xdr:rowOff>
    </xdr:to>
    <xdr:sp macro="" textlink="">
      <xdr:nvSpPr>
        <xdr:cNvPr id="650" name="楕円 649"/>
        <xdr:cNvSpPr/>
      </xdr:nvSpPr>
      <xdr:spPr>
        <a:xfrm>
          <a:off x="15430500" y="1334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88521</xdr:rowOff>
    </xdr:from>
    <xdr:ext cx="469744" cy="259045"/>
    <xdr:sp macro="" textlink="">
      <xdr:nvSpPr>
        <xdr:cNvPr id="651" name="テキスト ボックス 650"/>
        <xdr:cNvSpPr txBox="1"/>
      </xdr:nvSpPr>
      <xdr:spPr>
        <a:xfrm>
          <a:off x="15246428" y="1311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115601</xdr:rowOff>
    </xdr:from>
    <xdr:to>
      <xdr:col>76</xdr:col>
      <xdr:colOff>165100</xdr:colOff>
      <xdr:row>75</xdr:row>
      <xdr:rowOff>45751</xdr:rowOff>
    </xdr:to>
    <xdr:sp macro="" textlink="">
      <xdr:nvSpPr>
        <xdr:cNvPr id="652" name="楕円 651"/>
        <xdr:cNvSpPr/>
      </xdr:nvSpPr>
      <xdr:spPr>
        <a:xfrm>
          <a:off x="14541500" y="1280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62278</xdr:rowOff>
    </xdr:from>
    <xdr:ext cx="534377" cy="259045"/>
    <xdr:sp macro="" textlink="">
      <xdr:nvSpPr>
        <xdr:cNvPr id="653" name="テキスト ボックス 652"/>
        <xdr:cNvSpPr txBox="1"/>
      </xdr:nvSpPr>
      <xdr:spPr>
        <a:xfrm>
          <a:off x="14325111" y="1257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162327</xdr:rowOff>
    </xdr:from>
    <xdr:to>
      <xdr:col>72</xdr:col>
      <xdr:colOff>38100</xdr:colOff>
      <xdr:row>74</xdr:row>
      <xdr:rowOff>92477</xdr:rowOff>
    </xdr:to>
    <xdr:sp macro="" textlink="">
      <xdr:nvSpPr>
        <xdr:cNvPr id="654" name="楕円 653"/>
        <xdr:cNvSpPr/>
      </xdr:nvSpPr>
      <xdr:spPr>
        <a:xfrm>
          <a:off x="13652500" y="1267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109004</xdr:rowOff>
    </xdr:from>
    <xdr:ext cx="534377" cy="259045"/>
    <xdr:sp macro="" textlink="">
      <xdr:nvSpPr>
        <xdr:cNvPr id="655" name="テキスト ボックス 654"/>
        <xdr:cNvSpPr txBox="1"/>
      </xdr:nvSpPr>
      <xdr:spPr>
        <a:xfrm>
          <a:off x="13436111" y="1245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108308</xdr:rowOff>
    </xdr:from>
    <xdr:to>
      <xdr:col>67</xdr:col>
      <xdr:colOff>101600</xdr:colOff>
      <xdr:row>72</xdr:row>
      <xdr:rowOff>38458</xdr:rowOff>
    </xdr:to>
    <xdr:sp macro="" textlink="">
      <xdr:nvSpPr>
        <xdr:cNvPr id="656" name="楕円 655"/>
        <xdr:cNvSpPr/>
      </xdr:nvSpPr>
      <xdr:spPr>
        <a:xfrm>
          <a:off x="12763500" y="122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54985</xdr:rowOff>
    </xdr:from>
    <xdr:ext cx="534377" cy="259045"/>
    <xdr:sp macro="" textlink="">
      <xdr:nvSpPr>
        <xdr:cNvPr id="657" name="テキスト ボックス 656"/>
        <xdr:cNvSpPr txBox="1"/>
      </xdr:nvSpPr>
      <xdr:spPr>
        <a:xfrm>
          <a:off x="12547111" y="1205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69" name="直線コネクタ 668"/>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0" name="テキスト ボックス 669"/>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1" name="直線コネクタ 67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2" name="テキスト ボックス 671"/>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3" name="直線コネクタ 672"/>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4" name="テキスト ボックス 673"/>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7" name="直線コネクタ 676"/>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78" name="テキスト ボックス 677"/>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9" name="直線コネクタ 678"/>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0" name="テキスト ボックス 679"/>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1" name="直線コネクタ 680"/>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2" name="テキスト ボックス 681"/>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86" name="直線コネクタ 685"/>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87"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88" name="直線コネクタ 687"/>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89"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0" name="直線コネクタ 689"/>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79006</xdr:rowOff>
    </xdr:from>
    <xdr:to>
      <xdr:col>85</xdr:col>
      <xdr:colOff>127000</xdr:colOff>
      <xdr:row>96</xdr:row>
      <xdr:rowOff>86494</xdr:rowOff>
    </xdr:to>
    <xdr:cxnSp macro="">
      <xdr:nvCxnSpPr>
        <xdr:cNvPr id="691" name="直線コネクタ 690"/>
        <xdr:cNvCxnSpPr/>
      </xdr:nvCxnSpPr>
      <xdr:spPr>
        <a:xfrm>
          <a:off x="15481300" y="16538206"/>
          <a:ext cx="8382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2"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3" name="フローチャート: 判断 692"/>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77293</xdr:rowOff>
    </xdr:from>
    <xdr:to>
      <xdr:col>81</xdr:col>
      <xdr:colOff>50800</xdr:colOff>
      <xdr:row>96</xdr:row>
      <xdr:rowOff>79006</xdr:rowOff>
    </xdr:to>
    <xdr:cxnSp macro="">
      <xdr:nvCxnSpPr>
        <xdr:cNvPr id="694" name="直線コネクタ 693"/>
        <xdr:cNvCxnSpPr/>
      </xdr:nvCxnSpPr>
      <xdr:spPr>
        <a:xfrm>
          <a:off x="14592300" y="16536493"/>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695" name="フローチャート: 判断 694"/>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696" name="テキスト ボックス 695"/>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77293</xdr:rowOff>
    </xdr:from>
    <xdr:to>
      <xdr:col>76</xdr:col>
      <xdr:colOff>114300</xdr:colOff>
      <xdr:row>96</xdr:row>
      <xdr:rowOff>84293</xdr:rowOff>
    </xdr:to>
    <xdr:cxnSp macro="">
      <xdr:nvCxnSpPr>
        <xdr:cNvPr id="697" name="直線コネクタ 696"/>
        <xdr:cNvCxnSpPr/>
      </xdr:nvCxnSpPr>
      <xdr:spPr>
        <a:xfrm flipV="1">
          <a:off x="13703300" y="16536493"/>
          <a:ext cx="88900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117818</xdr:rowOff>
    </xdr:from>
    <xdr:to>
      <xdr:col>76</xdr:col>
      <xdr:colOff>165100</xdr:colOff>
      <xdr:row>97</xdr:row>
      <xdr:rowOff>47968</xdr:rowOff>
    </xdr:to>
    <xdr:sp macro="" textlink="">
      <xdr:nvSpPr>
        <xdr:cNvPr id="698" name="フローチャート: 判断 697"/>
        <xdr:cNvSpPr/>
      </xdr:nvSpPr>
      <xdr:spPr>
        <a:xfrm>
          <a:off x="14541500" y="1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39095</xdr:rowOff>
    </xdr:from>
    <xdr:ext cx="534377" cy="259045"/>
    <xdr:sp macro="" textlink="">
      <xdr:nvSpPr>
        <xdr:cNvPr id="699" name="テキスト ボックス 698"/>
        <xdr:cNvSpPr txBox="1"/>
      </xdr:nvSpPr>
      <xdr:spPr>
        <a:xfrm>
          <a:off x="14325111" y="166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71977</xdr:rowOff>
    </xdr:from>
    <xdr:to>
      <xdr:col>71</xdr:col>
      <xdr:colOff>177800</xdr:colOff>
      <xdr:row>96</xdr:row>
      <xdr:rowOff>84293</xdr:rowOff>
    </xdr:to>
    <xdr:cxnSp macro="">
      <xdr:nvCxnSpPr>
        <xdr:cNvPr id="700" name="直線コネクタ 699"/>
        <xdr:cNvCxnSpPr/>
      </xdr:nvCxnSpPr>
      <xdr:spPr>
        <a:xfrm>
          <a:off x="12814300" y="16531177"/>
          <a:ext cx="889000" cy="1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118990</xdr:rowOff>
    </xdr:from>
    <xdr:to>
      <xdr:col>72</xdr:col>
      <xdr:colOff>38100</xdr:colOff>
      <xdr:row>97</xdr:row>
      <xdr:rowOff>49140</xdr:rowOff>
    </xdr:to>
    <xdr:sp macro="" textlink="">
      <xdr:nvSpPr>
        <xdr:cNvPr id="701" name="フローチャート: 判断 700"/>
        <xdr:cNvSpPr/>
      </xdr:nvSpPr>
      <xdr:spPr>
        <a:xfrm>
          <a:off x="13652500" y="1657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40267</xdr:rowOff>
    </xdr:from>
    <xdr:ext cx="534377" cy="259045"/>
    <xdr:sp macro="" textlink="">
      <xdr:nvSpPr>
        <xdr:cNvPr id="702" name="テキスト ボックス 701"/>
        <xdr:cNvSpPr txBox="1"/>
      </xdr:nvSpPr>
      <xdr:spPr>
        <a:xfrm>
          <a:off x="13436111" y="1667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73098</xdr:rowOff>
    </xdr:from>
    <xdr:to>
      <xdr:col>67</xdr:col>
      <xdr:colOff>101600</xdr:colOff>
      <xdr:row>97</xdr:row>
      <xdr:rowOff>3248</xdr:rowOff>
    </xdr:to>
    <xdr:sp macro="" textlink="">
      <xdr:nvSpPr>
        <xdr:cNvPr id="703" name="フローチャート: 判断 702"/>
        <xdr:cNvSpPr/>
      </xdr:nvSpPr>
      <xdr:spPr>
        <a:xfrm>
          <a:off x="12763500" y="1653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165825</xdr:rowOff>
    </xdr:from>
    <xdr:ext cx="534377" cy="259045"/>
    <xdr:sp macro="" textlink="">
      <xdr:nvSpPr>
        <xdr:cNvPr id="704" name="テキスト ボックス 703"/>
        <xdr:cNvSpPr txBox="1"/>
      </xdr:nvSpPr>
      <xdr:spPr>
        <a:xfrm>
          <a:off x="12547111" y="166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35694</xdr:rowOff>
    </xdr:from>
    <xdr:to>
      <xdr:col>85</xdr:col>
      <xdr:colOff>177800</xdr:colOff>
      <xdr:row>96</xdr:row>
      <xdr:rowOff>137294</xdr:rowOff>
    </xdr:to>
    <xdr:sp macro="" textlink="">
      <xdr:nvSpPr>
        <xdr:cNvPr id="710" name="楕円 709"/>
        <xdr:cNvSpPr/>
      </xdr:nvSpPr>
      <xdr:spPr>
        <a:xfrm>
          <a:off x="16268700" y="164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14121</xdr:rowOff>
    </xdr:from>
    <xdr:ext cx="534377" cy="259045"/>
    <xdr:sp macro="" textlink="">
      <xdr:nvSpPr>
        <xdr:cNvPr id="711" name="公債費該当値テキスト"/>
        <xdr:cNvSpPr txBox="1"/>
      </xdr:nvSpPr>
      <xdr:spPr>
        <a:xfrm>
          <a:off x="16370300" y="1647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28206</xdr:rowOff>
    </xdr:from>
    <xdr:to>
      <xdr:col>81</xdr:col>
      <xdr:colOff>101600</xdr:colOff>
      <xdr:row>96</xdr:row>
      <xdr:rowOff>129806</xdr:rowOff>
    </xdr:to>
    <xdr:sp macro="" textlink="">
      <xdr:nvSpPr>
        <xdr:cNvPr id="712" name="楕円 711"/>
        <xdr:cNvSpPr/>
      </xdr:nvSpPr>
      <xdr:spPr>
        <a:xfrm>
          <a:off x="15430500" y="164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120933</xdr:rowOff>
    </xdr:from>
    <xdr:ext cx="534377" cy="259045"/>
    <xdr:sp macro="" textlink="">
      <xdr:nvSpPr>
        <xdr:cNvPr id="713" name="テキスト ボックス 712"/>
        <xdr:cNvSpPr txBox="1"/>
      </xdr:nvSpPr>
      <xdr:spPr>
        <a:xfrm>
          <a:off x="15214111" y="165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26493</xdr:rowOff>
    </xdr:from>
    <xdr:to>
      <xdr:col>76</xdr:col>
      <xdr:colOff>165100</xdr:colOff>
      <xdr:row>96</xdr:row>
      <xdr:rowOff>128093</xdr:rowOff>
    </xdr:to>
    <xdr:sp macro="" textlink="">
      <xdr:nvSpPr>
        <xdr:cNvPr id="714" name="楕円 713"/>
        <xdr:cNvSpPr/>
      </xdr:nvSpPr>
      <xdr:spPr>
        <a:xfrm>
          <a:off x="14541500" y="1648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144620</xdr:rowOff>
    </xdr:from>
    <xdr:ext cx="534377" cy="259045"/>
    <xdr:sp macro="" textlink="">
      <xdr:nvSpPr>
        <xdr:cNvPr id="715" name="テキスト ボックス 714"/>
        <xdr:cNvSpPr txBox="1"/>
      </xdr:nvSpPr>
      <xdr:spPr>
        <a:xfrm>
          <a:off x="14325111" y="1626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33493</xdr:rowOff>
    </xdr:from>
    <xdr:to>
      <xdr:col>72</xdr:col>
      <xdr:colOff>38100</xdr:colOff>
      <xdr:row>96</xdr:row>
      <xdr:rowOff>135093</xdr:rowOff>
    </xdr:to>
    <xdr:sp macro="" textlink="">
      <xdr:nvSpPr>
        <xdr:cNvPr id="716" name="楕円 715"/>
        <xdr:cNvSpPr/>
      </xdr:nvSpPr>
      <xdr:spPr>
        <a:xfrm>
          <a:off x="13652500" y="1649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151620</xdr:rowOff>
    </xdr:from>
    <xdr:ext cx="534377" cy="259045"/>
    <xdr:sp macro="" textlink="">
      <xdr:nvSpPr>
        <xdr:cNvPr id="717" name="テキスト ボックス 716"/>
        <xdr:cNvSpPr txBox="1"/>
      </xdr:nvSpPr>
      <xdr:spPr>
        <a:xfrm>
          <a:off x="13436111" y="1626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21177</xdr:rowOff>
    </xdr:from>
    <xdr:to>
      <xdr:col>67</xdr:col>
      <xdr:colOff>101600</xdr:colOff>
      <xdr:row>96</xdr:row>
      <xdr:rowOff>122777</xdr:rowOff>
    </xdr:to>
    <xdr:sp macro="" textlink="">
      <xdr:nvSpPr>
        <xdr:cNvPr id="718" name="楕円 717"/>
        <xdr:cNvSpPr/>
      </xdr:nvSpPr>
      <xdr:spPr>
        <a:xfrm>
          <a:off x="12763500" y="164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139304</xdr:rowOff>
    </xdr:from>
    <xdr:ext cx="534377" cy="259045"/>
    <xdr:sp macro="" textlink="">
      <xdr:nvSpPr>
        <xdr:cNvPr id="719" name="テキスト ボックス 718"/>
        <xdr:cNvSpPr txBox="1"/>
      </xdr:nvSpPr>
      <xdr:spPr>
        <a:xfrm>
          <a:off x="12547111" y="1625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1" name="直線コネクタ 740"/>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44"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45" name="直線コネクタ 744"/>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47"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48" name="フローチャート: 判断 747"/>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0" name="フローチャート: 判断 749"/>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1" name="テキスト ボックス 750"/>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26264</xdr:rowOff>
    </xdr:from>
    <xdr:to>
      <xdr:col>107</xdr:col>
      <xdr:colOff>101600</xdr:colOff>
      <xdr:row>38</xdr:row>
      <xdr:rowOff>127864</xdr:rowOff>
    </xdr:to>
    <xdr:sp macro="" textlink="">
      <xdr:nvSpPr>
        <xdr:cNvPr id="753" name="フローチャート: 判断 752"/>
        <xdr:cNvSpPr/>
      </xdr:nvSpPr>
      <xdr:spPr>
        <a:xfrm>
          <a:off x="20383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144391</xdr:rowOff>
    </xdr:from>
    <xdr:ext cx="378565" cy="259045"/>
    <xdr:sp macro="" textlink="">
      <xdr:nvSpPr>
        <xdr:cNvPr id="754" name="テキスト ボックス 753"/>
        <xdr:cNvSpPr txBox="1"/>
      </xdr:nvSpPr>
      <xdr:spPr>
        <a:xfrm>
          <a:off x="20245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15748</xdr:rowOff>
    </xdr:from>
    <xdr:to>
      <xdr:col>102</xdr:col>
      <xdr:colOff>165100</xdr:colOff>
      <xdr:row>38</xdr:row>
      <xdr:rowOff>117348</xdr:rowOff>
    </xdr:to>
    <xdr:sp macro="" textlink="">
      <xdr:nvSpPr>
        <xdr:cNvPr id="756" name="フローチャート: 判断 755"/>
        <xdr:cNvSpPr/>
      </xdr:nvSpPr>
      <xdr:spPr>
        <a:xfrm>
          <a:off x="19494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133875</xdr:rowOff>
    </xdr:from>
    <xdr:ext cx="378565" cy="259045"/>
    <xdr:sp macro="" textlink="">
      <xdr:nvSpPr>
        <xdr:cNvPr id="757" name="テキスト ボックス 756"/>
        <xdr:cNvSpPr txBox="1"/>
      </xdr:nvSpPr>
      <xdr:spPr>
        <a:xfrm>
          <a:off x="19356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9804</xdr:rowOff>
    </xdr:from>
    <xdr:to>
      <xdr:col>98</xdr:col>
      <xdr:colOff>38100</xdr:colOff>
      <xdr:row>38</xdr:row>
      <xdr:rowOff>111404</xdr:rowOff>
    </xdr:to>
    <xdr:sp macro="" textlink="">
      <xdr:nvSpPr>
        <xdr:cNvPr id="758" name="フローチャート: 判断 757"/>
        <xdr:cNvSpPr/>
      </xdr:nvSpPr>
      <xdr:spPr>
        <a:xfrm>
          <a:off x="18605500" y="65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127931</xdr:rowOff>
    </xdr:from>
    <xdr:ext cx="378565" cy="259045"/>
    <xdr:sp macro="" textlink="">
      <xdr:nvSpPr>
        <xdr:cNvPr id="759" name="テキスト ボックス 758"/>
        <xdr:cNvSpPr txBox="1"/>
      </xdr:nvSpPr>
      <xdr:spPr>
        <a:xfrm>
          <a:off x="18467017" y="6300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民生費と災害復旧費については、令和元年台風第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号に関連する災害救助費や復旧費に伴う増加があったものの、除染関連事業の大幅な減少がそれを上回ったことにより、全体としてはいずれも減少している。</a:t>
          </a:r>
        </a:p>
        <a:p>
          <a:r>
            <a:rPr kumimoji="1" lang="ja-JP" altLang="en-US" sz="1300">
              <a:latin typeface="ＭＳ Ｐゴシック" panose="020B0600070205080204" pitchFamily="50" charset="-128"/>
              <a:ea typeface="ＭＳ Ｐゴシック" panose="020B0600070205080204" pitchFamily="50" charset="-128"/>
            </a:rPr>
            <a:t>　総務費については、県議会議員選挙、市議会議員選挙の執行による選挙費の増加によって全体として大きく増加し、類似団体平均を上回る結果となった。</a:t>
          </a:r>
        </a:p>
        <a:p>
          <a:r>
            <a:rPr kumimoji="1" lang="ja-JP" altLang="en-US" sz="1300">
              <a:latin typeface="ＭＳ Ｐゴシック" panose="020B0600070205080204" pitchFamily="50" charset="-128"/>
              <a:ea typeface="ＭＳ Ｐゴシック" panose="020B0600070205080204" pitchFamily="50" charset="-128"/>
            </a:rPr>
            <a:t>　衛生費は、斎場の整備が終了したことにより大きく減少し、類似団体平均とほぼ同じ水準となっている。</a:t>
          </a:r>
        </a:p>
        <a:p>
          <a:r>
            <a:rPr kumimoji="1" lang="ja-JP" altLang="en-US" sz="1300">
              <a:latin typeface="ＭＳ Ｐゴシック" panose="020B0600070205080204" pitchFamily="50" charset="-128"/>
              <a:ea typeface="ＭＳ Ｐゴシック" panose="020B0600070205080204" pitchFamily="50" charset="-128"/>
            </a:rPr>
            <a:t>　消防費については、消防指令システムの更新が終了したこと等により減少し、類似団体平均を下回った。</a:t>
          </a:r>
        </a:p>
        <a:p>
          <a:r>
            <a:rPr kumimoji="1" lang="ja-JP" altLang="en-US" sz="1300">
              <a:latin typeface="ＭＳ Ｐゴシック" panose="020B0600070205080204" pitchFamily="50" charset="-128"/>
              <a:ea typeface="ＭＳ Ｐゴシック" panose="020B0600070205080204" pitchFamily="50" charset="-128"/>
            </a:rPr>
            <a:t>　今後は、事務事業の見直し、定員管理と給与の適正化、民間委託や指定管理者制度の活用等により、持続可能な財政運営を目指す。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令和元年度については、実質収支が前年度に比べて約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億円増加したが、財政調整基金が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億円減少した影響により、実質単年度収支は赤字となった。</a:t>
          </a:r>
        </a:p>
        <a:p>
          <a:r>
            <a:rPr kumimoji="1" lang="ja-JP" altLang="en-US" sz="1400">
              <a:latin typeface="ＭＳ ゴシック" pitchFamily="49" charset="-128"/>
              <a:ea typeface="ＭＳ ゴシック" pitchFamily="49" charset="-128"/>
            </a:rPr>
            <a:t>　今後においては、歳入の確保と、財政調整基金に依存しない健全な財政運営をさらに進める必要がある。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各会計とも赤字額はなく、厳しい歳入環境や東日本大震災及び原子力災害からの復旧・復興への対応を引き続き行いながらも、限られた財源の重点的かつ効率的な執行に努め、健全な財政運営に努めた。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126126494</v>
      </c>
      <c r="BO4" s="462"/>
      <c r="BP4" s="462"/>
      <c r="BQ4" s="462"/>
      <c r="BR4" s="462"/>
      <c r="BS4" s="462"/>
      <c r="BT4" s="462"/>
      <c r="BU4" s="463"/>
      <c r="BV4" s="461">
        <v>136951031</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8.6999999999999993</v>
      </c>
      <c r="CU4" s="646"/>
      <c r="CV4" s="646"/>
      <c r="CW4" s="646"/>
      <c r="CX4" s="646"/>
      <c r="CY4" s="646"/>
      <c r="CZ4" s="646"/>
      <c r="DA4" s="647"/>
      <c r="DB4" s="645">
        <v>8.1999999999999993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119718262</v>
      </c>
      <c r="BO5" s="467"/>
      <c r="BP5" s="467"/>
      <c r="BQ5" s="467"/>
      <c r="BR5" s="467"/>
      <c r="BS5" s="467"/>
      <c r="BT5" s="467"/>
      <c r="BU5" s="468"/>
      <c r="BV5" s="466">
        <v>131025090</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89.4</v>
      </c>
      <c r="CU5" s="437"/>
      <c r="CV5" s="437"/>
      <c r="CW5" s="437"/>
      <c r="CX5" s="437"/>
      <c r="CY5" s="437"/>
      <c r="CZ5" s="437"/>
      <c r="DA5" s="438"/>
      <c r="DB5" s="436">
        <v>88.7</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6408232</v>
      </c>
      <c r="BO6" s="467"/>
      <c r="BP6" s="467"/>
      <c r="BQ6" s="467"/>
      <c r="BR6" s="467"/>
      <c r="BS6" s="467"/>
      <c r="BT6" s="467"/>
      <c r="BU6" s="468"/>
      <c r="BV6" s="466">
        <v>5925941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96</v>
      </c>
      <c r="CU6" s="620"/>
      <c r="CV6" s="620"/>
      <c r="CW6" s="620"/>
      <c r="CX6" s="620"/>
      <c r="CY6" s="620"/>
      <c r="CZ6" s="620"/>
      <c r="DA6" s="621"/>
      <c r="DB6" s="619">
        <v>95.9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1289577</v>
      </c>
      <c r="BO7" s="467"/>
      <c r="BP7" s="467"/>
      <c r="BQ7" s="467"/>
      <c r="BR7" s="467"/>
      <c r="BS7" s="467"/>
      <c r="BT7" s="467"/>
      <c r="BU7" s="468"/>
      <c r="BV7" s="466">
        <v>1105875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58596763</v>
      </c>
      <c r="CU7" s="467"/>
      <c r="CV7" s="467"/>
      <c r="CW7" s="467"/>
      <c r="CX7" s="467"/>
      <c r="CY7" s="467"/>
      <c r="CZ7" s="467"/>
      <c r="DA7" s="468"/>
      <c r="DB7" s="466">
        <v>59100498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101</v>
      </c>
      <c r="AV8" s="524"/>
      <c r="AW8" s="524"/>
      <c r="AX8" s="524"/>
      <c r="AY8" s="446" t="s">
        <v>109</v>
      </c>
      <c r="AZ8" s="447"/>
      <c r="BA8" s="447"/>
      <c r="BB8" s="447"/>
      <c r="BC8" s="447"/>
      <c r="BD8" s="447"/>
      <c r="BE8" s="447"/>
      <c r="BF8" s="447"/>
      <c r="BG8" s="447"/>
      <c r="BH8" s="447"/>
      <c r="BI8" s="447"/>
      <c r="BJ8" s="447"/>
      <c r="BK8" s="447"/>
      <c r="BL8" s="447"/>
      <c r="BM8" s="448"/>
      <c r="BN8" s="466">
        <v>5118655</v>
      </c>
      <c r="BO8" s="467"/>
      <c r="BP8" s="467"/>
      <c r="BQ8" s="467"/>
      <c r="BR8" s="467"/>
      <c r="BS8" s="467"/>
      <c r="BT8" s="467"/>
      <c r="BU8" s="468"/>
      <c r="BV8" s="466">
        <v>4820066</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0.78</v>
      </c>
      <c r="CU8" s="580"/>
      <c r="CV8" s="580"/>
      <c r="CW8" s="580"/>
      <c r="CX8" s="580"/>
      <c r="CY8" s="580"/>
      <c r="CZ8" s="580"/>
      <c r="DA8" s="581"/>
      <c r="DB8" s="579">
        <v>0.78</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294247</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101</v>
      </c>
      <c r="AV9" s="524"/>
      <c r="AW9" s="524"/>
      <c r="AX9" s="524"/>
      <c r="AY9" s="446" t="s">
        <v>115</v>
      </c>
      <c r="AZ9" s="447"/>
      <c r="BA9" s="447"/>
      <c r="BB9" s="447"/>
      <c r="BC9" s="447"/>
      <c r="BD9" s="447"/>
      <c r="BE9" s="447"/>
      <c r="BF9" s="447"/>
      <c r="BG9" s="447"/>
      <c r="BH9" s="447"/>
      <c r="BI9" s="447"/>
      <c r="BJ9" s="447"/>
      <c r="BK9" s="447"/>
      <c r="BL9" s="447"/>
      <c r="BM9" s="448"/>
      <c r="BN9" s="466">
        <v>298589</v>
      </c>
      <c r="BO9" s="467"/>
      <c r="BP9" s="467"/>
      <c r="BQ9" s="467"/>
      <c r="BR9" s="467"/>
      <c r="BS9" s="467"/>
      <c r="BT9" s="467"/>
      <c r="BU9" s="468"/>
      <c r="BV9" s="466">
        <v>717053</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10.7</v>
      </c>
      <c r="CU9" s="437"/>
      <c r="CV9" s="437"/>
      <c r="CW9" s="437"/>
      <c r="CX9" s="437"/>
      <c r="CY9" s="437"/>
      <c r="CZ9" s="437"/>
      <c r="DA9" s="438"/>
      <c r="DB9" s="436">
        <v>11.2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292590</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101</v>
      </c>
      <c r="AV10" s="524"/>
      <c r="AW10" s="524"/>
      <c r="AX10" s="524"/>
      <c r="AY10" s="446" t="s">
        <v>119</v>
      </c>
      <c r="AZ10" s="447"/>
      <c r="BA10" s="447"/>
      <c r="BB10" s="447"/>
      <c r="BC10" s="447"/>
      <c r="BD10" s="447"/>
      <c r="BE10" s="447"/>
      <c r="BF10" s="447"/>
      <c r="BG10" s="447"/>
      <c r="BH10" s="447"/>
      <c r="BI10" s="447"/>
      <c r="BJ10" s="447"/>
      <c r="BK10" s="447"/>
      <c r="BL10" s="447"/>
      <c r="BM10" s="448"/>
      <c r="BN10" s="466">
        <v>1949047</v>
      </c>
      <c r="BO10" s="467"/>
      <c r="BP10" s="467"/>
      <c r="BQ10" s="467"/>
      <c r="BR10" s="467"/>
      <c r="BS10" s="467"/>
      <c r="BT10" s="467"/>
      <c r="BU10" s="468"/>
      <c r="BV10" s="466">
        <v>573836</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21434</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277133</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2400000</v>
      </c>
      <c r="BO12" s="467"/>
      <c r="BP12" s="467"/>
      <c r="BQ12" s="467"/>
      <c r="BR12" s="467"/>
      <c r="BS12" s="467"/>
      <c r="BT12" s="467"/>
      <c r="BU12" s="468"/>
      <c r="BV12" s="466">
        <v>800000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275129</v>
      </c>
      <c r="S13" s="570"/>
      <c r="T13" s="570"/>
      <c r="U13" s="570"/>
      <c r="V13" s="571"/>
      <c r="W13" s="557" t="s">
        <v>138</v>
      </c>
      <c r="X13" s="479"/>
      <c r="Y13" s="479"/>
      <c r="Z13" s="479"/>
      <c r="AA13" s="479"/>
      <c r="AB13" s="480"/>
      <c r="AC13" s="442">
        <v>5644</v>
      </c>
      <c r="AD13" s="443"/>
      <c r="AE13" s="443"/>
      <c r="AF13" s="443"/>
      <c r="AG13" s="444"/>
      <c r="AH13" s="442">
        <v>6161</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-130930</v>
      </c>
      <c r="BO13" s="467"/>
      <c r="BP13" s="467"/>
      <c r="BQ13" s="467"/>
      <c r="BR13" s="467"/>
      <c r="BS13" s="467"/>
      <c r="BT13" s="467"/>
      <c r="BU13" s="468"/>
      <c r="BV13" s="466">
        <v>490889</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1.2</v>
      </c>
      <c r="CU13" s="437"/>
      <c r="CV13" s="437"/>
      <c r="CW13" s="437"/>
      <c r="CX13" s="437"/>
      <c r="CY13" s="437"/>
      <c r="CZ13" s="437"/>
      <c r="DA13" s="438"/>
      <c r="DB13" s="436">
        <v>1.1000000000000001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279307</v>
      </c>
      <c r="S14" s="570"/>
      <c r="T14" s="570"/>
      <c r="U14" s="570"/>
      <c r="V14" s="571"/>
      <c r="W14" s="572"/>
      <c r="X14" s="482"/>
      <c r="Y14" s="482"/>
      <c r="Z14" s="482"/>
      <c r="AA14" s="482"/>
      <c r="AB14" s="483"/>
      <c r="AC14" s="562">
        <v>4.2</v>
      </c>
      <c r="AD14" s="563"/>
      <c r="AE14" s="563"/>
      <c r="AF14" s="563"/>
      <c r="AG14" s="564"/>
      <c r="AH14" s="562">
        <v>4.9000000000000004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14.3</v>
      </c>
      <c r="CU14" s="574"/>
      <c r="CV14" s="574"/>
      <c r="CW14" s="574"/>
      <c r="CX14" s="574"/>
      <c r="CY14" s="574"/>
      <c r="CZ14" s="574"/>
      <c r="DA14" s="575"/>
      <c r="DB14" s="573">
        <v>18.2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137</v>
      </c>
      <c r="N15" s="567"/>
      <c r="O15" s="567"/>
      <c r="P15" s="567"/>
      <c r="Q15" s="568"/>
      <c r="R15" s="569">
        <v>277382</v>
      </c>
      <c r="S15" s="570"/>
      <c r="T15" s="570"/>
      <c r="U15" s="570"/>
      <c r="V15" s="571"/>
      <c r="W15" s="557" t="s">
        <v>145</v>
      </c>
      <c r="X15" s="479"/>
      <c r="Y15" s="479"/>
      <c r="Z15" s="479"/>
      <c r="AA15" s="479"/>
      <c r="AB15" s="480"/>
      <c r="AC15" s="442">
        <v>32308</v>
      </c>
      <c r="AD15" s="443"/>
      <c r="AE15" s="443"/>
      <c r="AF15" s="443"/>
      <c r="AG15" s="444"/>
      <c r="AH15" s="442">
        <v>29906</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34960484</v>
      </c>
      <c r="BO15" s="462"/>
      <c r="BP15" s="462"/>
      <c r="BQ15" s="462"/>
      <c r="BR15" s="462"/>
      <c r="BS15" s="462"/>
      <c r="BT15" s="462"/>
      <c r="BU15" s="463"/>
      <c r="BV15" s="461">
        <v>35397739</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24</v>
      </c>
      <c r="AD16" s="563"/>
      <c r="AE16" s="563"/>
      <c r="AF16" s="563"/>
      <c r="AG16" s="564"/>
      <c r="AH16" s="562">
        <v>23.7</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44760236</v>
      </c>
      <c r="BO16" s="467"/>
      <c r="BP16" s="467"/>
      <c r="BQ16" s="467"/>
      <c r="BR16" s="467"/>
      <c r="BS16" s="467"/>
      <c r="BT16" s="467"/>
      <c r="BU16" s="468"/>
      <c r="BV16" s="466">
        <v>44456472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149</v>
      </c>
      <c r="S17" s="555"/>
      <c r="T17" s="555"/>
      <c r="U17" s="555"/>
      <c r="V17" s="556"/>
      <c r="W17" s="557" t="s">
        <v>152</v>
      </c>
      <c r="X17" s="479"/>
      <c r="Y17" s="479"/>
      <c r="Z17" s="479"/>
      <c r="AA17" s="479"/>
      <c r="AB17" s="480"/>
      <c r="AC17" s="442">
        <v>96449</v>
      </c>
      <c r="AD17" s="443"/>
      <c r="AE17" s="443"/>
      <c r="AF17" s="443"/>
      <c r="AG17" s="444"/>
      <c r="AH17" s="442">
        <v>90159</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44622147</v>
      </c>
      <c r="BO17" s="467"/>
      <c r="BP17" s="467"/>
      <c r="BQ17" s="467"/>
      <c r="BR17" s="467"/>
      <c r="BS17" s="467"/>
      <c r="BT17" s="467"/>
      <c r="BU17" s="468"/>
      <c r="BV17" s="466">
        <v>45299643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767.72</v>
      </c>
      <c r="M18" s="531"/>
      <c r="N18" s="531"/>
      <c r="O18" s="531"/>
      <c r="P18" s="531"/>
      <c r="Q18" s="531"/>
      <c r="R18" s="532"/>
      <c r="S18" s="532"/>
      <c r="T18" s="532"/>
      <c r="U18" s="532"/>
      <c r="V18" s="533"/>
      <c r="W18" s="547"/>
      <c r="X18" s="548"/>
      <c r="Y18" s="548"/>
      <c r="Z18" s="548"/>
      <c r="AA18" s="548"/>
      <c r="AB18" s="558"/>
      <c r="AC18" s="430">
        <v>71.8</v>
      </c>
      <c r="AD18" s="431"/>
      <c r="AE18" s="431"/>
      <c r="AF18" s="431"/>
      <c r="AG18" s="534"/>
      <c r="AH18" s="430">
        <v>71.400000000000006</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53518149</v>
      </c>
      <c r="BO18" s="467"/>
      <c r="BP18" s="467"/>
      <c r="BQ18" s="467"/>
      <c r="BR18" s="467"/>
      <c r="BS18" s="467"/>
      <c r="BT18" s="467"/>
      <c r="BU18" s="468"/>
      <c r="BV18" s="466">
        <v>52639039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383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74326882</v>
      </c>
      <c r="BO19" s="467"/>
      <c r="BP19" s="467"/>
      <c r="BQ19" s="467"/>
      <c r="BR19" s="467"/>
      <c r="BS19" s="467"/>
      <c r="BT19" s="467"/>
      <c r="BU19" s="468"/>
      <c r="BV19" s="466">
        <v>72072767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122269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89757947</v>
      </c>
      <c r="BO23" s="467"/>
      <c r="BP23" s="467"/>
      <c r="BQ23" s="467"/>
      <c r="BR23" s="467"/>
      <c r="BS23" s="467"/>
      <c r="BT23" s="467"/>
      <c r="BU23" s="468"/>
      <c r="BV23" s="466">
        <v>86556475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10476</v>
      </c>
      <c r="R24" s="443"/>
      <c r="S24" s="443"/>
      <c r="T24" s="443"/>
      <c r="U24" s="443"/>
      <c r="V24" s="444"/>
      <c r="W24" s="508"/>
      <c r="X24" s="499"/>
      <c r="Y24" s="500"/>
      <c r="Z24" s="439" t="s">
        <v>168</v>
      </c>
      <c r="AA24" s="440"/>
      <c r="AB24" s="440"/>
      <c r="AC24" s="440"/>
      <c r="AD24" s="440"/>
      <c r="AE24" s="440"/>
      <c r="AF24" s="440"/>
      <c r="AG24" s="441"/>
      <c r="AH24" s="442">
        <v>1912</v>
      </c>
      <c r="AI24" s="443"/>
      <c r="AJ24" s="443"/>
      <c r="AK24" s="443"/>
      <c r="AL24" s="444"/>
      <c r="AM24" s="442">
        <v>6003680</v>
      </c>
      <c r="AN24" s="443"/>
      <c r="AO24" s="443"/>
      <c r="AP24" s="443"/>
      <c r="AQ24" s="443"/>
      <c r="AR24" s="444"/>
      <c r="AS24" s="442">
        <v>3140</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72274719</v>
      </c>
      <c r="BO24" s="467"/>
      <c r="BP24" s="467"/>
      <c r="BQ24" s="467"/>
      <c r="BR24" s="467"/>
      <c r="BS24" s="467"/>
      <c r="BT24" s="467"/>
      <c r="BU24" s="468"/>
      <c r="BV24" s="466">
        <v>73254335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2</v>
      </c>
      <c r="M25" s="443"/>
      <c r="N25" s="443"/>
      <c r="O25" s="443"/>
      <c r="P25" s="444"/>
      <c r="Q25" s="442">
        <v>8657</v>
      </c>
      <c r="R25" s="443"/>
      <c r="S25" s="443"/>
      <c r="T25" s="443"/>
      <c r="U25" s="443"/>
      <c r="V25" s="444"/>
      <c r="W25" s="508"/>
      <c r="X25" s="499"/>
      <c r="Y25" s="500"/>
      <c r="Z25" s="439" t="s">
        <v>171</v>
      </c>
      <c r="AA25" s="440"/>
      <c r="AB25" s="440"/>
      <c r="AC25" s="440"/>
      <c r="AD25" s="440"/>
      <c r="AE25" s="440"/>
      <c r="AF25" s="440"/>
      <c r="AG25" s="441"/>
      <c r="AH25" s="442">
        <v>277</v>
      </c>
      <c r="AI25" s="443"/>
      <c r="AJ25" s="443"/>
      <c r="AK25" s="443"/>
      <c r="AL25" s="444"/>
      <c r="AM25" s="442">
        <v>854822</v>
      </c>
      <c r="AN25" s="443"/>
      <c r="AO25" s="443"/>
      <c r="AP25" s="443"/>
      <c r="AQ25" s="443"/>
      <c r="AR25" s="444"/>
      <c r="AS25" s="442">
        <v>3086</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14304581</v>
      </c>
      <c r="BO25" s="462"/>
      <c r="BP25" s="462"/>
      <c r="BQ25" s="462"/>
      <c r="BR25" s="462"/>
      <c r="BS25" s="462"/>
      <c r="BT25" s="462"/>
      <c r="BU25" s="463"/>
      <c r="BV25" s="461">
        <v>16187248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7833</v>
      </c>
      <c r="R26" s="443"/>
      <c r="S26" s="443"/>
      <c r="T26" s="443"/>
      <c r="U26" s="443"/>
      <c r="V26" s="444"/>
      <c r="W26" s="508"/>
      <c r="X26" s="499"/>
      <c r="Y26" s="500"/>
      <c r="Z26" s="439" t="s">
        <v>174</v>
      </c>
      <c r="AA26" s="521"/>
      <c r="AB26" s="521"/>
      <c r="AC26" s="521"/>
      <c r="AD26" s="521"/>
      <c r="AE26" s="521"/>
      <c r="AF26" s="521"/>
      <c r="AG26" s="522"/>
      <c r="AH26" s="442">
        <v>226</v>
      </c>
      <c r="AI26" s="443"/>
      <c r="AJ26" s="443"/>
      <c r="AK26" s="443"/>
      <c r="AL26" s="444"/>
      <c r="AM26" s="442">
        <v>807272</v>
      </c>
      <c r="AN26" s="443"/>
      <c r="AO26" s="443"/>
      <c r="AP26" s="443"/>
      <c r="AQ26" s="443"/>
      <c r="AR26" s="444"/>
      <c r="AS26" s="442">
        <v>3572</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6820</v>
      </c>
      <c r="R27" s="443"/>
      <c r="S27" s="443"/>
      <c r="T27" s="443"/>
      <c r="U27" s="443"/>
      <c r="V27" s="444"/>
      <c r="W27" s="508"/>
      <c r="X27" s="499"/>
      <c r="Y27" s="500"/>
      <c r="Z27" s="439" t="s">
        <v>178</v>
      </c>
      <c r="AA27" s="440"/>
      <c r="AB27" s="440"/>
      <c r="AC27" s="440"/>
      <c r="AD27" s="440"/>
      <c r="AE27" s="440"/>
      <c r="AF27" s="440"/>
      <c r="AG27" s="441"/>
      <c r="AH27" s="442">
        <v>69</v>
      </c>
      <c r="AI27" s="443"/>
      <c r="AJ27" s="443"/>
      <c r="AK27" s="443"/>
      <c r="AL27" s="444"/>
      <c r="AM27" s="442">
        <v>231597</v>
      </c>
      <c r="AN27" s="443"/>
      <c r="AO27" s="443"/>
      <c r="AP27" s="443"/>
      <c r="AQ27" s="443"/>
      <c r="AR27" s="444"/>
      <c r="AS27" s="442">
        <v>3356</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3244619</v>
      </c>
      <c r="BO27" s="470"/>
      <c r="BP27" s="470"/>
      <c r="BQ27" s="470"/>
      <c r="BR27" s="470"/>
      <c r="BS27" s="470"/>
      <c r="BT27" s="470"/>
      <c r="BU27" s="471"/>
      <c r="BV27" s="469">
        <v>3241795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6359</v>
      </c>
      <c r="R28" s="443"/>
      <c r="S28" s="443"/>
      <c r="T28" s="443"/>
      <c r="U28" s="443"/>
      <c r="V28" s="444"/>
      <c r="W28" s="508"/>
      <c r="X28" s="499"/>
      <c r="Y28" s="500"/>
      <c r="Z28" s="439" t="s">
        <v>181</v>
      </c>
      <c r="AA28" s="440"/>
      <c r="AB28" s="440"/>
      <c r="AC28" s="440"/>
      <c r="AD28" s="440"/>
      <c r="AE28" s="440"/>
      <c r="AF28" s="440"/>
      <c r="AG28" s="441"/>
      <c r="AH28" s="442" t="s">
        <v>128</v>
      </c>
      <c r="AI28" s="443"/>
      <c r="AJ28" s="443"/>
      <c r="AK28" s="443"/>
      <c r="AL28" s="444"/>
      <c r="AM28" s="442" t="s">
        <v>176</v>
      </c>
      <c r="AN28" s="443"/>
      <c r="AO28" s="443"/>
      <c r="AP28" s="443"/>
      <c r="AQ28" s="443"/>
      <c r="AR28" s="444"/>
      <c r="AS28" s="442" t="s">
        <v>176</v>
      </c>
      <c r="AT28" s="443"/>
      <c r="AU28" s="443"/>
      <c r="AV28" s="443"/>
      <c r="AW28" s="443"/>
      <c r="AX28" s="445"/>
      <c r="AY28" s="449" t="s">
        <v>182</v>
      </c>
      <c r="AZ28" s="450"/>
      <c r="BA28" s="450"/>
      <c r="BB28" s="451"/>
      <c r="BC28" s="458" t="s">
        <v>47</v>
      </c>
      <c r="BD28" s="459"/>
      <c r="BE28" s="459"/>
      <c r="BF28" s="459"/>
      <c r="BG28" s="459"/>
      <c r="BH28" s="459"/>
      <c r="BI28" s="459"/>
      <c r="BJ28" s="459"/>
      <c r="BK28" s="459"/>
      <c r="BL28" s="459"/>
      <c r="BM28" s="460"/>
      <c r="BN28" s="461">
        <v>6560845</v>
      </c>
      <c r="BO28" s="462"/>
      <c r="BP28" s="462"/>
      <c r="BQ28" s="462"/>
      <c r="BR28" s="462"/>
      <c r="BS28" s="462"/>
      <c r="BT28" s="462"/>
      <c r="BU28" s="463"/>
      <c r="BV28" s="461">
        <v>7011798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183</v>
      </c>
      <c r="F29" s="440"/>
      <c r="G29" s="440"/>
      <c r="H29" s="440"/>
      <c r="I29" s="440"/>
      <c r="J29" s="440"/>
      <c r="K29" s="441"/>
      <c r="L29" s="442">
        <v>33</v>
      </c>
      <c r="M29" s="443"/>
      <c r="N29" s="443"/>
      <c r="O29" s="443"/>
      <c r="P29" s="444"/>
      <c r="Q29" s="442">
        <v>5990</v>
      </c>
      <c r="R29" s="443"/>
      <c r="S29" s="443"/>
      <c r="T29" s="443"/>
      <c r="U29" s="443"/>
      <c r="V29" s="444"/>
      <c r="W29" s="509"/>
      <c r="X29" s="510"/>
      <c r="Y29" s="511"/>
      <c r="Z29" s="439" t="s">
        <v>184</v>
      </c>
      <c r="AA29" s="440"/>
      <c r="AB29" s="440"/>
      <c r="AC29" s="440"/>
      <c r="AD29" s="440"/>
      <c r="AE29" s="440"/>
      <c r="AF29" s="440"/>
      <c r="AG29" s="441"/>
      <c r="AH29" s="442">
        <v>1981</v>
      </c>
      <c r="AI29" s="443"/>
      <c r="AJ29" s="443"/>
      <c r="AK29" s="443"/>
      <c r="AL29" s="444"/>
      <c r="AM29" s="442">
        <v>6235277</v>
      </c>
      <c r="AN29" s="443"/>
      <c r="AO29" s="443"/>
      <c r="AP29" s="443"/>
      <c r="AQ29" s="443"/>
      <c r="AR29" s="444"/>
      <c r="AS29" s="442">
        <v>3148</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2756250</v>
      </c>
      <c r="BO29" s="467"/>
      <c r="BP29" s="467"/>
      <c r="BQ29" s="467"/>
      <c r="BR29" s="467"/>
      <c r="BS29" s="467"/>
      <c r="BT29" s="467"/>
      <c r="BU29" s="468"/>
      <c r="BV29" s="466">
        <v>2755880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101.5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10843553</v>
      </c>
      <c r="BO30" s="470"/>
      <c r="BP30" s="470"/>
      <c r="BQ30" s="470"/>
      <c r="BR30" s="470"/>
      <c r="BS30" s="470"/>
      <c r="BT30" s="470"/>
      <c r="BU30" s="471"/>
      <c r="BV30" s="469">
        <v>11724417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197</v>
      </c>
      <c r="AN33" s="429"/>
      <c r="AO33" s="428" t="s">
        <v>196</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197</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国民健康保険事業費特別会計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IF('各会計、関係団体の財政状況及び健全化判断比率'!B34="","",'各会計、関係団体の財政状況及び健全化判断比率'!B34)</f>
        <v>公設地方卸売市場事業費特別会計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福島地方水道用水供給企業団　福島地方水道用水供給事業会計</v>
      </c>
      <c r="BZ34" s="424"/>
      <c r="CA34" s="424"/>
      <c r="CB34" s="424"/>
      <c r="CC34" s="424"/>
      <c r="CD34" s="424"/>
      <c r="CE34" s="424"/>
      <c r="CF34" s="424"/>
      <c r="CG34" s="424"/>
      <c r="CH34" s="424"/>
      <c r="CI34" s="424"/>
      <c r="CJ34" s="424"/>
      <c r="CK34" s="424"/>
      <c r="CL34" s="424"/>
      <c r="CM34" s="424"/>
      <c r="CN34" s="214"/>
      <c r="CO34" s="425">
        <f>IF(CQ34="","",MAX(C34:D43,U34:V43,AM34:AN43,BE34:BF43,BW34:BX43)+1)</f>
        <v>23</v>
      </c>
      <c r="CP34" s="425"/>
      <c r="CQ34" s="424" t="str">
        <f>IF('各会計、関係団体の財政状況及び健全化判断比率'!BS7="","",'各会計、関係団体の財政状況及び健全化判断比率'!BS7)</f>
        <v>福島地方土地開発公社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庁舎整備基金運用特別会計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介護保険事業費特別会計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IF('各会計、関係団体の財政状況及び健全化判断比率'!B35="","",'各会計、関係団体の財政状況及び健全化判断比率'!B35)</f>
        <v>土地区画整理事業費特別会計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福島県後期高齢者医療広域連合　一般会計</v>
      </c>
      <c r="BZ35" s="424"/>
      <c r="CA35" s="424"/>
      <c r="CB35" s="424"/>
      <c r="CC35" s="424"/>
      <c r="CD35" s="424"/>
      <c r="CE35" s="424"/>
      <c r="CF35" s="424"/>
      <c r="CG35" s="424"/>
      <c r="CH35" s="424"/>
      <c r="CI35" s="424"/>
      <c r="CJ35" s="424"/>
      <c r="CK35" s="424"/>
      <c r="CL35" s="424"/>
      <c r="CM35" s="424"/>
      <c r="CN35" s="214"/>
      <c r="CO35" s="425">
        <f t="shared" ref="CO35:CO43" si="3">IF(CQ35="","",CO34+1)</f>
        <v>24</v>
      </c>
      <c r="CP35" s="425"/>
      <c r="CQ35" s="424" t="str">
        <f>IF('各会計、関係団体の財政状況及び健全化判断比率'!BS8="","",'各会計、関係団体の財政状況及び健全化判断比率'!BS8)</f>
        <v>福島市観光開発（株）</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母子父子寡婦福祉資金貸付事業費特別会計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後期高齢者医療事業費特別会計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IF('各会計、関係団体の財政状況及び健全化判断比率'!B33="","",'各会計、関係団体の財政状況及び健全化判断比率'!B33)</f>
        <v>農業集落排水事業会計</v>
      </c>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IF('各会計、関係団体の財政状況及び健全化判断比率'!B36="","",'各会計、関係団体の財政状況及び健全化判断比率'!B36)</f>
        <v>工業団地整備事業費特別会計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福島県後期高齢者医療広域連合　後期高齢者医療特別会計</v>
      </c>
      <c r="BZ36" s="424"/>
      <c r="CA36" s="424"/>
      <c r="CB36" s="424"/>
      <c r="CC36" s="424"/>
      <c r="CD36" s="424"/>
      <c r="CE36" s="424"/>
      <c r="CF36" s="424"/>
      <c r="CG36" s="424"/>
      <c r="CH36" s="424"/>
      <c r="CI36" s="424"/>
      <c r="CJ36" s="424"/>
      <c r="CK36" s="424"/>
      <c r="CL36" s="424"/>
      <c r="CM36" s="424"/>
      <c r="CN36" s="214"/>
      <c r="CO36" s="425">
        <f t="shared" si="3"/>
        <v>25</v>
      </c>
      <c r="CP36" s="425"/>
      <c r="CQ36" s="424" t="str">
        <f>IF('各会計、関係団体の財政状況及び健全化判断比率'!BS9="","",'各会計、関係団体の財政状況及び健全化判断比率'!BS9)</f>
        <v>（公財）福島市振興公社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福島県市町村総合事務組合　一般会計</v>
      </c>
      <c r="BZ37" s="424"/>
      <c r="CA37" s="424"/>
      <c r="CB37" s="424"/>
      <c r="CC37" s="424"/>
      <c r="CD37" s="424"/>
      <c r="CE37" s="424"/>
      <c r="CF37" s="424"/>
      <c r="CG37" s="424"/>
      <c r="CH37" s="424"/>
      <c r="CI37" s="424"/>
      <c r="CJ37" s="424"/>
      <c r="CK37" s="424"/>
      <c r="CL37" s="424"/>
      <c r="CM37" s="424"/>
      <c r="CN37" s="214"/>
      <c r="CO37" s="425">
        <f t="shared" si="3"/>
        <v>26</v>
      </c>
      <c r="CP37" s="425"/>
      <c r="CQ37" s="424" t="str">
        <f>IF('各会計、関係団体の財政状況及び健全化判断比率'!BS10="","",'各会計、関係団体の財政状況及び健全化判断比率'!BS10)</f>
        <v>（公財）福島市スポーツ振興公社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福島県市町村総合事務組合　消防補償等特別会計</v>
      </c>
      <c r="BZ38" s="424"/>
      <c r="CA38" s="424"/>
      <c r="CB38" s="424"/>
      <c r="CC38" s="424"/>
      <c r="CD38" s="424"/>
      <c r="CE38" s="424"/>
      <c r="CF38" s="424"/>
      <c r="CG38" s="424"/>
      <c r="CH38" s="424"/>
      <c r="CI38" s="424"/>
      <c r="CJ38" s="424"/>
      <c r="CK38" s="424"/>
      <c r="CL38" s="424"/>
      <c r="CM38" s="424"/>
      <c r="CN38" s="214"/>
      <c r="CO38" s="425">
        <f t="shared" si="3"/>
        <v>27</v>
      </c>
      <c r="CP38" s="425"/>
      <c r="CQ38" s="424" t="str">
        <f>IF('各会計、関係団体の財政状況及び健全化判断比率'!BS11="","",'各会計、関係団体の財政状況及び健全化判断比率'!BS11)</f>
        <v>（一財）福島市中小企業福祉サポートセンター</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福島県市町村総合事務組合　消防賞じゅつ金特別会計</v>
      </c>
      <c r="BZ39" s="424"/>
      <c r="CA39" s="424"/>
      <c r="CB39" s="424"/>
      <c r="CC39" s="424"/>
      <c r="CD39" s="424"/>
      <c r="CE39" s="424"/>
      <c r="CF39" s="424"/>
      <c r="CG39" s="424"/>
      <c r="CH39" s="424"/>
      <c r="CI39" s="424"/>
      <c r="CJ39" s="424"/>
      <c r="CK39" s="424"/>
      <c r="CL39" s="424"/>
      <c r="CM39" s="424"/>
      <c r="CN39" s="214"/>
      <c r="CO39" s="425">
        <f t="shared" si="3"/>
        <v>28</v>
      </c>
      <c r="CP39" s="425"/>
      <c r="CQ39" s="424" t="str">
        <f>IF('各会計、関係団体の財政状況及び健全化判断比率'!BS12="","",'各会計、関係団体の財政状況及び健全化判断比率'!BS12)</f>
        <v>（株）飯野町振興公社</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福島県市町村総合事務組合　非常勤職員公務災害補償特別会計</v>
      </c>
      <c r="BZ40" s="424"/>
      <c r="CA40" s="424"/>
      <c r="CB40" s="424"/>
      <c r="CC40" s="424"/>
      <c r="CD40" s="424"/>
      <c r="CE40" s="424"/>
      <c r="CF40" s="424"/>
      <c r="CG40" s="424"/>
      <c r="CH40" s="424"/>
      <c r="CI40" s="424"/>
      <c r="CJ40" s="424"/>
      <c r="CK40" s="424"/>
      <c r="CL40" s="424"/>
      <c r="CM40" s="424"/>
      <c r="CN40" s="214"/>
      <c r="CO40" s="425">
        <f t="shared" si="3"/>
        <v>29</v>
      </c>
      <c r="CP40" s="425"/>
      <c r="CQ40" s="424" t="str">
        <f>IF('各会計、関係団体の財政状況及び健全化判断比率'!BS13="","",'各会計、関係団体の財政状況及び健全化判断比率'!BS13)</f>
        <v>（株）福島まちづくりセンター</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20</v>
      </c>
      <c r="BX41" s="425"/>
      <c r="BY41" s="424" t="str">
        <f>IF('各会計、関係団体の財政状況及び健全化判断比率'!B75="","",'各会計、関係団体の財政状況及び健全化判断比率'!B75)</f>
        <v>福島県市町村総合事務組合　自治会館管理特別会計</v>
      </c>
      <c r="BZ41" s="424"/>
      <c r="CA41" s="424"/>
      <c r="CB41" s="424"/>
      <c r="CC41" s="424"/>
      <c r="CD41" s="424"/>
      <c r="CE41" s="424"/>
      <c r="CF41" s="424"/>
      <c r="CG41" s="424"/>
      <c r="CH41" s="424"/>
      <c r="CI41" s="424"/>
      <c r="CJ41" s="424"/>
      <c r="CK41" s="424"/>
      <c r="CL41" s="424"/>
      <c r="CM41" s="424"/>
      <c r="CN41" s="214"/>
      <c r="CO41" s="425">
        <f t="shared" si="3"/>
        <v>30</v>
      </c>
      <c r="CP41" s="425"/>
      <c r="CQ41" s="424" t="str">
        <f>IF('各会計、関係団体の財政状況及び健全化判断比率'!BS14="","",'各会計、関係団体の財政状況及び健全化判断比率'!BS14)</f>
        <v>（株）福島テクノサービスセンター</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21</v>
      </c>
      <c r="BX42" s="425"/>
      <c r="BY42" s="424" t="str">
        <f>IF('各会計、関係団体の財政状況及び健全化判断比率'!B76="","",'各会計、関係団体の財政状況及び健全化判断比率'!B76)</f>
        <v>福島県市民交通災害共済組合　一般会計</v>
      </c>
      <c r="BZ42" s="424"/>
      <c r="CA42" s="424"/>
      <c r="CB42" s="424"/>
      <c r="CC42" s="424"/>
      <c r="CD42" s="424"/>
      <c r="CE42" s="424"/>
      <c r="CF42" s="424"/>
      <c r="CG42" s="424"/>
      <c r="CH42" s="424"/>
      <c r="CI42" s="424"/>
      <c r="CJ42" s="424"/>
      <c r="CK42" s="424"/>
      <c r="CL42" s="424"/>
      <c r="CM42" s="424"/>
      <c r="CN42" s="214"/>
      <c r="CO42" s="425">
        <f t="shared" si="3"/>
        <v>31</v>
      </c>
      <c r="CP42" s="425"/>
      <c r="CQ42" s="424" t="str">
        <f>IF('各会計、関係団体の財政状況及び健全化判断比率'!BS15="","",'各会計、関係団体の財政状況及び健全化判断比率'!BS15)</f>
        <v>（公財）福島県青少年育成・男女共生推進機構</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22</v>
      </c>
      <c r="BX43" s="425"/>
      <c r="BY43" s="424" t="str">
        <f>IF('各会計、関係団体の財政状況及び健全化判断比率'!B77="","",'各会計、関係団体の財政状況及び健全化判断比率'!B77)</f>
        <v>川俣方部衛生処理組合　一般会計</v>
      </c>
      <c r="BZ43" s="424"/>
      <c r="CA43" s="424"/>
      <c r="CB43" s="424"/>
      <c r="CC43" s="424"/>
      <c r="CD43" s="424"/>
      <c r="CE43" s="424"/>
      <c r="CF43" s="424"/>
      <c r="CG43" s="424"/>
      <c r="CH43" s="424"/>
      <c r="CI43" s="424"/>
      <c r="CJ43" s="424"/>
      <c r="CK43" s="424"/>
      <c r="CL43" s="424"/>
      <c r="CM43" s="424"/>
      <c r="CN43" s="214"/>
      <c r="CO43" s="425">
        <f t="shared" si="3"/>
        <v>32</v>
      </c>
      <c r="CP43" s="425"/>
      <c r="CQ43" s="424" t="str">
        <f>IF('各会計、関係団体の財政状況及び健全化判断比率'!BS16="","",'各会計、関係団体の財政状況及び健全化判断比率'!BS16)</f>
        <v>阿武隈急行（株）</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WYkt0UEEDdySUoqBWHSNgAkx6rhfEFPJKIFnehfWBESoaqadSRuSNy38x7vtJJ4vdauSvqbRAKIWsULIPu4EhQ==" saltValue="9GVeix9kKtPArcJWPB/ye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8" t="s">
        <v>554</v>
      </c>
      <c r="D34" s="1248"/>
      <c r="E34" s="1249"/>
      <c r="F34" s="32">
        <v>10.15</v>
      </c>
      <c r="G34" s="33">
        <v>6.89</v>
      </c>
      <c r="H34" s="33">
        <v>7.1</v>
      </c>
      <c r="I34" s="33">
        <v>8.09</v>
      </c>
      <c r="J34" s="34">
        <v>8.6</v>
      </c>
      <c r="K34" s="22"/>
      <c r="L34" s="22"/>
      <c r="M34" s="22"/>
      <c r="N34" s="22"/>
      <c r="O34" s="22"/>
      <c r="P34" s="22"/>
    </row>
    <row r="35" spans="1:16" ht="39" customHeight="1" x14ac:dyDescent="0.15">
      <c r="A35" s="22"/>
      <c r="B35" s="35"/>
      <c r="C35" s="1242" t="s">
        <v>555</v>
      </c>
      <c r="D35" s="1243"/>
      <c r="E35" s="1244"/>
      <c r="F35" s="36">
        <v>6.79</v>
      </c>
      <c r="G35" s="37">
        <v>6.53</v>
      </c>
      <c r="H35" s="37">
        <v>6.72</v>
      </c>
      <c r="I35" s="37">
        <v>6.22</v>
      </c>
      <c r="J35" s="38">
        <v>6.56</v>
      </c>
      <c r="K35" s="22"/>
      <c r="L35" s="22"/>
      <c r="M35" s="22"/>
      <c r="N35" s="22"/>
      <c r="O35" s="22"/>
      <c r="P35" s="22"/>
    </row>
    <row r="36" spans="1:16" ht="39" customHeight="1" x14ac:dyDescent="0.15">
      <c r="A36" s="22"/>
      <c r="B36" s="35"/>
      <c r="C36" s="1242" t="s">
        <v>556</v>
      </c>
      <c r="D36" s="1243"/>
      <c r="E36" s="1244"/>
      <c r="F36" s="36">
        <v>2.2400000000000002</v>
      </c>
      <c r="G36" s="37">
        <v>2.69</v>
      </c>
      <c r="H36" s="37">
        <v>3.4</v>
      </c>
      <c r="I36" s="37">
        <v>3.11</v>
      </c>
      <c r="J36" s="38">
        <v>2.96</v>
      </c>
      <c r="K36" s="22"/>
      <c r="L36" s="22"/>
      <c r="M36" s="22"/>
      <c r="N36" s="22"/>
      <c r="O36" s="22"/>
      <c r="P36" s="22"/>
    </row>
    <row r="37" spans="1:16" ht="39" customHeight="1" x14ac:dyDescent="0.15">
      <c r="A37" s="22"/>
      <c r="B37" s="35"/>
      <c r="C37" s="1242" t="s">
        <v>557</v>
      </c>
      <c r="D37" s="1243"/>
      <c r="E37" s="1244"/>
      <c r="F37" s="36" t="s">
        <v>504</v>
      </c>
      <c r="G37" s="37">
        <v>1.53</v>
      </c>
      <c r="H37" s="37">
        <v>1.19</v>
      </c>
      <c r="I37" s="37">
        <v>1.27</v>
      </c>
      <c r="J37" s="38">
        <v>1.31</v>
      </c>
      <c r="K37" s="22"/>
      <c r="L37" s="22"/>
      <c r="M37" s="22"/>
      <c r="N37" s="22"/>
      <c r="O37" s="22"/>
      <c r="P37" s="22"/>
    </row>
    <row r="38" spans="1:16" ht="39" customHeight="1" x14ac:dyDescent="0.15">
      <c r="A38" s="22"/>
      <c r="B38" s="35"/>
      <c r="C38" s="1242" t="s">
        <v>558</v>
      </c>
      <c r="D38" s="1243"/>
      <c r="E38" s="1244"/>
      <c r="F38" s="36">
        <v>0.63</v>
      </c>
      <c r="G38" s="37">
        <v>0.91</v>
      </c>
      <c r="H38" s="37">
        <v>0.95</v>
      </c>
      <c r="I38" s="37">
        <v>1.1000000000000001</v>
      </c>
      <c r="J38" s="38">
        <v>0.41</v>
      </c>
      <c r="K38" s="22"/>
      <c r="L38" s="22"/>
      <c r="M38" s="22"/>
      <c r="N38" s="22"/>
      <c r="O38" s="22"/>
      <c r="P38" s="22"/>
    </row>
    <row r="39" spans="1:16" ht="39" customHeight="1" x14ac:dyDescent="0.15">
      <c r="A39" s="22"/>
      <c r="B39" s="35"/>
      <c r="C39" s="1242" t="s">
        <v>559</v>
      </c>
      <c r="D39" s="1243"/>
      <c r="E39" s="1244"/>
      <c r="F39" s="36">
        <v>0.12</v>
      </c>
      <c r="G39" s="37">
        <v>0.13</v>
      </c>
      <c r="H39" s="37">
        <v>0.13</v>
      </c>
      <c r="I39" s="37">
        <v>0.15</v>
      </c>
      <c r="J39" s="38">
        <v>0.21</v>
      </c>
      <c r="K39" s="22"/>
      <c r="L39" s="22"/>
      <c r="M39" s="22"/>
      <c r="N39" s="22"/>
      <c r="O39" s="22"/>
      <c r="P39" s="22"/>
    </row>
    <row r="40" spans="1:16" ht="39" customHeight="1" x14ac:dyDescent="0.15">
      <c r="A40" s="22"/>
      <c r="B40" s="35"/>
      <c r="C40" s="1242" t="s">
        <v>560</v>
      </c>
      <c r="D40" s="1243"/>
      <c r="E40" s="1244"/>
      <c r="F40" s="36" t="s">
        <v>504</v>
      </c>
      <c r="G40" s="37">
        <v>0.1</v>
      </c>
      <c r="H40" s="37">
        <v>0.1</v>
      </c>
      <c r="I40" s="37">
        <v>0.11</v>
      </c>
      <c r="J40" s="38">
        <v>0.12</v>
      </c>
      <c r="K40" s="22"/>
      <c r="L40" s="22"/>
      <c r="M40" s="22"/>
      <c r="N40" s="22"/>
      <c r="O40" s="22"/>
      <c r="P40" s="22"/>
    </row>
    <row r="41" spans="1:16" ht="39" customHeight="1" x14ac:dyDescent="0.15">
      <c r="A41" s="22"/>
      <c r="B41" s="35"/>
      <c r="C41" s="1242" t="s">
        <v>561</v>
      </c>
      <c r="D41" s="1243"/>
      <c r="E41" s="1244"/>
      <c r="F41" s="36">
        <v>0.08</v>
      </c>
      <c r="G41" s="37">
        <v>0.08</v>
      </c>
      <c r="H41" s="37">
        <v>0.08</v>
      </c>
      <c r="I41" s="37">
        <v>0.08</v>
      </c>
      <c r="J41" s="38">
        <v>7.0000000000000007E-2</v>
      </c>
      <c r="K41" s="22"/>
      <c r="L41" s="22"/>
      <c r="M41" s="22"/>
      <c r="N41" s="22"/>
      <c r="O41" s="22"/>
      <c r="P41" s="22"/>
    </row>
    <row r="42" spans="1:16" ht="39" customHeight="1" x14ac:dyDescent="0.15">
      <c r="A42" s="22"/>
      <c r="B42" s="39"/>
      <c r="C42" s="1242" t="s">
        <v>562</v>
      </c>
      <c r="D42" s="1243"/>
      <c r="E42" s="1244"/>
      <c r="F42" s="36" t="s">
        <v>504</v>
      </c>
      <c r="G42" s="37" t="s">
        <v>504</v>
      </c>
      <c r="H42" s="37" t="s">
        <v>504</v>
      </c>
      <c r="I42" s="37" t="s">
        <v>504</v>
      </c>
      <c r="J42" s="38" t="s">
        <v>504</v>
      </c>
      <c r="K42" s="22"/>
      <c r="L42" s="22"/>
      <c r="M42" s="22"/>
      <c r="N42" s="22"/>
      <c r="O42" s="22"/>
      <c r="P42" s="22"/>
    </row>
    <row r="43" spans="1:16" ht="39" customHeight="1" thickBot="1" x14ac:dyDescent="0.2">
      <c r="A43" s="22"/>
      <c r="B43" s="40"/>
      <c r="C43" s="1245" t="s">
        <v>563</v>
      </c>
      <c r="D43" s="1246"/>
      <c r="E43" s="1247"/>
      <c r="F43" s="41">
        <v>1.5</v>
      </c>
      <c r="G43" s="42">
        <v>0.01</v>
      </c>
      <c r="H43" s="42">
        <v>0.03</v>
      </c>
      <c r="I43" s="42">
        <v>0.04</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vE6b7KntG0pZtN9x7fbaYZ+2Y1AfzNIfwMr3aP7zXoen4aYGKca9+25FMwCooqKhtiPHSNtbWP2nv9W1yNo7g==" saltValue="QdRxFJj/3w7G3fcU+DoL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8311</v>
      </c>
      <c r="L45" s="60">
        <v>8162</v>
      </c>
      <c r="M45" s="60">
        <v>8206</v>
      </c>
      <c r="N45" s="60">
        <v>8174</v>
      </c>
      <c r="O45" s="61">
        <v>8100</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504</v>
      </c>
      <c r="L46" s="64" t="s">
        <v>504</v>
      </c>
      <c r="M46" s="64" t="s">
        <v>504</v>
      </c>
      <c r="N46" s="64" t="s">
        <v>504</v>
      </c>
      <c r="O46" s="65" t="s">
        <v>504</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504</v>
      </c>
      <c r="L47" s="64" t="s">
        <v>504</v>
      </c>
      <c r="M47" s="64" t="s">
        <v>504</v>
      </c>
      <c r="N47" s="64" t="s">
        <v>504</v>
      </c>
      <c r="O47" s="65" t="s">
        <v>504</v>
      </c>
      <c r="P47" s="48"/>
      <c r="Q47" s="48"/>
      <c r="R47" s="48"/>
      <c r="S47" s="48"/>
      <c r="T47" s="48"/>
      <c r="U47" s="48"/>
    </row>
    <row r="48" spans="1:21" ht="30.75" customHeight="1" x14ac:dyDescent="0.15">
      <c r="A48" s="48"/>
      <c r="B48" s="1270"/>
      <c r="C48" s="1271"/>
      <c r="D48" s="62"/>
      <c r="E48" s="1252" t="s">
        <v>14</v>
      </c>
      <c r="F48" s="1252"/>
      <c r="G48" s="1252"/>
      <c r="H48" s="1252"/>
      <c r="I48" s="1252"/>
      <c r="J48" s="1253"/>
      <c r="K48" s="63">
        <v>3526</v>
      </c>
      <c r="L48" s="64">
        <v>2484</v>
      </c>
      <c r="M48" s="64">
        <v>3024</v>
      </c>
      <c r="N48" s="64">
        <v>2782</v>
      </c>
      <c r="O48" s="65">
        <v>2715</v>
      </c>
      <c r="P48" s="48"/>
      <c r="Q48" s="48"/>
      <c r="R48" s="48"/>
      <c r="S48" s="48"/>
      <c r="T48" s="48"/>
      <c r="U48" s="48"/>
    </row>
    <row r="49" spans="1:21" ht="30.75" customHeight="1" x14ac:dyDescent="0.15">
      <c r="A49" s="48"/>
      <c r="B49" s="1270"/>
      <c r="C49" s="1271"/>
      <c r="D49" s="62"/>
      <c r="E49" s="1252" t="s">
        <v>15</v>
      </c>
      <c r="F49" s="1252"/>
      <c r="G49" s="1252"/>
      <c r="H49" s="1252"/>
      <c r="I49" s="1252"/>
      <c r="J49" s="1253"/>
      <c r="K49" s="63">
        <v>20</v>
      </c>
      <c r="L49" s="64">
        <v>20</v>
      </c>
      <c r="M49" s="64">
        <v>20</v>
      </c>
      <c r="N49" s="64">
        <v>20</v>
      </c>
      <c r="O49" s="65">
        <v>20</v>
      </c>
      <c r="P49" s="48"/>
      <c r="Q49" s="48"/>
      <c r="R49" s="48"/>
      <c r="S49" s="48"/>
      <c r="T49" s="48"/>
      <c r="U49" s="48"/>
    </row>
    <row r="50" spans="1:21" ht="30.75" customHeight="1" x14ac:dyDescent="0.15">
      <c r="A50" s="48"/>
      <c r="B50" s="1270"/>
      <c r="C50" s="1271"/>
      <c r="D50" s="62"/>
      <c r="E50" s="1252" t="s">
        <v>16</v>
      </c>
      <c r="F50" s="1252"/>
      <c r="G50" s="1252"/>
      <c r="H50" s="1252"/>
      <c r="I50" s="1252"/>
      <c r="J50" s="1253"/>
      <c r="K50" s="63">
        <v>22</v>
      </c>
      <c r="L50" s="64">
        <v>20</v>
      </c>
      <c r="M50" s="64">
        <v>19</v>
      </c>
      <c r="N50" s="64">
        <v>18</v>
      </c>
      <c r="O50" s="65">
        <v>17</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504</v>
      </c>
      <c r="L51" s="64" t="s">
        <v>504</v>
      </c>
      <c r="M51" s="64" t="s">
        <v>504</v>
      </c>
      <c r="N51" s="64" t="s">
        <v>504</v>
      </c>
      <c r="O51" s="65" t="s">
        <v>504</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10585</v>
      </c>
      <c r="L52" s="64">
        <v>10371</v>
      </c>
      <c r="M52" s="64">
        <v>10449</v>
      </c>
      <c r="N52" s="64">
        <v>10404</v>
      </c>
      <c r="O52" s="65">
        <v>10378</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1294</v>
      </c>
      <c r="L53" s="69">
        <v>315</v>
      </c>
      <c r="M53" s="69">
        <v>820</v>
      </c>
      <c r="N53" s="69">
        <v>590</v>
      </c>
      <c r="O53" s="70">
        <v>474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3PbfHtmcAHdVGBksB2e6goDLqvsXiOGc7qj5v3cwGW0ZvLMWWvIOkD6GqH6aFEt/yMZfwM0GwBODAk6lalUtA==" saltValue="1uPXa+KrKS1H0TP5xp3L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1"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546</v>
      </c>
      <c r="J40" s="100" t="s">
        <v>547</v>
      </c>
      <c r="K40" s="100" t="s">
        <v>548</v>
      </c>
      <c r="L40" s="100" t="s">
        <v>549</v>
      </c>
      <c r="M40" s="101" t="s">
        <v>550</v>
      </c>
    </row>
    <row r="41" spans="2:13" ht="27.75" customHeight="1" x14ac:dyDescent="0.15">
      <c r="B41" s="1288" t="s">
        <v>29</v>
      </c>
      <c r="C41" s="1289"/>
      <c r="D41" s="102"/>
      <c r="E41" s="1290" t="s">
        <v>30</v>
      </c>
      <c r="F41" s="1290"/>
      <c r="G41" s="1290"/>
      <c r="H41" s="1291"/>
      <c r="I41" s="103">
        <v>82024</v>
      </c>
      <c r="J41" s="104">
        <v>80970</v>
      </c>
      <c r="K41" s="104">
        <v>81636</v>
      </c>
      <c r="L41" s="104">
        <v>86303</v>
      </c>
      <c r="M41" s="105">
        <v>89566</v>
      </c>
    </row>
    <row r="42" spans="2:13" ht="27.75" customHeight="1" x14ac:dyDescent="0.15">
      <c r="B42" s="1278"/>
      <c r="C42" s="1279"/>
      <c r="D42" s="106"/>
      <c r="E42" s="1282" t="s">
        <v>31</v>
      </c>
      <c r="F42" s="1282"/>
      <c r="G42" s="1282"/>
      <c r="H42" s="1283"/>
      <c r="I42" s="107">
        <v>60</v>
      </c>
      <c r="J42" s="108">
        <v>51</v>
      </c>
      <c r="K42" s="108">
        <v>45</v>
      </c>
      <c r="L42" s="108">
        <v>40</v>
      </c>
      <c r="M42" s="109">
        <v>35</v>
      </c>
    </row>
    <row r="43" spans="2:13" ht="27.75" customHeight="1" x14ac:dyDescent="0.15">
      <c r="B43" s="1278"/>
      <c r="C43" s="1279"/>
      <c r="D43" s="106"/>
      <c r="E43" s="1282" t="s">
        <v>32</v>
      </c>
      <c r="F43" s="1282"/>
      <c r="G43" s="1282"/>
      <c r="H43" s="1283"/>
      <c r="I43" s="107">
        <v>34060</v>
      </c>
      <c r="J43" s="108">
        <v>28931</v>
      </c>
      <c r="K43" s="108">
        <v>28181</v>
      </c>
      <c r="L43" s="108">
        <v>23851</v>
      </c>
      <c r="M43" s="109">
        <v>24643</v>
      </c>
    </row>
    <row r="44" spans="2:13" ht="27.75" customHeight="1" x14ac:dyDescent="0.15">
      <c r="B44" s="1278"/>
      <c r="C44" s="1279"/>
      <c r="D44" s="106"/>
      <c r="E44" s="1282" t="s">
        <v>33</v>
      </c>
      <c r="F44" s="1282"/>
      <c r="G44" s="1282"/>
      <c r="H44" s="1283"/>
      <c r="I44" s="107">
        <v>219</v>
      </c>
      <c r="J44" s="108">
        <v>189</v>
      </c>
      <c r="K44" s="108">
        <v>159</v>
      </c>
      <c r="L44" s="108">
        <v>128</v>
      </c>
      <c r="M44" s="109">
        <v>97</v>
      </c>
    </row>
    <row r="45" spans="2:13" ht="27.75" customHeight="1" x14ac:dyDescent="0.15">
      <c r="B45" s="1278"/>
      <c r="C45" s="1279"/>
      <c r="D45" s="106"/>
      <c r="E45" s="1282" t="s">
        <v>34</v>
      </c>
      <c r="F45" s="1282"/>
      <c r="G45" s="1282"/>
      <c r="H45" s="1283"/>
      <c r="I45" s="107">
        <v>16185</v>
      </c>
      <c r="J45" s="108">
        <v>16028</v>
      </c>
      <c r="K45" s="108">
        <v>15686</v>
      </c>
      <c r="L45" s="108">
        <v>14835</v>
      </c>
      <c r="M45" s="109">
        <v>14645</v>
      </c>
    </row>
    <row r="46" spans="2:13" ht="27.75" customHeight="1" x14ac:dyDescent="0.15">
      <c r="B46" s="1278"/>
      <c r="C46" s="1279"/>
      <c r="D46" s="110"/>
      <c r="E46" s="1282" t="s">
        <v>35</v>
      </c>
      <c r="F46" s="1282"/>
      <c r="G46" s="1282"/>
      <c r="H46" s="1283"/>
      <c r="I46" s="107">
        <v>4520</v>
      </c>
      <c r="J46" s="108">
        <v>4354</v>
      </c>
      <c r="K46" s="108">
        <v>3902</v>
      </c>
      <c r="L46" s="108">
        <v>3732</v>
      </c>
      <c r="M46" s="109">
        <v>2948</v>
      </c>
    </row>
    <row r="47" spans="2:13" ht="27.75" customHeight="1" x14ac:dyDescent="0.15">
      <c r="B47" s="1278"/>
      <c r="C47" s="1279"/>
      <c r="D47" s="111"/>
      <c r="E47" s="1292" t="s">
        <v>36</v>
      </c>
      <c r="F47" s="1293"/>
      <c r="G47" s="1293"/>
      <c r="H47" s="1294"/>
      <c r="I47" s="107" t="s">
        <v>504</v>
      </c>
      <c r="J47" s="108" t="s">
        <v>504</v>
      </c>
      <c r="K47" s="108" t="s">
        <v>504</v>
      </c>
      <c r="L47" s="108" t="s">
        <v>504</v>
      </c>
      <c r="M47" s="109" t="s">
        <v>504</v>
      </c>
    </row>
    <row r="48" spans="2:13" ht="27.75" customHeight="1" x14ac:dyDescent="0.15">
      <c r="B48" s="1278"/>
      <c r="C48" s="1279"/>
      <c r="D48" s="106"/>
      <c r="E48" s="1282" t="s">
        <v>37</v>
      </c>
      <c r="F48" s="1282"/>
      <c r="G48" s="1282"/>
      <c r="H48" s="1283"/>
      <c r="I48" s="107" t="s">
        <v>504</v>
      </c>
      <c r="J48" s="108" t="s">
        <v>504</v>
      </c>
      <c r="K48" s="108" t="s">
        <v>504</v>
      </c>
      <c r="L48" s="108" t="s">
        <v>504</v>
      </c>
      <c r="M48" s="109" t="s">
        <v>504</v>
      </c>
    </row>
    <row r="49" spans="2:13" ht="27.75" customHeight="1" x14ac:dyDescent="0.15">
      <c r="B49" s="1280"/>
      <c r="C49" s="1281"/>
      <c r="D49" s="106"/>
      <c r="E49" s="1282" t="s">
        <v>38</v>
      </c>
      <c r="F49" s="1282"/>
      <c r="G49" s="1282"/>
      <c r="H49" s="1283"/>
      <c r="I49" s="107" t="s">
        <v>504</v>
      </c>
      <c r="J49" s="108" t="s">
        <v>504</v>
      </c>
      <c r="K49" s="108" t="s">
        <v>504</v>
      </c>
      <c r="L49" s="108" t="s">
        <v>504</v>
      </c>
      <c r="M49" s="109" t="s">
        <v>504</v>
      </c>
    </row>
    <row r="50" spans="2:13" ht="27.75" customHeight="1" x14ac:dyDescent="0.15">
      <c r="B50" s="1276" t="s">
        <v>39</v>
      </c>
      <c r="C50" s="1277"/>
      <c r="D50" s="112"/>
      <c r="E50" s="1282" t="s">
        <v>40</v>
      </c>
      <c r="F50" s="1282"/>
      <c r="G50" s="1282"/>
      <c r="H50" s="1283"/>
      <c r="I50" s="107">
        <v>15423</v>
      </c>
      <c r="J50" s="108">
        <v>16531</v>
      </c>
      <c r="K50" s="108">
        <v>16800</v>
      </c>
      <c r="L50" s="108">
        <v>16894</v>
      </c>
      <c r="M50" s="109">
        <v>21476</v>
      </c>
    </row>
    <row r="51" spans="2:13" ht="27.75" customHeight="1" x14ac:dyDescent="0.15">
      <c r="B51" s="1278"/>
      <c r="C51" s="1279"/>
      <c r="D51" s="106"/>
      <c r="E51" s="1282" t="s">
        <v>41</v>
      </c>
      <c r="F51" s="1282"/>
      <c r="G51" s="1282"/>
      <c r="H51" s="1283"/>
      <c r="I51" s="107">
        <v>15988</v>
      </c>
      <c r="J51" s="108">
        <v>14701</v>
      </c>
      <c r="K51" s="108">
        <v>13776</v>
      </c>
      <c r="L51" s="108">
        <v>14224</v>
      </c>
      <c r="M51" s="109">
        <v>15469</v>
      </c>
    </row>
    <row r="52" spans="2:13" ht="27.75" customHeight="1" x14ac:dyDescent="0.15">
      <c r="B52" s="1280"/>
      <c r="C52" s="1281"/>
      <c r="D52" s="106"/>
      <c r="E52" s="1282" t="s">
        <v>42</v>
      </c>
      <c r="F52" s="1282"/>
      <c r="G52" s="1282"/>
      <c r="H52" s="1283"/>
      <c r="I52" s="107">
        <v>94731</v>
      </c>
      <c r="J52" s="108">
        <v>91769</v>
      </c>
      <c r="K52" s="108">
        <v>89569</v>
      </c>
      <c r="L52" s="108">
        <v>88533</v>
      </c>
      <c r="M52" s="109">
        <v>87731</v>
      </c>
    </row>
    <row r="53" spans="2:13" ht="27.75" customHeight="1" thickBot="1" x14ac:dyDescent="0.2">
      <c r="B53" s="1284" t="s">
        <v>43</v>
      </c>
      <c r="C53" s="1285"/>
      <c r="D53" s="113"/>
      <c r="E53" s="1286" t="s">
        <v>44</v>
      </c>
      <c r="F53" s="1286"/>
      <c r="G53" s="1286"/>
      <c r="H53" s="1287"/>
      <c r="I53" s="114">
        <v>10928</v>
      </c>
      <c r="J53" s="115">
        <v>7520</v>
      </c>
      <c r="K53" s="115">
        <v>9464</v>
      </c>
      <c r="L53" s="115">
        <v>9237</v>
      </c>
      <c r="M53" s="116">
        <v>7258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5LvHBwCcsFFMneQ8ypivxMU4+0mMjFhTZmW2Jvz7ZWFOZlT8QqWPEufmQaqLFlZtaccpAbWJGFlpepYFiQFNQ==" saltValue="nf//SHPOoauVOgP5oz30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3" t="s">
        <v>47</v>
      </c>
      <c r="D55" s="1303"/>
      <c r="E55" s="1304"/>
      <c r="F55" s="128">
        <v>7238</v>
      </c>
      <c r="G55" s="128">
        <v>7012</v>
      </c>
      <c r="H55" s="129">
        <v>6561</v>
      </c>
    </row>
    <row r="56" spans="2:8" ht="52.5" customHeight="1" x14ac:dyDescent="0.15">
      <c r="B56" s="130"/>
      <c r="C56" s="1305" t="s">
        <v>48</v>
      </c>
      <c r="D56" s="1305"/>
      <c r="E56" s="1306"/>
      <c r="F56" s="131">
        <v>2756</v>
      </c>
      <c r="G56" s="131">
        <v>2756</v>
      </c>
      <c r="H56" s="132">
        <v>2756</v>
      </c>
    </row>
    <row r="57" spans="2:8" ht="53.25" customHeight="1" x14ac:dyDescent="0.15">
      <c r="B57" s="130"/>
      <c r="C57" s="1307" t="s">
        <v>49</v>
      </c>
      <c r="D57" s="1307"/>
      <c r="E57" s="1308"/>
      <c r="F57" s="133">
        <v>12055</v>
      </c>
      <c r="G57" s="133">
        <v>11724</v>
      </c>
      <c r="H57" s="134">
        <v>10844</v>
      </c>
    </row>
    <row r="58" spans="2:8" ht="45.75" customHeight="1" x14ac:dyDescent="0.15">
      <c r="B58" s="135"/>
      <c r="C58" s="1295" t="s">
        <v>584</v>
      </c>
      <c r="D58" s="1296"/>
      <c r="E58" s="1297"/>
      <c r="F58" s="136">
        <v>4312</v>
      </c>
      <c r="G58" s="136">
        <v>4314</v>
      </c>
      <c r="H58" s="137">
        <v>4316</v>
      </c>
    </row>
    <row r="59" spans="2:8" ht="45.75" customHeight="1" x14ac:dyDescent="0.15">
      <c r="B59" s="135"/>
      <c r="C59" s="1295" t="s">
        <v>585</v>
      </c>
      <c r="D59" s="1296"/>
      <c r="E59" s="1297"/>
      <c r="F59" s="136">
        <v>1342</v>
      </c>
      <c r="G59" s="136">
        <v>1539</v>
      </c>
      <c r="H59" s="137">
        <v>1568</v>
      </c>
    </row>
    <row r="60" spans="2:8" ht="45.75" customHeight="1" x14ac:dyDescent="0.15">
      <c r="B60" s="135"/>
      <c r="C60" s="1295" t="s">
        <v>586</v>
      </c>
      <c r="D60" s="1296"/>
      <c r="E60" s="1297"/>
      <c r="F60" s="136">
        <v>1524</v>
      </c>
      <c r="G60" s="136">
        <v>1434</v>
      </c>
      <c r="H60" s="137">
        <v>1444</v>
      </c>
    </row>
    <row r="61" spans="2:8" ht="45.75" customHeight="1" x14ac:dyDescent="0.15">
      <c r="B61" s="135"/>
      <c r="C61" s="1295" t="s">
        <v>587</v>
      </c>
      <c r="D61" s="1296"/>
      <c r="E61" s="1297"/>
      <c r="F61" s="136">
        <v>741</v>
      </c>
      <c r="G61" s="136">
        <v>741</v>
      </c>
      <c r="H61" s="137">
        <v>740</v>
      </c>
    </row>
    <row r="62" spans="2:8" ht="45.75" customHeight="1" thickBot="1" x14ac:dyDescent="0.2">
      <c r="B62" s="138"/>
      <c r="C62" s="1298" t="s">
        <v>588</v>
      </c>
      <c r="D62" s="1299"/>
      <c r="E62" s="1300"/>
      <c r="F62" s="139">
        <v>1222</v>
      </c>
      <c r="G62" s="139">
        <v>925</v>
      </c>
      <c r="H62" s="140">
        <v>670</v>
      </c>
    </row>
    <row r="63" spans="2:8" ht="52.5" customHeight="1" thickBot="1" x14ac:dyDescent="0.2">
      <c r="B63" s="141"/>
      <c r="C63" s="1301" t="s">
        <v>50</v>
      </c>
      <c r="D63" s="1301"/>
      <c r="E63" s="1302"/>
      <c r="F63" s="142">
        <v>22048</v>
      </c>
      <c r="G63" s="142">
        <v>21492</v>
      </c>
      <c r="H63" s="143">
        <v>20161</v>
      </c>
    </row>
    <row r="64" spans="2:8" ht="15" customHeight="1" x14ac:dyDescent="0.15"/>
  </sheetData>
  <sheetProtection algorithmName="SHA-512" hashValue="+pif9DjGQgfP+bXQERZH/NZkw5ikGG/J/ls11hN3I+48llZbP6ppPi1a89zqaUfByI2Fhu/I3SRDsdVgoN7UVg==" saltValue="8tPlKkf7o8VQ3TLu8p5S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388" customWidth="1"/>
    <col min="2" max="107" width="2.37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546</v>
      </c>
      <c r="BQ50" s="1314"/>
      <c r="BR50" s="1314"/>
      <c r="BS50" s="1314"/>
      <c r="BT50" s="1314"/>
      <c r="BU50" s="1314"/>
      <c r="BV50" s="1314"/>
      <c r="BW50" s="1314"/>
      <c r="BX50" s="1314" t="s">
        <v>547</v>
      </c>
      <c r="BY50" s="1314"/>
      <c r="BZ50" s="1314"/>
      <c r="CA50" s="1314"/>
      <c r="CB50" s="1314"/>
      <c r="CC50" s="1314"/>
      <c r="CD50" s="1314"/>
      <c r="CE50" s="1314"/>
      <c r="CF50" s="1314" t="s">
        <v>548</v>
      </c>
      <c r="CG50" s="1314"/>
      <c r="CH50" s="1314"/>
      <c r="CI50" s="1314"/>
      <c r="CJ50" s="1314"/>
      <c r="CK50" s="1314"/>
      <c r="CL50" s="1314"/>
      <c r="CM50" s="1314"/>
      <c r="CN50" s="1314" t="s">
        <v>549</v>
      </c>
      <c r="CO50" s="1314"/>
      <c r="CP50" s="1314"/>
      <c r="CQ50" s="1314"/>
      <c r="CR50" s="1314"/>
      <c r="CS50" s="1314"/>
      <c r="CT50" s="1314"/>
      <c r="CU50" s="1314"/>
      <c r="CV50" s="1314" t="s">
        <v>550</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614</v>
      </c>
      <c r="AO51" s="1312"/>
      <c r="AP51" s="1312"/>
      <c r="AQ51" s="1312"/>
      <c r="AR51" s="1312"/>
      <c r="AS51" s="1312"/>
      <c r="AT51" s="1312"/>
      <c r="AU51" s="1312"/>
      <c r="AV51" s="1312"/>
      <c r="AW51" s="1312"/>
      <c r="AX51" s="1312"/>
      <c r="AY51" s="1312"/>
      <c r="AZ51" s="1312"/>
      <c r="BA51" s="1312"/>
      <c r="BB51" s="1312" t="s">
        <v>615</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21"/>
      <c r="CG51" s="1309"/>
      <c r="CH51" s="1309"/>
      <c r="CI51" s="1309"/>
      <c r="CJ51" s="1309"/>
      <c r="CK51" s="1309"/>
      <c r="CL51" s="1309"/>
      <c r="CM51" s="1309"/>
      <c r="CN51" s="1309">
        <v>18.2</v>
      </c>
      <c r="CO51" s="1309"/>
      <c r="CP51" s="1309"/>
      <c r="CQ51" s="1309"/>
      <c r="CR51" s="1309"/>
      <c r="CS51" s="1309"/>
      <c r="CT51" s="1309"/>
      <c r="CU51" s="1309"/>
      <c r="CV51" s="1309">
        <v>14.3</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616</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21"/>
      <c r="CG53" s="1309"/>
      <c r="CH53" s="1309"/>
      <c r="CI53" s="1309"/>
      <c r="CJ53" s="1309"/>
      <c r="CK53" s="1309"/>
      <c r="CL53" s="1309"/>
      <c r="CM53" s="1309"/>
      <c r="CN53" s="1309">
        <v>61</v>
      </c>
      <c r="CO53" s="1309"/>
      <c r="CP53" s="1309"/>
      <c r="CQ53" s="1309"/>
      <c r="CR53" s="1309"/>
      <c r="CS53" s="1309"/>
      <c r="CT53" s="1309"/>
      <c r="CU53" s="1309"/>
      <c r="CV53" s="1309">
        <v>63</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618</v>
      </c>
      <c r="AO55" s="1314"/>
      <c r="AP55" s="1314"/>
      <c r="AQ55" s="1314"/>
      <c r="AR55" s="1314"/>
      <c r="AS55" s="1314"/>
      <c r="AT55" s="1314"/>
      <c r="AU55" s="1314"/>
      <c r="AV55" s="1314"/>
      <c r="AW55" s="1314"/>
      <c r="AX55" s="1314"/>
      <c r="AY55" s="1314"/>
      <c r="AZ55" s="1314"/>
      <c r="BA55" s="1314"/>
      <c r="BB55" s="1312" t="s">
        <v>619</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21"/>
      <c r="CG55" s="1309"/>
      <c r="CH55" s="1309"/>
      <c r="CI55" s="1309"/>
      <c r="CJ55" s="1309"/>
      <c r="CK55" s="1309"/>
      <c r="CL55" s="1309"/>
      <c r="CM55" s="1309"/>
      <c r="CN55" s="1309">
        <v>34</v>
      </c>
      <c r="CO55" s="1309"/>
      <c r="CP55" s="1309"/>
      <c r="CQ55" s="1309"/>
      <c r="CR55" s="1309"/>
      <c r="CS55" s="1309"/>
      <c r="CT55" s="1309"/>
      <c r="CU55" s="1309"/>
      <c r="CV55" s="1309">
        <v>33.9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616</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21"/>
      <c r="CG57" s="1309"/>
      <c r="CH57" s="1309"/>
      <c r="CI57" s="1309"/>
      <c r="CJ57" s="1309"/>
      <c r="CK57" s="1309"/>
      <c r="CL57" s="1309"/>
      <c r="CM57" s="1309"/>
      <c r="CN57" s="1309">
        <v>61.1</v>
      </c>
      <c r="CO57" s="1309"/>
      <c r="CP57" s="1309"/>
      <c r="CQ57" s="1309"/>
      <c r="CR57" s="1309"/>
      <c r="CS57" s="1309"/>
      <c r="CT57" s="1309"/>
      <c r="CU57" s="1309"/>
      <c r="CV57" s="1309">
        <v>61.7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621</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546</v>
      </c>
      <c r="BQ72" s="1314"/>
      <c r="BR72" s="1314"/>
      <c r="BS72" s="1314"/>
      <c r="BT72" s="1314"/>
      <c r="BU72" s="1314"/>
      <c r="BV72" s="1314"/>
      <c r="BW72" s="1314"/>
      <c r="BX72" s="1314" t="s">
        <v>547</v>
      </c>
      <c r="BY72" s="1314"/>
      <c r="BZ72" s="1314"/>
      <c r="CA72" s="1314"/>
      <c r="CB72" s="1314"/>
      <c r="CC72" s="1314"/>
      <c r="CD72" s="1314"/>
      <c r="CE72" s="1314"/>
      <c r="CF72" s="1314" t="s">
        <v>548</v>
      </c>
      <c r="CG72" s="1314"/>
      <c r="CH72" s="1314"/>
      <c r="CI72" s="1314"/>
      <c r="CJ72" s="1314"/>
      <c r="CK72" s="1314"/>
      <c r="CL72" s="1314"/>
      <c r="CM72" s="1314"/>
      <c r="CN72" s="1314" t="s">
        <v>549</v>
      </c>
      <c r="CO72" s="1314"/>
      <c r="CP72" s="1314"/>
      <c r="CQ72" s="1314"/>
      <c r="CR72" s="1314"/>
      <c r="CS72" s="1314"/>
      <c r="CT72" s="1314"/>
      <c r="CU72" s="1314"/>
      <c r="CV72" s="1314" t="s">
        <v>550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614</v>
      </c>
      <c r="AO73" s="1312"/>
      <c r="AP73" s="1312"/>
      <c r="AQ73" s="1312"/>
      <c r="AR73" s="1312"/>
      <c r="AS73" s="1312"/>
      <c r="AT73" s="1312"/>
      <c r="AU73" s="1312"/>
      <c r="AV73" s="1312"/>
      <c r="AW73" s="1312"/>
      <c r="AX73" s="1312"/>
      <c r="AY73" s="1312"/>
      <c r="AZ73" s="1312"/>
      <c r="BA73" s="1312"/>
      <c r="BB73" s="1312" t="s">
        <v>619</v>
      </c>
      <c r="BC73" s="1312"/>
      <c r="BD73" s="1312"/>
      <c r="BE73" s="1312"/>
      <c r="BF73" s="1312"/>
      <c r="BG73" s="1312"/>
      <c r="BH73" s="1312"/>
      <c r="BI73" s="1312"/>
      <c r="BJ73" s="1312"/>
      <c r="BK73" s="1312"/>
      <c r="BL73" s="1312"/>
      <c r="BM73" s="1312"/>
      <c r="BN73" s="1312"/>
      <c r="BO73" s="1312"/>
      <c r="BP73" s="1309">
        <v>22.3</v>
      </c>
      <c r="BQ73" s="1309"/>
      <c r="BR73" s="1309"/>
      <c r="BS73" s="1309"/>
      <c r="BT73" s="1309"/>
      <c r="BU73" s="1309"/>
      <c r="BV73" s="1309"/>
      <c r="BW73" s="1309"/>
      <c r="BX73" s="1309">
        <v>15.3</v>
      </c>
      <c r="BY73" s="1309"/>
      <c r="BZ73" s="1309"/>
      <c r="CA73" s="1309"/>
      <c r="CB73" s="1309"/>
      <c r="CC73" s="1309"/>
      <c r="CD73" s="1309"/>
      <c r="CE73" s="1309"/>
      <c r="CF73" s="1309">
        <v>19.3</v>
      </c>
      <c r="CG73" s="1309"/>
      <c r="CH73" s="1309"/>
      <c r="CI73" s="1309"/>
      <c r="CJ73" s="1309"/>
      <c r="CK73" s="1309"/>
      <c r="CL73" s="1309"/>
      <c r="CM73" s="1309"/>
      <c r="CN73" s="1309">
        <v>18.2</v>
      </c>
      <c r="CO73" s="1309"/>
      <c r="CP73" s="1309"/>
      <c r="CQ73" s="1309"/>
      <c r="CR73" s="1309"/>
      <c r="CS73" s="1309"/>
      <c r="CT73" s="1309"/>
      <c r="CU73" s="1309"/>
      <c r="CV73" s="1309">
        <v>14.3</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622</v>
      </c>
      <c r="BC75" s="1312"/>
      <c r="BD75" s="1312"/>
      <c r="BE75" s="1312"/>
      <c r="BF75" s="1312"/>
      <c r="BG75" s="1312"/>
      <c r="BH75" s="1312"/>
      <c r="BI75" s="1312"/>
      <c r="BJ75" s="1312"/>
      <c r="BK75" s="1312"/>
      <c r="BL75" s="1312"/>
      <c r="BM75" s="1312"/>
      <c r="BN75" s="1312"/>
      <c r="BO75" s="1312"/>
      <c r="BP75" s="1309">
        <v>2.7</v>
      </c>
      <c r="BQ75" s="1309"/>
      <c r="BR75" s="1309"/>
      <c r="BS75" s="1309"/>
      <c r="BT75" s="1309"/>
      <c r="BU75" s="1309"/>
      <c r="BV75" s="1309"/>
      <c r="BW75" s="1309"/>
      <c r="BX75" s="1309">
        <v>1.7</v>
      </c>
      <c r="BY75" s="1309"/>
      <c r="BZ75" s="1309"/>
      <c r="CA75" s="1309"/>
      <c r="CB75" s="1309"/>
      <c r="CC75" s="1309"/>
      <c r="CD75" s="1309"/>
      <c r="CE75" s="1309"/>
      <c r="CF75" s="1309">
        <v>1.6</v>
      </c>
      <c r="CG75" s="1309"/>
      <c r="CH75" s="1309"/>
      <c r="CI75" s="1309"/>
      <c r="CJ75" s="1309"/>
      <c r="CK75" s="1309"/>
      <c r="CL75" s="1309"/>
      <c r="CM75" s="1309"/>
      <c r="CN75" s="1309">
        <v>1.1000000000000001</v>
      </c>
      <c r="CO75" s="1309"/>
      <c r="CP75" s="1309"/>
      <c r="CQ75" s="1309"/>
      <c r="CR75" s="1309"/>
      <c r="CS75" s="1309"/>
      <c r="CT75" s="1309"/>
      <c r="CU75" s="1309"/>
      <c r="CV75" s="1309">
        <v>1.2</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617</v>
      </c>
      <c r="AO77" s="1314"/>
      <c r="AP77" s="1314"/>
      <c r="AQ77" s="1314"/>
      <c r="AR77" s="1314"/>
      <c r="AS77" s="1314"/>
      <c r="AT77" s="1314"/>
      <c r="AU77" s="1314"/>
      <c r="AV77" s="1314"/>
      <c r="AW77" s="1314"/>
      <c r="AX77" s="1314"/>
      <c r="AY77" s="1314"/>
      <c r="AZ77" s="1314"/>
      <c r="BA77" s="1314"/>
      <c r="BB77" s="1312" t="s">
        <v>619</v>
      </c>
      <c r="BC77" s="1312"/>
      <c r="BD77" s="1312"/>
      <c r="BE77" s="1312"/>
      <c r="BF77" s="1312"/>
      <c r="BG77" s="1312"/>
      <c r="BH77" s="1312"/>
      <c r="BI77" s="1312"/>
      <c r="BJ77" s="1312"/>
      <c r="BK77" s="1312"/>
      <c r="BL77" s="1312"/>
      <c r="BM77" s="1312"/>
      <c r="BN77" s="1312"/>
      <c r="BO77" s="1312"/>
      <c r="BP77" s="1309">
        <v>25.4</v>
      </c>
      <c r="BQ77" s="1309"/>
      <c r="BR77" s="1309"/>
      <c r="BS77" s="1309"/>
      <c r="BT77" s="1309"/>
      <c r="BU77" s="1309"/>
      <c r="BV77" s="1309"/>
      <c r="BW77" s="1309"/>
      <c r="BX77" s="1309">
        <v>16.600000000000001</v>
      </c>
      <c r="BY77" s="1309"/>
      <c r="BZ77" s="1309"/>
      <c r="CA77" s="1309"/>
      <c r="CB77" s="1309"/>
      <c r="CC77" s="1309"/>
      <c r="CD77" s="1309"/>
      <c r="CE77" s="1309"/>
      <c r="CF77" s="1309">
        <v>17.399999999999999</v>
      </c>
      <c r="CG77" s="1309"/>
      <c r="CH77" s="1309"/>
      <c r="CI77" s="1309"/>
      <c r="CJ77" s="1309"/>
      <c r="CK77" s="1309"/>
      <c r="CL77" s="1309"/>
      <c r="CM77" s="1309"/>
      <c r="CN77" s="1309">
        <v>34</v>
      </c>
      <c r="CO77" s="1309"/>
      <c r="CP77" s="1309"/>
      <c r="CQ77" s="1309"/>
      <c r="CR77" s="1309"/>
      <c r="CS77" s="1309"/>
      <c r="CT77" s="1309"/>
      <c r="CU77" s="1309"/>
      <c r="CV77" s="1309">
        <v>33.9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622</v>
      </c>
      <c r="BC79" s="1312"/>
      <c r="BD79" s="1312"/>
      <c r="BE79" s="1312"/>
      <c r="BF79" s="1312"/>
      <c r="BG79" s="1312"/>
      <c r="BH79" s="1312"/>
      <c r="BI79" s="1312"/>
      <c r="BJ79" s="1312"/>
      <c r="BK79" s="1312"/>
      <c r="BL79" s="1312"/>
      <c r="BM79" s="1312"/>
      <c r="BN79" s="1312"/>
      <c r="BO79" s="1312"/>
      <c r="BP79" s="1309">
        <v>4.8</v>
      </c>
      <c r="BQ79" s="1309"/>
      <c r="BR79" s="1309"/>
      <c r="BS79" s="1309"/>
      <c r="BT79" s="1309"/>
      <c r="BU79" s="1309"/>
      <c r="BV79" s="1309"/>
      <c r="BW79" s="1309"/>
      <c r="BX79" s="1309">
        <v>3.6</v>
      </c>
      <c r="BY79" s="1309"/>
      <c r="BZ79" s="1309"/>
      <c r="CA79" s="1309"/>
      <c r="CB79" s="1309"/>
      <c r="CC79" s="1309"/>
      <c r="CD79" s="1309"/>
      <c r="CE79" s="1309"/>
      <c r="CF79" s="1309">
        <v>3.6</v>
      </c>
      <c r="CG79" s="1309"/>
      <c r="CH79" s="1309"/>
      <c r="CI79" s="1309"/>
      <c r="CJ79" s="1309"/>
      <c r="CK79" s="1309"/>
      <c r="CL79" s="1309"/>
      <c r="CM79" s="1309"/>
      <c r="CN79" s="1309">
        <v>5.9</v>
      </c>
      <c r="CO79" s="1309"/>
      <c r="CP79" s="1309"/>
      <c r="CQ79" s="1309"/>
      <c r="CR79" s="1309"/>
      <c r="CS79" s="1309"/>
      <c r="CT79" s="1309"/>
      <c r="CU79" s="1309"/>
      <c r="CV79" s="1309">
        <v>5.7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ail2Tewj4L37WHvO1l1QlESQMVlVXSid0XRTkRWWqDYt5FY4+oVCGS0vJIohBtUrXJrndVYMzqLQjz7/OdMrg==" saltValue="ABxfW5Gj6CuPP4vd2U1Yu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election activeCell="AN65" sqref="AN65:DC69"/>
    </sheetView>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623</v>
      </c>
    </row>
  </sheetData>
  <sheetProtection algorithmName="SHA-512" hashValue="SU7EPgKMxrDy0iBpdzxklY4Uv0g0ApMG9WTN2UBnHz/Z36UGsSgOmbEZnn9/VpsWu1/SFB0vUc4BgdR9PHC5kA==" saltValue="bR/t1cGiwzglwtvId1hd+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4" zoomScale="55" zoomScaleNormal="55" zoomScaleSheetLayoutView="55" workbookViewId="0">
      <selection activeCell="AN65" sqref="AN65:DC69"/>
    </sheetView>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624</v>
      </c>
    </row>
  </sheetData>
  <sheetProtection algorithmName="SHA-512" hashValue="ermUFhP5odoLFVvCbMsbXb11lbtSN46o7RGqpdmWFtXsTUdCFWxplv92sAqDnW/cQOfBjgQbmzH2Taa6xEKUTg==" saltValue="yS6keeCGOUm5b8ZrvncU9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543</v>
      </c>
      <c r="G2" s="157"/>
      <c r="H2" s="158"/>
    </row>
    <row r="3" spans="1:8" x14ac:dyDescent="0.15">
      <c r="A3" s="154" t="s">
        <v>536</v>
      </c>
      <c r="B3" s="159"/>
      <c r="C3" s="160"/>
      <c r="D3" s="161">
        <v>45995</v>
      </c>
      <c r="E3" s="162"/>
      <c r="F3" s="163">
        <v>39951</v>
      </c>
      <c r="G3" s="164"/>
      <c r="H3" s="165"/>
    </row>
    <row r="4" spans="1:8" x14ac:dyDescent="0.15">
      <c r="A4" s="166"/>
      <c r="B4" s="167"/>
      <c r="C4" s="168"/>
      <c r="D4" s="169">
        <v>14985</v>
      </c>
      <c r="E4" s="170"/>
      <c r="F4" s="171">
        <v>22555</v>
      </c>
      <c r="G4" s="172"/>
      <c r="H4" s="173"/>
    </row>
    <row r="5" spans="1:8" x14ac:dyDescent="0.15">
      <c r="A5" s="154" t="s">
        <v>538</v>
      </c>
      <c r="B5" s="159"/>
      <c r="C5" s="160"/>
      <c r="D5" s="161">
        <v>43541</v>
      </c>
      <c r="E5" s="162"/>
      <c r="F5" s="163">
        <v>39893</v>
      </c>
      <c r="G5" s="164"/>
      <c r="H5" s="165"/>
    </row>
    <row r="6" spans="1:8" x14ac:dyDescent="0.15">
      <c r="A6" s="166"/>
      <c r="B6" s="167"/>
      <c r="C6" s="168"/>
      <c r="D6" s="169">
        <v>14723</v>
      </c>
      <c r="E6" s="170"/>
      <c r="F6" s="171">
        <v>26170</v>
      </c>
      <c r="G6" s="172"/>
      <c r="H6" s="173"/>
    </row>
    <row r="7" spans="1:8" x14ac:dyDescent="0.15">
      <c r="A7" s="154" t="s">
        <v>539</v>
      </c>
      <c r="B7" s="159"/>
      <c r="C7" s="160"/>
      <c r="D7" s="161">
        <v>43939</v>
      </c>
      <c r="E7" s="162"/>
      <c r="F7" s="163">
        <v>41080</v>
      </c>
      <c r="G7" s="164"/>
      <c r="H7" s="165"/>
    </row>
    <row r="8" spans="1:8" x14ac:dyDescent="0.15">
      <c r="A8" s="166"/>
      <c r="B8" s="167"/>
      <c r="C8" s="168"/>
      <c r="D8" s="169">
        <v>21984</v>
      </c>
      <c r="E8" s="170"/>
      <c r="F8" s="171">
        <v>27265</v>
      </c>
      <c r="G8" s="172"/>
      <c r="H8" s="173"/>
    </row>
    <row r="9" spans="1:8" x14ac:dyDescent="0.15">
      <c r="A9" s="154" t="s">
        <v>540</v>
      </c>
      <c r="B9" s="159"/>
      <c r="C9" s="160"/>
      <c r="D9" s="161">
        <v>60976</v>
      </c>
      <c r="E9" s="162"/>
      <c r="F9" s="163">
        <v>46457</v>
      </c>
      <c r="G9" s="164"/>
      <c r="H9" s="165"/>
    </row>
    <row r="10" spans="1:8" x14ac:dyDescent="0.15">
      <c r="A10" s="166"/>
      <c r="B10" s="167"/>
      <c r="C10" s="168"/>
      <c r="D10" s="169">
        <v>32098</v>
      </c>
      <c r="E10" s="170"/>
      <c r="F10" s="171">
        <v>24020</v>
      </c>
      <c r="G10" s="172"/>
      <c r="H10" s="173"/>
    </row>
    <row r="11" spans="1:8" x14ac:dyDescent="0.15">
      <c r="A11" s="154" t="s">
        <v>541</v>
      </c>
      <c r="B11" s="159"/>
      <c r="C11" s="160"/>
      <c r="D11" s="161">
        <v>55693</v>
      </c>
      <c r="E11" s="162"/>
      <c r="F11" s="163">
        <v>51849</v>
      </c>
      <c r="G11" s="164"/>
      <c r="H11" s="165"/>
    </row>
    <row r="12" spans="1:8" x14ac:dyDescent="0.15">
      <c r="A12" s="166"/>
      <c r="B12" s="167"/>
      <c r="C12" s="174"/>
      <c r="D12" s="169">
        <v>28163</v>
      </c>
      <c r="E12" s="170"/>
      <c r="F12" s="171">
        <v>26326</v>
      </c>
      <c r="G12" s="172"/>
      <c r="H12" s="173"/>
    </row>
    <row r="13" spans="1:8" x14ac:dyDescent="0.15">
      <c r="A13" s="154"/>
      <c r="B13" s="159"/>
      <c r="C13" s="175"/>
      <c r="D13" s="176">
        <v>50029</v>
      </c>
      <c r="E13" s="177"/>
      <c r="F13" s="178">
        <v>43846</v>
      </c>
      <c r="G13" s="179"/>
      <c r="H13" s="165"/>
    </row>
    <row r="14" spans="1:8" x14ac:dyDescent="0.15">
      <c r="A14" s="166"/>
      <c r="B14" s="167"/>
      <c r="C14" s="168"/>
      <c r="D14" s="169">
        <v>22391</v>
      </c>
      <c r="E14" s="170"/>
      <c r="F14" s="171">
        <v>25267</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10.36</v>
      </c>
      <c r="C19" s="180">
        <f>ROUND(VALUE(SUBSTITUTE(実質収支比率等に係る経年分析!G$48,"▲","-")),2)</f>
        <v>7.02</v>
      </c>
      <c r="D19" s="180">
        <f>ROUND(VALUE(SUBSTITUTE(実質収支比率等に係る経年分析!H$48,"▲","-")),2)</f>
        <v>7.13</v>
      </c>
      <c r="E19" s="180">
        <f>ROUND(VALUE(SUBSTITUTE(実質収支比率等に係る経年分析!I$48,"▲","-")),2)</f>
        <v>8.16</v>
      </c>
      <c r="F19" s="180">
        <f>ROUND(VALUE(SUBSTITUTE(実質収支比率等に係る経年分析!J$48,"▲","-")),2)</f>
        <v>8.74</v>
      </c>
    </row>
    <row r="20" spans="1:11" x14ac:dyDescent="0.15">
      <c r="A20" s="180" t="s">
        <v>54</v>
      </c>
      <c r="B20" s="180">
        <f>ROUND(VALUE(SUBSTITUTE(実質収支比率等に係る経年分析!F$47,"▲","-")),2)</f>
        <v>14.37</v>
      </c>
      <c r="C20" s="180">
        <f>ROUND(VALUE(SUBSTITUTE(実質収支比率等に係る経年分析!G$47,"▲","-")),2)</f>
        <v>15.18</v>
      </c>
      <c r="D20" s="180">
        <f>ROUND(VALUE(SUBSTITUTE(実質収支比率等に係る経年分析!H$47,"▲","-")),2)</f>
        <v>12.57</v>
      </c>
      <c r="E20" s="180">
        <f>ROUND(VALUE(SUBSTITUTE(実質収支比率等に係る経年分析!I$47,"▲","-")),2)</f>
        <v>11.86</v>
      </c>
      <c r="F20" s="180">
        <f>ROUND(VALUE(SUBSTITUTE(実質収支比率等に係る経年分析!J$47,"▲","-")),2)</f>
        <v>11.2</v>
      </c>
    </row>
    <row r="21" spans="1:11" x14ac:dyDescent="0.15">
      <c r="A21" s="180" t="s">
        <v>55</v>
      </c>
      <c r="B21" s="180">
        <f>IF(ISNUMBER(VALUE(SUBSTITUTE(実質収支比率等に係る経年分析!F$49,"▲","-"))),ROUND(VALUE(SUBSTITUTE(実質収支比率等に係る経年分析!F$49,"▲","-")),2),NA())</f>
        <v>1.84</v>
      </c>
      <c r="C21" s="180">
        <f>IF(ISNUMBER(VALUE(SUBSTITUTE(実質収支比率等に係る経年分析!G$49,"▲","-"))),ROUND(VALUE(SUBSTITUTE(実質収支比率等に係る経年分析!G$49,"▲","-")),2),NA())</f>
        <v>-2.4300000000000002</v>
      </c>
      <c r="D21" s="180">
        <f>IF(ISNUMBER(VALUE(SUBSTITUTE(実質収支比率等に係る経年分析!H$49,"▲","-"))),ROUND(VALUE(SUBSTITUTE(実質収支比率等に係る経年分析!H$49,"▲","-")),2),NA())</f>
        <v>-2.5099999999999998</v>
      </c>
      <c r="E21" s="180">
        <f>IF(ISNUMBER(VALUE(SUBSTITUTE(実質収支比率等に係る経年分析!I$49,"▲","-"))),ROUND(VALUE(SUBSTITUTE(実質収支比率等に係る経年分析!I$49,"▲","-")),2),NA())</f>
        <v>0.83</v>
      </c>
      <c r="F21" s="180">
        <f>IF(ISNUMBER(VALUE(SUBSTITUTE(実質収支比率等に係る経年分析!J$49,"▲","-"))),ROUND(VALUE(SUBSTITUTE(実質収支比率等に係る経年分析!J$49,"▲","-")),2),NA())</f>
        <v>-0.22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公設地方卸売市場事業費特別会計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農業集落排水事業会計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土地区画整理事業費特別会計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介護保険事業費特別会計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1.31</v>
      </c>
    </row>
    <row r="34" spans="1:16" x14ac:dyDescent="0.15">
      <c r="A34" s="181" t="str">
        <f>IF(連結実質赤字比率に係る赤字・黒字の構成分析!C$36="",NA(),連結実質赤字比率に係る赤字・黒字の構成分析!C$36)</f>
        <v>国民健康保険事業費特別会計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2.2400000000000002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6.53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10.15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10585</v>
      </c>
      <c r="E42" s="182"/>
      <c r="F42" s="182"/>
      <c r="G42" s="182">
        <f>'実質公債費比率（分子）の構造'!L$52</f>
        <v>10371</v>
      </c>
      <c r="H42" s="182"/>
      <c r="I42" s="182"/>
      <c r="J42" s="182">
        <f>'実質公債費比率（分子）の構造'!M$52</f>
        <v>10449</v>
      </c>
      <c r="K42" s="182"/>
      <c r="L42" s="182"/>
      <c r="M42" s="182">
        <f>'実質公債費比率（分子）の構造'!N$52</f>
        <v>10404</v>
      </c>
      <c r="N42" s="182"/>
      <c r="O42" s="182"/>
      <c r="P42" s="182">
        <f>'実質公債費比率（分子）の構造'!O$52</f>
        <v>10378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22</v>
      </c>
      <c r="C44" s="182"/>
      <c r="D44" s="182"/>
      <c r="E44" s="182">
        <f>'実質公債費比率（分子）の構造'!L$50</f>
        <v>20</v>
      </c>
      <c r="F44" s="182"/>
      <c r="G44" s="182"/>
      <c r="H44" s="182">
        <f>'実質公債費比率（分子）の構造'!M$50</f>
        <v>19</v>
      </c>
      <c r="I44" s="182"/>
      <c r="J44" s="182"/>
      <c r="K44" s="182">
        <f>'実質公債費比率（分子）の構造'!N$50</f>
        <v>18</v>
      </c>
      <c r="L44" s="182"/>
      <c r="M44" s="182"/>
      <c r="N44" s="182">
        <f>'実質公債費比率（分子）の構造'!O$50</f>
        <v>17</v>
      </c>
      <c r="O44" s="182"/>
      <c r="P44" s="182"/>
    </row>
    <row r="45" spans="1:16" x14ac:dyDescent="0.15">
      <c r="A45" s="182" t="s">
        <v>65</v>
      </c>
      <c r="B45" s="182">
        <f>'実質公債費比率（分子）の構造'!K$49</f>
        <v>20</v>
      </c>
      <c r="C45" s="182"/>
      <c r="D45" s="182"/>
      <c r="E45" s="182">
        <f>'実質公債費比率（分子）の構造'!L$49</f>
        <v>20</v>
      </c>
      <c r="F45" s="182"/>
      <c r="G45" s="182"/>
      <c r="H45" s="182">
        <f>'実質公債費比率（分子）の構造'!M$49</f>
        <v>20</v>
      </c>
      <c r="I45" s="182"/>
      <c r="J45" s="182"/>
      <c r="K45" s="182">
        <f>'実質公債費比率（分子）の構造'!N$49</f>
        <v>20</v>
      </c>
      <c r="L45" s="182"/>
      <c r="M45" s="182"/>
      <c r="N45" s="182">
        <f>'実質公債費比率（分子）の構造'!O$49</f>
        <v>20</v>
      </c>
      <c r="O45" s="182"/>
      <c r="P45" s="182"/>
    </row>
    <row r="46" spans="1:16" x14ac:dyDescent="0.15">
      <c r="A46" s="182" t="s">
        <v>66</v>
      </c>
      <c r="B46" s="182">
        <f>'実質公債費比率（分子）の構造'!K$48</f>
        <v>3526</v>
      </c>
      <c r="C46" s="182"/>
      <c r="D46" s="182"/>
      <c r="E46" s="182">
        <f>'実質公債費比率（分子）の構造'!L$48</f>
        <v>2484</v>
      </c>
      <c r="F46" s="182"/>
      <c r="G46" s="182"/>
      <c r="H46" s="182">
        <f>'実質公債費比率（分子）の構造'!M$48</f>
        <v>3024</v>
      </c>
      <c r="I46" s="182"/>
      <c r="J46" s="182"/>
      <c r="K46" s="182">
        <f>'実質公債費比率（分子）の構造'!N$48</f>
        <v>2782</v>
      </c>
      <c r="L46" s="182"/>
      <c r="M46" s="182"/>
      <c r="N46" s="182">
        <f>'実質公債費比率（分子）の構造'!O$48</f>
        <v>2715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8311</v>
      </c>
      <c r="C49" s="182"/>
      <c r="D49" s="182"/>
      <c r="E49" s="182">
        <f>'実質公債費比率（分子）の構造'!L$45</f>
        <v>8162</v>
      </c>
      <c r="F49" s="182"/>
      <c r="G49" s="182"/>
      <c r="H49" s="182">
        <f>'実質公債費比率（分子）の構造'!M$45</f>
        <v>8206</v>
      </c>
      <c r="I49" s="182"/>
      <c r="J49" s="182"/>
      <c r="K49" s="182">
        <f>'実質公債費比率（分子）の構造'!N$45</f>
        <v>8174</v>
      </c>
      <c r="L49" s="182"/>
      <c r="M49" s="182"/>
      <c r="N49" s="182">
        <f>'実質公債費比率（分子）の構造'!O$45</f>
        <v>8100</v>
      </c>
      <c r="O49" s="182"/>
      <c r="P49" s="182"/>
    </row>
    <row r="50" spans="1:16" x14ac:dyDescent="0.15">
      <c r="A50" s="182" t="s">
        <v>70</v>
      </c>
      <c r="B50" s="182" t="e">
        <f>NA()</f>
        <v>#N/A</v>
      </c>
      <c r="C50" s="182">
        <f>IF(ISNUMBER('実質公債費比率（分子）の構造'!K$53),'実質公債費比率（分子）の構造'!K$53,NA())</f>
        <v>1294</v>
      </c>
      <c r="D50" s="182" t="e">
        <f>NA()</f>
        <v>#N/A</v>
      </c>
      <c r="E50" s="182" t="e">
        <f>NA()</f>
        <v>#N/A</v>
      </c>
      <c r="F50" s="182">
        <f>IF(ISNUMBER('実質公債費比率（分子）の構造'!L$53),'実質公債費比率（分子）の構造'!L$53,NA())</f>
        <v>315</v>
      </c>
      <c r="G50" s="182" t="e">
        <f>NA()</f>
        <v>#N/A</v>
      </c>
      <c r="H50" s="182" t="e">
        <f>NA()</f>
        <v>#N/A</v>
      </c>
      <c r="I50" s="182">
        <f>IF(ISNUMBER('実質公債費比率（分子）の構造'!M$53),'実質公債費比率（分子）の構造'!M$53,NA())</f>
        <v>820</v>
      </c>
      <c r="J50" s="182" t="e">
        <f>NA()</f>
        <v>#N/A</v>
      </c>
      <c r="K50" s="182" t="e">
        <f>NA()</f>
        <v>#N/A</v>
      </c>
      <c r="L50" s="182">
        <f>IF(ISNUMBER('実質公債費比率（分子）の構造'!N$53),'実質公債費比率（分子）の構造'!N$53,NA())</f>
        <v>590</v>
      </c>
      <c r="M50" s="182" t="e">
        <f>NA()</f>
        <v>#N/A</v>
      </c>
      <c r="N50" s="182" t="e">
        <f>NA()</f>
        <v>#N/A</v>
      </c>
      <c r="O50" s="182">
        <f>IF(ISNUMBER('実質公債費比率（分子）の構造'!O$53),'実質公債費比率（分子）の構造'!O$53,NA())</f>
        <v>474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94731</v>
      </c>
      <c r="E56" s="181"/>
      <c r="F56" s="181"/>
      <c r="G56" s="181">
        <f>'将来負担比率（分子）の構造'!J$52</f>
        <v>91769</v>
      </c>
      <c r="H56" s="181"/>
      <c r="I56" s="181"/>
      <c r="J56" s="181">
        <f>'将来負担比率（分子）の構造'!K$52</f>
        <v>89569</v>
      </c>
      <c r="K56" s="181"/>
      <c r="L56" s="181"/>
      <c r="M56" s="181">
        <f>'将来負担比率（分子）の構造'!L$52</f>
        <v>88533</v>
      </c>
      <c r="N56" s="181"/>
      <c r="O56" s="181"/>
      <c r="P56" s="181">
        <f>'将来負担比率（分子）の構造'!M$52</f>
        <v>87731</v>
      </c>
    </row>
    <row r="57" spans="1:16" x14ac:dyDescent="0.15">
      <c r="A57" s="181" t="s">
        <v>41</v>
      </c>
      <c r="B57" s="181"/>
      <c r="C57" s="181"/>
      <c r="D57" s="181">
        <f>'将来負担比率（分子）の構造'!I$51</f>
        <v>15988</v>
      </c>
      <c r="E57" s="181"/>
      <c r="F57" s="181"/>
      <c r="G57" s="181">
        <f>'将来負担比率（分子）の構造'!J$51</f>
        <v>14701</v>
      </c>
      <c r="H57" s="181"/>
      <c r="I57" s="181"/>
      <c r="J57" s="181">
        <f>'将来負担比率（分子）の構造'!K$51</f>
        <v>13776</v>
      </c>
      <c r="K57" s="181"/>
      <c r="L57" s="181"/>
      <c r="M57" s="181">
        <f>'将来負担比率（分子）の構造'!L$51</f>
        <v>14224</v>
      </c>
      <c r="N57" s="181"/>
      <c r="O57" s="181"/>
      <c r="P57" s="181">
        <f>'将来負担比率（分子）の構造'!M$51</f>
        <v>15469</v>
      </c>
    </row>
    <row r="58" spans="1:16" x14ac:dyDescent="0.15">
      <c r="A58" s="181" t="s">
        <v>40</v>
      </c>
      <c r="B58" s="181"/>
      <c r="C58" s="181"/>
      <c r="D58" s="181">
        <f>'将来負担比率（分子）の構造'!I$50</f>
        <v>15423</v>
      </c>
      <c r="E58" s="181"/>
      <c r="F58" s="181"/>
      <c r="G58" s="181">
        <f>'将来負担比率（分子）の構造'!J$50</f>
        <v>16531</v>
      </c>
      <c r="H58" s="181"/>
      <c r="I58" s="181"/>
      <c r="J58" s="181">
        <f>'将来負担比率（分子）の構造'!K$50</f>
        <v>16800</v>
      </c>
      <c r="K58" s="181"/>
      <c r="L58" s="181"/>
      <c r="M58" s="181">
        <f>'将来負担比率（分子）の構造'!L$50</f>
        <v>16894</v>
      </c>
      <c r="N58" s="181"/>
      <c r="O58" s="181"/>
      <c r="P58" s="181">
        <f>'将来負担比率（分子）の構造'!M$50</f>
        <v>21476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4520</v>
      </c>
      <c r="C61" s="181"/>
      <c r="D61" s="181"/>
      <c r="E61" s="181">
        <f>'将来負担比率（分子）の構造'!J$46</f>
        <v>4354</v>
      </c>
      <c r="F61" s="181"/>
      <c r="G61" s="181"/>
      <c r="H61" s="181">
        <f>'将来負担比率（分子）の構造'!K$46</f>
        <v>3902</v>
      </c>
      <c r="I61" s="181"/>
      <c r="J61" s="181"/>
      <c r="K61" s="181">
        <f>'将来負担比率（分子）の構造'!L$46</f>
        <v>3732</v>
      </c>
      <c r="L61" s="181"/>
      <c r="M61" s="181"/>
      <c r="N61" s="181">
        <f>'将来負担比率（分子）の構造'!M$46</f>
        <v>2948</v>
      </c>
      <c r="O61" s="181"/>
      <c r="P61" s="181"/>
    </row>
    <row r="62" spans="1:16" x14ac:dyDescent="0.15">
      <c r="A62" s="181" t="s">
        <v>34</v>
      </c>
      <c r="B62" s="181">
        <f>'将来負担比率（分子）の構造'!I$45</f>
        <v>16185</v>
      </c>
      <c r="C62" s="181"/>
      <c r="D62" s="181"/>
      <c r="E62" s="181">
        <f>'将来負担比率（分子）の構造'!J$45</f>
        <v>16028</v>
      </c>
      <c r="F62" s="181"/>
      <c r="G62" s="181"/>
      <c r="H62" s="181">
        <f>'将来負担比率（分子）の構造'!K$45</f>
        <v>15686</v>
      </c>
      <c r="I62" s="181"/>
      <c r="J62" s="181"/>
      <c r="K62" s="181">
        <f>'将来負担比率（分子）の構造'!L$45</f>
        <v>14835</v>
      </c>
      <c r="L62" s="181"/>
      <c r="M62" s="181"/>
      <c r="N62" s="181">
        <f>'将来負担比率（分子）の構造'!M$45</f>
        <v>14645</v>
      </c>
      <c r="O62" s="181"/>
      <c r="P62" s="181"/>
    </row>
    <row r="63" spans="1:16" x14ac:dyDescent="0.15">
      <c r="A63" s="181" t="s">
        <v>33</v>
      </c>
      <c r="B63" s="181">
        <f>'将来負担比率（分子）の構造'!I$44</f>
        <v>219</v>
      </c>
      <c r="C63" s="181"/>
      <c r="D63" s="181"/>
      <c r="E63" s="181">
        <f>'将来負担比率（分子）の構造'!J$44</f>
        <v>189</v>
      </c>
      <c r="F63" s="181"/>
      <c r="G63" s="181"/>
      <c r="H63" s="181">
        <f>'将来負担比率（分子）の構造'!K$44</f>
        <v>159</v>
      </c>
      <c r="I63" s="181"/>
      <c r="J63" s="181"/>
      <c r="K63" s="181">
        <f>'将来負担比率（分子）の構造'!L$44</f>
        <v>128</v>
      </c>
      <c r="L63" s="181"/>
      <c r="M63" s="181"/>
      <c r="N63" s="181">
        <f>'将来負担比率（分子）の構造'!M$44</f>
        <v>97</v>
      </c>
      <c r="O63" s="181"/>
      <c r="P63" s="181"/>
    </row>
    <row r="64" spans="1:16" x14ac:dyDescent="0.15">
      <c r="A64" s="181" t="s">
        <v>32</v>
      </c>
      <c r="B64" s="181">
        <f>'将来負担比率（分子）の構造'!I$43</f>
        <v>34060</v>
      </c>
      <c r="C64" s="181"/>
      <c r="D64" s="181"/>
      <c r="E64" s="181">
        <f>'将来負担比率（分子）の構造'!J$43</f>
        <v>28931</v>
      </c>
      <c r="F64" s="181"/>
      <c r="G64" s="181"/>
      <c r="H64" s="181">
        <f>'将来負担比率（分子）の構造'!K$43</f>
        <v>28181</v>
      </c>
      <c r="I64" s="181"/>
      <c r="J64" s="181"/>
      <c r="K64" s="181">
        <f>'将来負担比率（分子）の構造'!L$43</f>
        <v>23851</v>
      </c>
      <c r="L64" s="181"/>
      <c r="M64" s="181"/>
      <c r="N64" s="181">
        <f>'将来負担比率（分子）の構造'!M$43</f>
        <v>24643</v>
      </c>
      <c r="O64" s="181"/>
      <c r="P64" s="181"/>
    </row>
    <row r="65" spans="1:16" x14ac:dyDescent="0.15">
      <c r="A65" s="181" t="s">
        <v>31</v>
      </c>
      <c r="B65" s="181">
        <f>'将来負担比率（分子）の構造'!I$42</f>
        <v>60</v>
      </c>
      <c r="C65" s="181"/>
      <c r="D65" s="181"/>
      <c r="E65" s="181">
        <f>'将来負担比率（分子）の構造'!J$42</f>
        <v>51</v>
      </c>
      <c r="F65" s="181"/>
      <c r="G65" s="181"/>
      <c r="H65" s="181">
        <f>'将来負担比率（分子）の構造'!K$42</f>
        <v>45</v>
      </c>
      <c r="I65" s="181"/>
      <c r="J65" s="181"/>
      <c r="K65" s="181">
        <f>'将来負担比率（分子）の構造'!L$42</f>
        <v>40</v>
      </c>
      <c r="L65" s="181"/>
      <c r="M65" s="181"/>
      <c r="N65" s="181">
        <f>'将来負担比率（分子）の構造'!M$42</f>
        <v>35</v>
      </c>
      <c r="O65" s="181"/>
      <c r="P65" s="181"/>
    </row>
    <row r="66" spans="1:16" x14ac:dyDescent="0.15">
      <c r="A66" s="181" t="s">
        <v>30</v>
      </c>
      <c r="B66" s="181">
        <f>'将来負担比率（分子）の構造'!I$41</f>
        <v>82024</v>
      </c>
      <c r="C66" s="181"/>
      <c r="D66" s="181"/>
      <c r="E66" s="181">
        <f>'将来負担比率（分子）の構造'!J$41</f>
        <v>80970</v>
      </c>
      <c r="F66" s="181"/>
      <c r="G66" s="181"/>
      <c r="H66" s="181">
        <f>'将来負担比率（分子）の構造'!K$41</f>
        <v>81636</v>
      </c>
      <c r="I66" s="181"/>
      <c r="J66" s="181"/>
      <c r="K66" s="181">
        <f>'将来負担比率（分子）の構造'!L$41</f>
        <v>86303</v>
      </c>
      <c r="L66" s="181"/>
      <c r="M66" s="181"/>
      <c r="N66" s="181">
        <f>'将来負担比率（分子）の構造'!M$41</f>
        <v>89566</v>
      </c>
      <c r="O66" s="181"/>
      <c r="P66" s="181"/>
    </row>
    <row r="67" spans="1:16" x14ac:dyDescent="0.15">
      <c r="A67" s="181" t="s">
        <v>74</v>
      </c>
      <c r="B67" s="181" t="e">
        <f>NA()</f>
        <v>#N/A</v>
      </c>
      <c r="C67" s="181">
        <f>IF(ISNUMBER('将来負担比率（分子）の構造'!I$53), IF('将来負担比率（分子）の構造'!I$53 &lt; 0, 0, '将来負担比率（分子）の構造'!I$53), NA())</f>
        <v>10928</v>
      </c>
      <c r="D67" s="181" t="e">
        <f>NA()</f>
        <v>#N/A</v>
      </c>
      <c r="E67" s="181" t="e">
        <f>NA()</f>
        <v>#N/A</v>
      </c>
      <c r="F67" s="181">
        <f>IF(ISNUMBER('将来負担比率（分子）の構造'!J$53), IF('将来負担比率（分子）の構造'!J$53 &lt; 0, 0, '将来負担比率（分子）の構造'!J$53), NA())</f>
        <v>7520</v>
      </c>
      <c r="G67" s="181" t="e">
        <f>NA()</f>
        <v>#N/A</v>
      </c>
      <c r="H67" s="181" t="e">
        <f>NA()</f>
        <v>#N/A</v>
      </c>
      <c r="I67" s="181">
        <f>IF(ISNUMBER('将来負担比率（分子）の構造'!K$53), IF('将来負担比率（分子）の構造'!K$53 &lt; 0, 0, '将来負担比率（分子）の構造'!K$53), NA())</f>
        <v>9464</v>
      </c>
      <c r="J67" s="181" t="e">
        <f>NA()</f>
        <v>#N/A</v>
      </c>
      <c r="K67" s="181" t="e">
        <f>NA()</f>
        <v>#N/A</v>
      </c>
      <c r="L67" s="181">
        <f>IF(ISNUMBER('将来負担比率（分子）の構造'!L$53), IF('将来負担比率（分子）の構造'!L$53 &lt; 0, 0, '将来負担比率（分子）の構造'!L$53), NA())</f>
        <v>9237</v>
      </c>
      <c r="M67" s="181" t="e">
        <f>NA()</f>
        <v>#N/A</v>
      </c>
      <c r="N67" s="181" t="e">
        <f>NA()</f>
        <v>#N/A</v>
      </c>
      <c r="O67" s="181">
        <f>IF(ISNUMBER('将来負担比率（分子）の構造'!M$53), IF('将来負担比率（分子）の構造'!M$53 &lt; 0, 0, '将来負担比率（分子）の構造'!M$53), NA())</f>
        <v>7258</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7238</v>
      </c>
      <c r="C72" s="185">
        <f>基金残高に係る経年分析!G55</f>
        <v>7012</v>
      </c>
      <c r="D72" s="185">
        <f>基金残高に係る経年分析!H55</f>
        <v>6561</v>
      </c>
    </row>
    <row r="73" spans="1:16" x14ac:dyDescent="0.15">
      <c r="A73" s="184" t="s">
        <v>77</v>
      </c>
      <c r="B73" s="185">
        <f>基金残高に係る経年分析!F56</f>
        <v>2756</v>
      </c>
      <c r="C73" s="185">
        <f>基金残高に係る経年分析!G56</f>
        <v>2756</v>
      </c>
      <c r="D73" s="185">
        <f>基金残高に係る経年分析!H56</f>
        <v>2756</v>
      </c>
    </row>
    <row r="74" spans="1:16" x14ac:dyDescent="0.15">
      <c r="A74" s="184" t="s">
        <v>78</v>
      </c>
      <c r="B74" s="185">
        <f>基金残高に係る経年分析!F57</f>
        <v>12055</v>
      </c>
      <c r="C74" s="185">
        <f>基金残高に係る経年分析!G57</f>
        <v>11724</v>
      </c>
      <c r="D74" s="185">
        <f>基金残高に係る経年分析!H57</f>
        <v>10844</v>
      </c>
    </row>
  </sheetData>
  <sheetProtection algorithmName="SHA-512" hashValue="bqO7UqlUECjTVVrSeV5e/+y6LOEsm+/AANiBo5/VXCBH2KBOLYnilrCp8UK1zigXgifykm4/0YCzgldWYjFxBQ==" saltValue="5Lv1MmJ7ptzzYLX6RSjq8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40855149</v>
      </c>
      <c r="S5" s="734"/>
      <c r="T5" s="734"/>
      <c r="U5" s="734"/>
      <c r="V5" s="734"/>
      <c r="W5" s="734"/>
      <c r="X5" s="734"/>
      <c r="Y5" s="777"/>
      <c r="Z5" s="795">
        <v>32.4</v>
      </c>
      <c r="AA5" s="795"/>
      <c r="AB5" s="795"/>
      <c r="AC5" s="795"/>
      <c r="AD5" s="796">
        <v>38153909</v>
      </c>
      <c r="AE5" s="796"/>
      <c r="AF5" s="796"/>
      <c r="AG5" s="796"/>
      <c r="AH5" s="796"/>
      <c r="AI5" s="796"/>
      <c r="AJ5" s="796"/>
      <c r="AK5" s="796"/>
      <c r="AL5" s="778">
        <v>68.400000000000006</v>
      </c>
      <c r="AM5" s="749"/>
      <c r="AN5" s="749"/>
      <c r="AO5" s="779"/>
      <c r="AP5" s="744" t="s">
        <v>225</v>
      </c>
      <c r="AQ5" s="745"/>
      <c r="AR5" s="745"/>
      <c r="AS5" s="745"/>
      <c r="AT5" s="745"/>
      <c r="AU5" s="745"/>
      <c r="AV5" s="745"/>
      <c r="AW5" s="745"/>
      <c r="AX5" s="745"/>
      <c r="AY5" s="745"/>
      <c r="AZ5" s="745"/>
      <c r="BA5" s="745"/>
      <c r="BB5" s="745"/>
      <c r="BC5" s="745"/>
      <c r="BD5" s="745"/>
      <c r="BE5" s="745"/>
      <c r="BF5" s="746"/>
      <c r="BG5" s="678">
        <v>38042585</v>
      </c>
      <c r="BH5" s="679"/>
      <c r="BI5" s="679"/>
      <c r="BJ5" s="679"/>
      <c r="BK5" s="679"/>
      <c r="BL5" s="679"/>
      <c r="BM5" s="679"/>
      <c r="BN5" s="680"/>
      <c r="BO5" s="715">
        <v>93.1</v>
      </c>
      <c r="BP5" s="715"/>
      <c r="BQ5" s="715"/>
      <c r="BR5" s="715"/>
      <c r="BS5" s="716">
        <v>246948</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1030008</v>
      </c>
      <c r="S6" s="679"/>
      <c r="T6" s="679"/>
      <c r="U6" s="679"/>
      <c r="V6" s="679"/>
      <c r="W6" s="679"/>
      <c r="X6" s="679"/>
      <c r="Y6" s="680"/>
      <c r="Z6" s="715">
        <v>0.8</v>
      </c>
      <c r="AA6" s="715"/>
      <c r="AB6" s="715"/>
      <c r="AC6" s="715"/>
      <c r="AD6" s="716">
        <v>1030008</v>
      </c>
      <c r="AE6" s="716"/>
      <c r="AF6" s="716"/>
      <c r="AG6" s="716"/>
      <c r="AH6" s="716"/>
      <c r="AI6" s="716"/>
      <c r="AJ6" s="716"/>
      <c r="AK6" s="716"/>
      <c r="AL6" s="681">
        <v>1.8</v>
      </c>
      <c r="AM6" s="682"/>
      <c r="AN6" s="682"/>
      <c r="AO6" s="717"/>
      <c r="AP6" s="675" t="s">
        <v>230</v>
      </c>
      <c r="AQ6" s="676"/>
      <c r="AR6" s="676"/>
      <c r="AS6" s="676"/>
      <c r="AT6" s="676"/>
      <c r="AU6" s="676"/>
      <c r="AV6" s="676"/>
      <c r="AW6" s="676"/>
      <c r="AX6" s="676"/>
      <c r="AY6" s="676"/>
      <c r="AZ6" s="676"/>
      <c r="BA6" s="676"/>
      <c r="BB6" s="676"/>
      <c r="BC6" s="676"/>
      <c r="BD6" s="676"/>
      <c r="BE6" s="676"/>
      <c r="BF6" s="677"/>
      <c r="BG6" s="678">
        <v>38042585</v>
      </c>
      <c r="BH6" s="679"/>
      <c r="BI6" s="679"/>
      <c r="BJ6" s="679"/>
      <c r="BK6" s="679"/>
      <c r="BL6" s="679"/>
      <c r="BM6" s="679"/>
      <c r="BN6" s="680"/>
      <c r="BO6" s="715">
        <v>93.1</v>
      </c>
      <c r="BP6" s="715"/>
      <c r="BQ6" s="715"/>
      <c r="BR6" s="715"/>
      <c r="BS6" s="716">
        <v>246948</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638774</v>
      </c>
      <c r="CS6" s="679"/>
      <c r="CT6" s="679"/>
      <c r="CU6" s="679"/>
      <c r="CV6" s="679"/>
      <c r="CW6" s="679"/>
      <c r="CX6" s="679"/>
      <c r="CY6" s="680"/>
      <c r="CZ6" s="778">
        <v>0.5</v>
      </c>
      <c r="DA6" s="749"/>
      <c r="DB6" s="749"/>
      <c r="DC6" s="781"/>
      <c r="DD6" s="684" t="s">
        <v>128</v>
      </c>
      <c r="DE6" s="679"/>
      <c r="DF6" s="679"/>
      <c r="DG6" s="679"/>
      <c r="DH6" s="679"/>
      <c r="DI6" s="679"/>
      <c r="DJ6" s="679"/>
      <c r="DK6" s="679"/>
      <c r="DL6" s="679"/>
      <c r="DM6" s="679"/>
      <c r="DN6" s="679"/>
      <c r="DO6" s="679"/>
      <c r="DP6" s="680"/>
      <c r="DQ6" s="684">
        <v>638774</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27262</v>
      </c>
      <c r="S7" s="679"/>
      <c r="T7" s="679"/>
      <c r="U7" s="679"/>
      <c r="V7" s="679"/>
      <c r="W7" s="679"/>
      <c r="X7" s="679"/>
      <c r="Y7" s="680"/>
      <c r="Z7" s="715">
        <v>0</v>
      </c>
      <c r="AA7" s="715"/>
      <c r="AB7" s="715"/>
      <c r="AC7" s="715"/>
      <c r="AD7" s="716">
        <v>27262</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18863577</v>
      </c>
      <c r="BH7" s="679"/>
      <c r="BI7" s="679"/>
      <c r="BJ7" s="679"/>
      <c r="BK7" s="679"/>
      <c r="BL7" s="679"/>
      <c r="BM7" s="679"/>
      <c r="BN7" s="680"/>
      <c r="BO7" s="715">
        <v>46.2</v>
      </c>
      <c r="BP7" s="715"/>
      <c r="BQ7" s="715"/>
      <c r="BR7" s="715"/>
      <c r="BS7" s="716">
        <v>246948</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11739786</v>
      </c>
      <c r="CS7" s="679"/>
      <c r="CT7" s="679"/>
      <c r="CU7" s="679"/>
      <c r="CV7" s="679"/>
      <c r="CW7" s="679"/>
      <c r="CX7" s="679"/>
      <c r="CY7" s="680"/>
      <c r="CZ7" s="715">
        <v>9.8000000000000007</v>
      </c>
      <c r="DA7" s="715"/>
      <c r="DB7" s="715"/>
      <c r="DC7" s="715"/>
      <c r="DD7" s="684">
        <v>504068</v>
      </c>
      <c r="DE7" s="679"/>
      <c r="DF7" s="679"/>
      <c r="DG7" s="679"/>
      <c r="DH7" s="679"/>
      <c r="DI7" s="679"/>
      <c r="DJ7" s="679"/>
      <c r="DK7" s="679"/>
      <c r="DL7" s="679"/>
      <c r="DM7" s="679"/>
      <c r="DN7" s="679"/>
      <c r="DO7" s="679"/>
      <c r="DP7" s="680"/>
      <c r="DQ7" s="684">
        <v>10715496</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133666</v>
      </c>
      <c r="S8" s="679"/>
      <c r="T8" s="679"/>
      <c r="U8" s="679"/>
      <c r="V8" s="679"/>
      <c r="W8" s="679"/>
      <c r="X8" s="679"/>
      <c r="Y8" s="680"/>
      <c r="Z8" s="715">
        <v>0.1</v>
      </c>
      <c r="AA8" s="715"/>
      <c r="AB8" s="715"/>
      <c r="AC8" s="715"/>
      <c r="AD8" s="716">
        <v>133666</v>
      </c>
      <c r="AE8" s="716"/>
      <c r="AF8" s="716"/>
      <c r="AG8" s="716"/>
      <c r="AH8" s="716"/>
      <c r="AI8" s="716"/>
      <c r="AJ8" s="716"/>
      <c r="AK8" s="716"/>
      <c r="AL8" s="681">
        <v>0.2</v>
      </c>
      <c r="AM8" s="682"/>
      <c r="AN8" s="682"/>
      <c r="AO8" s="717"/>
      <c r="AP8" s="675" t="s">
        <v>236</v>
      </c>
      <c r="AQ8" s="676"/>
      <c r="AR8" s="676"/>
      <c r="AS8" s="676"/>
      <c r="AT8" s="676"/>
      <c r="AU8" s="676"/>
      <c r="AV8" s="676"/>
      <c r="AW8" s="676"/>
      <c r="AX8" s="676"/>
      <c r="AY8" s="676"/>
      <c r="AZ8" s="676"/>
      <c r="BA8" s="676"/>
      <c r="BB8" s="676"/>
      <c r="BC8" s="676"/>
      <c r="BD8" s="676"/>
      <c r="BE8" s="676"/>
      <c r="BF8" s="677"/>
      <c r="BG8" s="678">
        <v>496301</v>
      </c>
      <c r="BH8" s="679"/>
      <c r="BI8" s="679"/>
      <c r="BJ8" s="679"/>
      <c r="BK8" s="679"/>
      <c r="BL8" s="679"/>
      <c r="BM8" s="679"/>
      <c r="BN8" s="680"/>
      <c r="BO8" s="715">
        <v>1.2</v>
      </c>
      <c r="BP8" s="715"/>
      <c r="BQ8" s="715"/>
      <c r="BR8" s="715"/>
      <c r="BS8" s="684" t="s">
        <v>237</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51577752</v>
      </c>
      <c r="CS8" s="679"/>
      <c r="CT8" s="679"/>
      <c r="CU8" s="679"/>
      <c r="CV8" s="679"/>
      <c r="CW8" s="679"/>
      <c r="CX8" s="679"/>
      <c r="CY8" s="680"/>
      <c r="CZ8" s="715">
        <v>43.1</v>
      </c>
      <c r="DA8" s="715"/>
      <c r="DB8" s="715"/>
      <c r="DC8" s="715"/>
      <c r="DD8" s="684">
        <v>2017448</v>
      </c>
      <c r="DE8" s="679"/>
      <c r="DF8" s="679"/>
      <c r="DG8" s="679"/>
      <c r="DH8" s="679"/>
      <c r="DI8" s="679"/>
      <c r="DJ8" s="679"/>
      <c r="DK8" s="679"/>
      <c r="DL8" s="679"/>
      <c r="DM8" s="679"/>
      <c r="DN8" s="679"/>
      <c r="DO8" s="679"/>
      <c r="DP8" s="680"/>
      <c r="DQ8" s="684">
        <v>19042541</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65283</v>
      </c>
      <c r="S9" s="679"/>
      <c r="T9" s="679"/>
      <c r="U9" s="679"/>
      <c r="V9" s="679"/>
      <c r="W9" s="679"/>
      <c r="X9" s="679"/>
      <c r="Y9" s="680"/>
      <c r="Z9" s="715">
        <v>0.1</v>
      </c>
      <c r="AA9" s="715"/>
      <c r="AB9" s="715"/>
      <c r="AC9" s="715"/>
      <c r="AD9" s="716">
        <v>65283</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15133132</v>
      </c>
      <c r="BH9" s="679"/>
      <c r="BI9" s="679"/>
      <c r="BJ9" s="679"/>
      <c r="BK9" s="679"/>
      <c r="BL9" s="679"/>
      <c r="BM9" s="679"/>
      <c r="BN9" s="680"/>
      <c r="BO9" s="715">
        <v>37</v>
      </c>
      <c r="BP9" s="715"/>
      <c r="BQ9" s="715"/>
      <c r="BR9" s="715"/>
      <c r="BS9" s="684" t="s">
        <v>128</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9726024</v>
      </c>
      <c r="CS9" s="679"/>
      <c r="CT9" s="679"/>
      <c r="CU9" s="679"/>
      <c r="CV9" s="679"/>
      <c r="CW9" s="679"/>
      <c r="CX9" s="679"/>
      <c r="CY9" s="680"/>
      <c r="CZ9" s="715">
        <v>8.1</v>
      </c>
      <c r="DA9" s="715"/>
      <c r="DB9" s="715"/>
      <c r="DC9" s="715"/>
      <c r="DD9" s="684">
        <v>1684967</v>
      </c>
      <c r="DE9" s="679"/>
      <c r="DF9" s="679"/>
      <c r="DG9" s="679"/>
      <c r="DH9" s="679"/>
      <c r="DI9" s="679"/>
      <c r="DJ9" s="679"/>
      <c r="DK9" s="679"/>
      <c r="DL9" s="679"/>
      <c r="DM9" s="679"/>
      <c r="DN9" s="679"/>
      <c r="DO9" s="679"/>
      <c r="DP9" s="680"/>
      <c r="DQ9" s="684">
        <v>7287214</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237</v>
      </c>
      <c r="AE10" s="716"/>
      <c r="AF10" s="716"/>
      <c r="AG10" s="716"/>
      <c r="AH10" s="716"/>
      <c r="AI10" s="716"/>
      <c r="AJ10" s="716"/>
      <c r="AK10" s="716"/>
      <c r="AL10" s="681" t="s">
        <v>128</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832669</v>
      </c>
      <c r="BH10" s="679"/>
      <c r="BI10" s="679"/>
      <c r="BJ10" s="679"/>
      <c r="BK10" s="679"/>
      <c r="BL10" s="679"/>
      <c r="BM10" s="679"/>
      <c r="BN10" s="680"/>
      <c r="BO10" s="715">
        <v>2</v>
      </c>
      <c r="BP10" s="715"/>
      <c r="BQ10" s="715"/>
      <c r="BR10" s="715"/>
      <c r="BS10" s="684" t="s">
        <v>128</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255364</v>
      </c>
      <c r="CS10" s="679"/>
      <c r="CT10" s="679"/>
      <c r="CU10" s="679"/>
      <c r="CV10" s="679"/>
      <c r="CW10" s="679"/>
      <c r="CX10" s="679"/>
      <c r="CY10" s="680"/>
      <c r="CZ10" s="715">
        <v>0.2</v>
      </c>
      <c r="DA10" s="715"/>
      <c r="DB10" s="715"/>
      <c r="DC10" s="715"/>
      <c r="DD10" s="684">
        <v>27678</v>
      </c>
      <c r="DE10" s="679"/>
      <c r="DF10" s="679"/>
      <c r="DG10" s="679"/>
      <c r="DH10" s="679"/>
      <c r="DI10" s="679"/>
      <c r="DJ10" s="679"/>
      <c r="DK10" s="679"/>
      <c r="DL10" s="679"/>
      <c r="DM10" s="679"/>
      <c r="DN10" s="679"/>
      <c r="DO10" s="679"/>
      <c r="DP10" s="680"/>
      <c r="DQ10" s="684">
        <v>219594</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5572783</v>
      </c>
      <c r="S11" s="679"/>
      <c r="T11" s="679"/>
      <c r="U11" s="679"/>
      <c r="V11" s="679"/>
      <c r="W11" s="679"/>
      <c r="X11" s="679"/>
      <c r="Y11" s="680"/>
      <c r="Z11" s="681">
        <v>4.4000000000000004</v>
      </c>
      <c r="AA11" s="682"/>
      <c r="AB11" s="682"/>
      <c r="AC11" s="683"/>
      <c r="AD11" s="684">
        <v>5572783</v>
      </c>
      <c r="AE11" s="679"/>
      <c r="AF11" s="679"/>
      <c r="AG11" s="679"/>
      <c r="AH11" s="679"/>
      <c r="AI11" s="679"/>
      <c r="AJ11" s="679"/>
      <c r="AK11" s="680"/>
      <c r="AL11" s="681">
        <v>10</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2401475</v>
      </c>
      <c r="BH11" s="679"/>
      <c r="BI11" s="679"/>
      <c r="BJ11" s="679"/>
      <c r="BK11" s="679"/>
      <c r="BL11" s="679"/>
      <c r="BM11" s="679"/>
      <c r="BN11" s="680"/>
      <c r="BO11" s="715">
        <v>5.9</v>
      </c>
      <c r="BP11" s="715"/>
      <c r="BQ11" s="715"/>
      <c r="BR11" s="715"/>
      <c r="BS11" s="684">
        <v>246948</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4080745</v>
      </c>
      <c r="CS11" s="679"/>
      <c r="CT11" s="679"/>
      <c r="CU11" s="679"/>
      <c r="CV11" s="679"/>
      <c r="CW11" s="679"/>
      <c r="CX11" s="679"/>
      <c r="CY11" s="680"/>
      <c r="CZ11" s="715">
        <v>3.4</v>
      </c>
      <c r="DA11" s="715"/>
      <c r="DB11" s="715"/>
      <c r="DC11" s="715"/>
      <c r="DD11" s="684">
        <v>902604</v>
      </c>
      <c r="DE11" s="679"/>
      <c r="DF11" s="679"/>
      <c r="DG11" s="679"/>
      <c r="DH11" s="679"/>
      <c r="DI11" s="679"/>
      <c r="DJ11" s="679"/>
      <c r="DK11" s="679"/>
      <c r="DL11" s="679"/>
      <c r="DM11" s="679"/>
      <c r="DN11" s="679"/>
      <c r="DO11" s="679"/>
      <c r="DP11" s="680"/>
      <c r="DQ11" s="684">
        <v>1736680</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11137</v>
      </c>
      <c r="S12" s="679"/>
      <c r="T12" s="679"/>
      <c r="U12" s="679"/>
      <c r="V12" s="679"/>
      <c r="W12" s="679"/>
      <c r="X12" s="679"/>
      <c r="Y12" s="680"/>
      <c r="Z12" s="715">
        <v>0</v>
      </c>
      <c r="AA12" s="715"/>
      <c r="AB12" s="715"/>
      <c r="AC12" s="715"/>
      <c r="AD12" s="716">
        <v>11137</v>
      </c>
      <c r="AE12" s="716"/>
      <c r="AF12" s="716"/>
      <c r="AG12" s="716"/>
      <c r="AH12" s="716"/>
      <c r="AI12" s="716"/>
      <c r="AJ12" s="716"/>
      <c r="AK12" s="716"/>
      <c r="AL12" s="681">
        <v>0</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16477757</v>
      </c>
      <c r="BH12" s="679"/>
      <c r="BI12" s="679"/>
      <c r="BJ12" s="679"/>
      <c r="BK12" s="679"/>
      <c r="BL12" s="679"/>
      <c r="BM12" s="679"/>
      <c r="BN12" s="680"/>
      <c r="BO12" s="715">
        <v>40.299999999999997</v>
      </c>
      <c r="BP12" s="715"/>
      <c r="BQ12" s="715"/>
      <c r="BR12" s="715"/>
      <c r="BS12" s="684" t="s">
        <v>128</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5071765</v>
      </c>
      <c r="CS12" s="679"/>
      <c r="CT12" s="679"/>
      <c r="CU12" s="679"/>
      <c r="CV12" s="679"/>
      <c r="CW12" s="679"/>
      <c r="CX12" s="679"/>
      <c r="CY12" s="680"/>
      <c r="CZ12" s="715">
        <v>4.2</v>
      </c>
      <c r="DA12" s="715"/>
      <c r="DB12" s="715"/>
      <c r="DC12" s="715"/>
      <c r="DD12" s="684">
        <v>674887</v>
      </c>
      <c r="DE12" s="679"/>
      <c r="DF12" s="679"/>
      <c r="DG12" s="679"/>
      <c r="DH12" s="679"/>
      <c r="DI12" s="679"/>
      <c r="DJ12" s="679"/>
      <c r="DK12" s="679"/>
      <c r="DL12" s="679"/>
      <c r="DM12" s="679"/>
      <c r="DN12" s="679"/>
      <c r="DO12" s="679"/>
      <c r="DP12" s="680"/>
      <c r="DQ12" s="684">
        <v>1994511</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237</v>
      </c>
      <c r="AE13" s="716"/>
      <c r="AF13" s="716"/>
      <c r="AG13" s="716"/>
      <c r="AH13" s="716"/>
      <c r="AI13" s="716"/>
      <c r="AJ13" s="716"/>
      <c r="AK13" s="716"/>
      <c r="AL13" s="681" t="s">
        <v>237</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16195520</v>
      </c>
      <c r="BH13" s="679"/>
      <c r="BI13" s="679"/>
      <c r="BJ13" s="679"/>
      <c r="BK13" s="679"/>
      <c r="BL13" s="679"/>
      <c r="BM13" s="679"/>
      <c r="BN13" s="680"/>
      <c r="BO13" s="715">
        <v>39.6</v>
      </c>
      <c r="BP13" s="715"/>
      <c r="BQ13" s="715"/>
      <c r="BR13" s="715"/>
      <c r="BS13" s="684" t="s">
        <v>237</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11103556</v>
      </c>
      <c r="CS13" s="679"/>
      <c r="CT13" s="679"/>
      <c r="CU13" s="679"/>
      <c r="CV13" s="679"/>
      <c r="CW13" s="679"/>
      <c r="CX13" s="679"/>
      <c r="CY13" s="680"/>
      <c r="CZ13" s="715">
        <v>9.3000000000000007</v>
      </c>
      <c r="DA13" s="715"/>
      <c r="DB13" s="715"/>
      <c r="DC13" s="715"/>
      <c r="DD13" s="684">
        <v>4545276</v>
      </c>
      <c r="DE13" s="679"/>
      <c r="DF13" s="679"/>
      <c r="DG13" s="679"/>
      <c r="DH13" s="679"/>
      <c r="DI13" s="679"/>
      <c r="DJ13" s="679"/>
      <c r="DK13" s="679"/>
      <c r="DL13" s="679"/>
      <c r="DM13" s="679"/>
      <c r="DN13" s="679"/>
      <c r="DO13" s="679"/>
      <c r="DP13" s="680"/>
      <c r="DQ13" s="684">
        <v>7080817</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112703</v>
      </c>
      <c r="S14" s="679"/>
      <c r="T14" s="679"/>
      <c r="U14" s="679"/>
      <c r="V14" s="679"/>
      <c r="W14" s="679"/>
      <c r="X14" s="679"/>
      <c r="Y14" s="680"/>
      <c r="Z14" s="715">
        <v>0.1</v>
      </c>
      <c r="AA14" s="715"/>
      <c r="AB14" s="715"/>
      <c r="AC14" s="715"/>
      <c r="AD14" s="716">
        <v>112703</v>
      </c>
      <c r="AE14" s="716"/>
      <c r="AF14" s="716"/>
      <c r="AG14" s="716"/>
      <c r="AH14" s="716"/>
      <c r="AI14" s="716"/>
      <c r="AJ14" s="716"/>
      <c r="AK14" s="716"/>
      <c r="AL14" s="681">
        <v>0.2</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761794</v>
      </c>
      <c r="BH14" s="679"/>
      <c r="BI14" s="679"/>
      <c r="BJ14" s="679"/>
      <c r="BK14" s="679"/>
      <c r="BL14" s="679"/>
      <c r="BM14" s="679"/>
      <c r="BN14" s="680"/>
      <c r="BO14" s="715">
        <v>1.9</v>
      </c>
      <c r="BP14" s="715"/>
      <c r="BQ14" s="715"/>
      <c r="BR14" s="715"/>
      <c r="BS14" s="684" t="s">
        <v>128</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3237474</v>
      </c>
      <c r="CS14" s="679"/>
      <c r="CT14" s="679"/>
      <c r="CU14" s="679"/>
      <c r="CV14" s="679"/>
      <c r="CW14" s="679"/>
      <c r="CX14" s="679"/>
      <c r="CY14" s="680"/>
      <c r="CZ14" s="715">
        <v>2.7</v>
      </c>
      <c r="DA14" s="715"/>
      <c r="DB14" s="715"/>
      <c r="DC14" s="715"/>
      <c r="DD14" s="684">
        <v>537052</v>
      </c>
      <c r="DE14" s="679"/>
      <c r="DF14" s="679"/>
      <c r="DG14" s="679"/>
      <c r="DH14" s="679"/>
      <c r="DI14" s="679"/>
      <c r="DJ14" s="679"/>
      <c r="DK14" s="679"/>
      <c r="DL14" s="679"/>
      <c r="DM14" s="679"/>
      <c r="DN14" s="679"/>
      <c r="DO14" s="679"/>
      <c r="DP14" s="680"/>
      <c r="DQ14" s="684">
        <v>2771432</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1939457</v>
      </c>
      <c r="BH15" s="679"/>
      <c r="BI15" s="679"/>
      <c r="BJ15" s="679"/>
      <c r="BK15" s="679"/>
      <c r="BL15" s="679"/>
      <c r="BM15" s="679"/>
      <c r="BN15" s="680"/>
      <c r="BO15" s="715">
        <v>4.7</v>
      </c>
      <c r="BP15" s="715"/>
      <c r="BQ15" s="715"/>
      <c r="BR15" s="715"/>
      <c r="BS15" s="684" t="s">
        <v>237</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13114858</v>
      </c>
      <c r="CS15" s="679"/>
      <c r="CT15" s="679"/>
      <c r="CU15" s="679"/>
      <c r="CV15" s="679"/>
      <c r="CW15" s="679"/>
      <c r="CX15" s="679"/>
      <c r="CY15" s="680"/>
      <c r="CZ15" s="715">
        <v>11</v>
      </c>
      <c r="DA15" s="715"/>
      <c r="DB15" s="715"/>
      <c r="DC15" s="715"/>
      <c r="DD15" s="684">
        <v>4540296</v>
      </c>
      <c r="DE15" s="679"/>
      <c r="DF15" s="679"/>
      <c r="DG15" s="679"/>
      <c r="DH15" s="679"/>
      <c r="DI15" s="679"/>
      <c r="DJ15" s="679"/>
      <c r="DK15" s="679"/>
      <c r="DL15" s="679"/>
      <c r="DM15" s="679"/>
      <c r="DN15" s="679"/>
      <c r="DO15" s="679"/>
      <c r="DP15" s="680"/>
      <c r="DQ15" s="684">
        <v>8091319</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35397</v>
      </c>
      <c r="S16" s="679"/>
      <c r="T16" s="679"/>
      <c r="U16" s="679"/>
      <c r="V16" s="679"/>
      <c r="W16" s="679"/>
      <c r="X16" s="679"/>
      <c r="Y16" s="680"/>
      <c r="Z16" s="715">
        <v>0</v>
      </c>
      <c r="AA16" s="715"/>
      <c r="AB16" s="715"/>
      <c r="AC16" s="715"/>
      <c r="AD16" s="716">
        <v>35397</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237</v>
      </c>
      <c r="BP16" s="715"/>
      <c r="BQ16" s="715"/>
      <c r="BR16" s="715"/>
      <c r="BS16" s="684" t="s">
        <v>237</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896292</v>
      </c>
      <c r="CS16" s="679"/>
      <c r="CT16" s="679"/>
      <c r="CU16" s="679"/>
      <c r="CV16" s="679"/>
      <c r="CW16" s="679"/>
      <c r="CX16" s="679"/>
      <c r="CY16" s="680"/>
      <c r="CZ16" s="715">
        <v>0.7</v>
      </c>
      <c r="DA16" s="715"/>
      <c r="DB16" s="715"/>
      <c r="DC16" s="715"/>
      <c r="DD16" s="684" t="s">
        <v>237</v>
      </c>
      <c r="DE16" s="679"/>
      <c r="DF16" s="679"/>
      <c r="DG16" s="679"/>
      <c r="DH16" s="679"/>
      <c r="DI16" s="679"/>
      <c r="DJ16" s="679"/>
      <c r="DK16" s="679"/>
      <c r="DL16" s="679"/>
      <c r="DM16" s="679"/>
      <c r="DN16" s="679"/>
      <c r="DO16" s="679"/>
      <c r="DP16" s="680"/>
      <c r="DQ16" s="684">
        <v>371805</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541682</v>
      </c>
      <c r="S17" s="679"/>
      <c r="T17" s="679"/>
      <c r="U17" s="679"/>
      <c r="V17" s="679"/>
      <c r="W17" s="679"/>
      <c r="X17" s="679"/>
      <c r="Y17" s="680"/>
      <c r="Z17" s="715">
        <v>0.4</v>
      </c>
      <c r="AA17" s="715"/>
      <c r="AB17" s="715"/>
      <c r="AC17" s="715"/>
      <c r="AD17" s="716">
        <v>541682</v>
      </c>
      <c r="AE17" s="716"/>
      <c r="AF17" s="716"/>
      <c r="AG17" s="716"/>
      <c r="AH17" s="716"/>
      <c r="AI17" s="716"/>
      <c r="AJ17" s="716"/>
      <c r="AK17" s="716"/>
      <c r="AL17" s="681">
        <v>1</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8275872</v>
      </c>
      <c r="CS17" s="679"/>
      <c r="CT17" s="679"/>
      <c r="CU17" s="679"/>
      <c r="CV17" s="679"/>
      <c r="CW17" s="679"/>
      <c r="CX17" s="679"/>
      <c r="CY17" s="680"/>
      <c r="CZ17" s="715">
        <v>6.9</v>
      </c>
      <c r="DA17" s="715"/>
      <c r="DB17" s="715"/>
      <c r="DC17" s="715"/>
      <c r="DD17" s="684" t="s">
        <v>237</v>
      </c>
      <c r="DE17" s="679"/>
      <c r="DF17" s="679"/>
      <c r="DG17" s="679"/>
      <c r="DH17" s="679"/>
      <c r="DI17" s="679"/>
      <c r="DJ17" s="679"/>
      <c r="DK17" s="679"/>
      <c r="DL17" s="679"/>
      <c r="DM17" s="679"/>
      <c r="DN17" s="679"/>
      <c r="DO17" s="679"/>
      <c r="DP17" s="680"/>
      <c r="DQ17" s="684">
        <v>7968467</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194861</v>
      </c>
      <c r="S18" s="679"/>
      <c r="T18" s="679"/>
      <c r="U18" s="679"/>
      <c r="V18" s="679"/>
      <c r="W18" s="679"/>
      <c r="X18" s="679"/>
      <c r="Y18" s="680"/>
      <c r="Z18" s="715">
        <v>0.2</v>
      </c>
      <c r="AA18" s="715"/>
      <c r="AB18" s="715"/>
      <c r="AC18" s="715"/>
      <c r="AD18" s="716">
        <v>194861</v>
      </c>
      <c r="AE18" s="716"/>
      <c r="AF18" s="716"/>
      <c r="AG18" s="716"/>
      <c r="AH18" s="716"/>
      <c r="AI18" s="716"/>
      <c r="AJ18" s="716"/>
      <c r="AK18" s="716"/>
      <c r="AL18" s="681">
        <v>0.3</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237</v>
      </c>
      <c r="BP18" s="715"/>
      <c r="BQ18" s="715"/>
      <c r="BR18" s="715"/>
      <c r="BS18" s="684" t="s">
        <v>128</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237</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15215</v>
      </c>
      <c r="S19" s="679"/>
      <c r="T19" s="679"/>
      <c r="U19" s="679"/>
      <c r="V19" s="679"/>
      <c r="W19" s="679"/>
      <c r="X19" s="679"/>
      <c r="Y19" s="680"/>
      <c r="Z19" s="715">
        <v>0</v>
      </c>
      <c r="AA19" s="715"/>
      <c r="AB19" s="715"/>
      <c r="AC19" s="715"/>
      <c r="AD19" s="716">
        <v>15215</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2812564</v>
      </c>
      <c r="BH19" s="679"/>
      <c r="BI19" s="679"/>
      <c r="BJ19" s="679"/>
      <c r="BK19" s="679"/>
      <c r="BL19" s="679"/>
      <c r="BM19" s="679"/>
      <c r="BN19" s="680"/>
      <c r="BO19" s="715">
        <v>6.9</v>
      </c>
      <c r="BP19" s="715"/>
      <c r="BQ19" s="715"/>
      <c r="BR19" s="715"/>
      <c r="BS19" s="684" t="s">
        <v>128</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237</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237</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6247</v>
      </c>
      <c r="S20" s="679"/>
      <c r="T20" s="679"/>
      <c r="U20" s="679"/>
      <c r="V20" s="679"/>
      <c r="W20" s="679"/>
      <c r="X20" s="679"/>
      <c r="Y20" s="680"/>
      <c r="Z20" s="715">
        <v>0</v>
      </c>
      <c r="AA20" s="715"/>
      <c r="AB20" s="715"/>
      <c r="AC20" s="715"/>
      <c r="AD20" s="716">
        <v>6247</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2812564</v>
      </c>
      <c r="BH20" s="679"/>
      <c r="BI20" s="679"/>
      <c r="BJ20" s="679"/>
      <c r="BK20" s="679"/>
      <c r="BL20" s="679"/>
      <c r="BM20" s="679"/>
      <c r="BN20" s="680"/>
      <c r="BO20" s="715">
        <v>6.9</v>
      </c>
      <c r="BP20" s="715"/>
      <c r="BQ20" s="715"/>
      <c r="BR20" s="715"/>
      <c r="BS20" s="684" t="s">
        <v>128</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119718262</v>
      </c>
      <c r="CS20" s="679"/>
      <c r="CT20" s="679"/>
      <c r="CU20" s="679"/>
      <c r="CV20" s="679"/>
      <c r="CW20" s="679"/>
      <c r="CX20" s="679"/>
      <c r="CY20" s="680"/>
      <c r="CZ20" s="715">
        <v>100</v>
      </c>
      <c r="DA20" s="715"/>
      <c r="DB20" s="715"/>
      <c r="DC20" s="715"/>
      <c r="DD20" s="684">
        <v>15434276</v>
      </c>
      <c r="DE20" s="679"/>
      <c r="DF20" s="679"/>
      <c r="DG20" s="679"/>
      <c r="DH20" s="679"/>
      <c r="DI20" s="679"/>
      <c r="DJ20" s="679"/>
      <c r="DK20" s="679"/>
      <c r="DL20" s="679"/>
      <c r="DM20" s="679"/>
      <c r="DN20" s="679"/>
      <c r="DO20" s="679"/>
      <c r="DP20" s="680"/>
      <c r="DQ20" s="684">
        <v>67918650</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325359</v>
      </c>
      <c r="S21" s="679"/>
      <c r="T21" s="679"/>
      <c r="U21" s="679"/>
      <c r="V21" s="679"/>
      <c r="W21" s="679"/>
      <c r="X21" s="679"/>
      <c r="Y21" s="680"/>
      <c r="Z21" s="715">
        <v>0.3</v>
      </c>
      <c r="AA21" s="715"/>
      <c r="AB21" s="715"/>
      <c r="AC21" s="715"/>
      <c r="AD21" s="716">
        <v>325359</v>
      </c>
      <c r="AE21" s="716"/>
      <c r="AF21" s="716"/>
      <c r="AG21" s="716"/>
      <c r="AH21" s="716"/>
      <c r="AI21" s="716"/>
      <c r="AJ21" s="716"/>
      <c r="AK21" s="716"/>
      <c r="AL21" s="681">
        <v>0.6</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111325</v>
      </c>
      <c r="BH21" s="679"/>
      <c r="BI21" s="679"/>
      <c r="BJ21" s="679"/>
      <c r="BK21" s="679"/>
      <c r="BL21" s="679"/>
      <c r="BM21" s="679"/>
      <c r="BN21" s="680"/>
      <c r="BO21" s="715">
        <v>0.3</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12957770</v>
      </c>
      <c r="S22" s="679"/>
      <c r="T22" s="679"/>
      <c r="U22" s="679"/>
      <c r="V22" s="679"/>
      <c r="W22" s="679"/>
      <c r="X22" s="679"/>
      <c r="Y22" s="680"/>
      <c r="Z22" s="715">
        <v>10.3</v>
      </c>
      <c r="AA22" s="715"/>
      <c r="AB22" s="715"/>
      <c r="AC22" s="715"/>
      <c r="AD22" s="716">
        <v>9847130</v>
      </c>
      <c r="AE22" s="716"/>
      <c r="AF22" s="716"/>
      <c r="AG22" s="716"/>
      <c r="AH22" s="716"/>
      <c r="AI22" s="716"/>
      <c r="AJ22" s="716"/>
      <c r="AK22" s="716"/>
      <c r="AL22" s="681">
        <v>17.7</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9847130</v>
      </c>
      <c r="S23" s="679"/>
      <c r="T23" s="679"/>
      <c r="U23" s="679"/>
      <c r="V23" s="679"/>
      <c r="W23" s="679"/>
      <c r="X23" s="679"/>
      <c r="Y23" s="680"/>
      <c r="Z23" s="715">
        <v>7.8</v>
      </c>
      <c r="AA23" s="715"/>
      <c r="AB23" s="715"/>
      <c r="AC23" s="715"/>
      <c r="AD23" s="716">
        <v>9847130</v>
      </c>
      <c r="AE23" s="716"/>
      <c r="AF23" s="716"/>
      <c r="AG23" s="716"/>
      <c r="AH23" s="716"/>
      <c r="AI23" s="716"/>
      <c r="AJ23" s="716"/>
      <c r="AK23" s="716"/>
      <c r="AL23" s="681">
        <v>17.7</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v>2701239</v>
      </c>
      <c r="BH23" s="679"/>
      <c r="BI23" s="679"/>
      <c r="BJ23" s="679"/>
      <c r="BK23" s="679"/>
      <c r="BL23" s="679"/>
      <c r="BM23" s="679"/>
      <c r="BN23" s="680"/>
      <c r="BO23" s="715">
        <v>6.6</v>
      </c>
      <c r="BP23" s="715"/>
      <c r="BQ23" s="715"/>
      <c r="BR23" s="715"/>
      <c r="BS23" s="684" t="s">
        <v>237</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1678769</v>
      </c>
      <c r="S24" s="679"/>
      <c r="T24" s="679"/>
      <c r="U24" s="679"/>
      <c r="V24" s="679"/>
      <c r="W24" s="679"/>
      <c r="X24" s="679"/>
      <c r="Y24" s="680"/>
      <c r="Z24" s="715">
        <v>1.3</v>
      </c>
      <c r="AA24" s="715"/>
      <c r="AB24" s="715"/>
      <c r="AC24" s="715"/>
      <c r="AD24" s="716" t="s">
        <v>128</v>
      </c>
      <c r="AE24" s="716"/>
      <c r="AF24" s="716"/>
      <c r="AG24" s="716"/>
      <c r="AH24" s="716"/>
      <c r="AI24" s="716"/>
      <c r="AJ24" s="716"/>
      <c r="AK24" s="716"/>
      <c r="AL24" s="681" t="s">
        <v>128</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237</v>
      </c>
      <c r="BP24" s="715"/>
      <c r="BQ24" s="715"/>
      <c r="BR24" s="715"/>
      <c r="BS24" s="684" t="s">
        <v>128</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49629279</v>
      </c>
      <c r="CS24" s="734"/>
      <c r="CT24" s="734"/>
      <c r="CU24" s="734"/>
      <c r="CV24" s="734"/>
      <c r="CW24" s="734"/>
      <c r="CX24" s="734"/>
      <c r="CY24" s="777"/>
      <c r="CZ24" s="778">
        <v>41.5</v>
      </c>
      <c r="DA24" s="749"/>
      <c r="DB24" s="749"/>
      <c r="DC24" s="781"/>
      <c r="DD24" s="776">
        <v>31631667</v>
      </c>
      <c r="DE24" s="734"/>
      <c r="DF24" s="734"/>
      <c r="DG24" s="734"/>
      <c r="DH24" s="734"/>
      <c r="DI24" s="734"/>
      <c r="DJ24" s="734"/>
      <c r="DK24" s="777"/>
      <c r="DL24" s="776">
        <v>30350321</v>
      </c>
      <c r="DM24" s="734"/>
      <c r="DN24" s="734"/>
      <c r="DO24" s="734"/>
      <c r="DP24" s="734"/>
      <c r="DQ24" s="734"/>
      <c r="DR24" s="734"/>
      <c r="DS24" s="734"/>
      <c r="DT24" s="734"/>
      <c r="DU24" s="734"/>
      <c r="DV24" s="777"/>
      <c r="DW24" s="778">
        <v>50.7</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v>1431871</v>
      </c>
      <c r="S25" s="679"/>
      <c r="T25" s="679"/>
      <c r="U25" s="679"/>
      <c r="V25" s="679"/>
      <c r="W25" s="679"/>
      <c r="X25" s="679"/>
      <c r="Y25" s="680"/>
      <c r="Z25" s="715">
        <v>1.1000000000000001</v>
      </c>
      <c r="AA25" s="715"/>
      <c r="AB25" s="715"/>
      <c r="AC25" s="715"/>
      <c r="AD25" s="716" t="s">
        <v>237</v>
      </c>
      <c r="AE25" s="716"/>
      <c r="AF25" s="716"/>
      <c r="AG25" s="716"/>
      <c r="AH25" s="716"/>
      <c r="AI25" s="716"/>
      <c r="AJ25" s="716"/>
      <c r="AK25" s="716"/>
      <c r="AL25" s="681" t="s">
        <v>237</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237</v>
      </c>
      <c r="BH25" s="679"/>
      <c r="BI25" s="679"/>
      <c r="BJ25" s="679"/>
      <c r="BK25" s="679"/>
      <c r="BL25" s="679"/>
      <c r="BM25" s="679"/>
      <c r="BN25" s="680"/>
      <c r="BO25" s="715" t="s">
        <v>128</v>
      </c>
      <c r="BP25" s="715"/>
      <c r="BQ25" s="715"/>
      <c r="BR25" s="715"/>
      <c r="BS25" s="684" t="s">
        <v>237</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16795770</v>
      </c>
      <c r="CS25" s="697"/>
      <c r="CT25" s="697"/>
      <c r="CU25" s="697"/>
      <c r="CV25" s="697"/>
      <c r="CW25" s="697"/>
      <c r="CX25" s="697"/>
      <c r="CY25" s="698"/>
      <c r="CZ25" s="681">
        <v>14</v>
      </c>
      <c r="DA25" s="699"/>
      <c r="DB25" s="699"/>
      <c r="DC25" s="700"/>
      <c r="DD25" s="684">
        <v>16058030</v>
      </c>
      <c r="DE25" s="697"/>
      <c r="DF25" s="697"/>
      <c r="DG25" s="697"/>
      <c r="DH25" s="697"/>
      <c r="DI25" s="697"/>
      <c r="DJ25" s="697"/>
      <c r="DK25" s="698"/>
      <c r="DL25" s="684">
        <v>15708350</v>
      </c>
      <c r="DM25" s="697"/>
      <c r="DN25" s="697"/>
      <c r="DO25" s="697"/>
      <c r="DP25" s="697"/>
      <c r="DQ25" s="697"/>
      <c r="DR25" s="697"/>
      <c r="DS25" s="697"/>
      <c r="DT25" s="697"/>
      <c r="DU25" s="697"/>
      <c r="DV25" s="698"/>
      <c r="DW25" s="681">
        <v>26.2</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61342840</v>
      </c>
      <c r="S26" s="679"/>
      <c r="T26" s="679"/>
      <c r="U26" s="679"/>
      <c r="V26" s="679"/>
      <c r="W26" s="679"/>
      <c r="X26" s="679"/>
      <c r="Y26" s="680"/>
      <c r="Z26" s="715">
        <v>48.6</v>
      </c>
      <c r="AA26" s="715"/>
      <c r="AB26" s="715"/>
      <c r="AC26" s="715"/>
      <c r="AD26" s="716">
        <v>55530960</v>
      </c>
      <c r="AE26" s="716"/>
      <c r="AF26" s="716"/>
      <c r="AG26" s="716"/>
      <c r="AH26" s="716"/>
      <c r="AI26" s="716"/>
      <c r="AJ26" s="716"/>
      <c r="AK26" s="716"/>
      <c r="AL26" s="681">
        <v>99.6</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237</v>
      </c>
      <c r="BP26" s="715"/>
      <c r="BQ26" s="715"/>
      <c r="BR26" s="715"/>
      <c r="BS26" s="684" t="s">
        <v>128</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12170463</v>
      </c>
      <c r="CS26" s="679"/>
      <c r="CT26" s="679"/>
      <c r="CU26" s="679"/>
      <c r="CV26" s="679"/>
      <c r="CW26" s="679"/>
      <c r="CX26" s="679"/>
      <c r="CY26" s="680"/>
      <c r="CZ26" s="681">
        <v>10.199999999999999</v>
      </c>
      <c r="DA26" s="699"/>
      <c r="DB26" s="699"/>
      <c r="DC26" s="700"/>
      <c r="DD26" s="684">
        <v>11485635</v>
      </c>
      <c r="DE26" s="679"/>
      <c r="DF26" s="679"/>
      <c r="DG26" s="679"/>
      <c r="DH26" s="679"/>
      <c r="DI26" s="679"/>
      <c r="DJ26" s="679"/>
      <c r="DK26" s="680"/>
      <c r="DL26" s="684" t="s">
        <v>237</v>
      </c>
      <c r="DM26" s="679"/>
      <c r="DN26" s="679"/>
      <c r="DO26" s="679"/>
      <c r="DP26" s="679"/>
      <c r="DQ26" s="679"/>
      <c r="DR26" s="679"/>
      <c r="DS26" s="679"/>
      <c r="DT26" s="679"/>
      <c r="DU26" s="679"/>
      <c r="DV26" s="680"/>
      <c r="DW26" s="681" t="s">
        <v>237</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40168</v>
      </c>
      <c r="S27" s="679"/>
      <c r="T27" s="679"/>
      <c r="U27" s="679"/>
      <c r="V27" s="679"/>
      <c r="W27" s="679"/>
      <c r="X27" s="679"/>
      <c r="Y27" s="680"/>
      <c r="Z27" s="715">
        <v>0</v>
      </c>
      <c r="AA27" s="715"/>
      <c r="AB27" s="715"/>
      <c r="AC27" s="715"/>
      <c r="AD27" s="716">
        <v>40168</v>
      </c>
      <c r="AE27" s="716"/>
      <c r="AF27" s="716"/>
      <c r="AG27" s="716"/>
      <c r="AH27" s="716"/>
      <c r="AI27" s="716"/>
      <c r="AJ27" s="716"/>
      <c r="AK27" s="716"/>
      <c r="AL27" s="681">
        <v>0.1</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40855149</v>
      </c>
      <c r="BH27" s="679"/>
      <c r="BI27" s="679"/>
      <c r="BJ27" s="679"/>
      <c r="BK27" s="679"/>
      <c r="BL27" s="679"/>
      <c r="BM27" s="679"/>
      <c r="BN27" s="680"/>
      <c r="BO27" s="715">
        <v>100</v>
      </c>
      <c r="BP27" s="715"/>
      <c r="BQ27" s="715"/>
      <c r="BR27" s="715"/>
      <c r="BS27" s="684">
        <v>246948</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24557637</v>
      </c>
      <c r="CS27" s="697"/>
      <c r="CT27" s="697"/>
      <c r="CU27" s="697"/>
      <c r="CV27" s="697"/>
      <c r="CW27" s="697"/>
      <c r="CX27" s="697"/>
      <c r="CY27" s="698"/>
      <c r="CZ27" s="681">
        <v>20.5</v>
      </c>
      <c r="DA27" s="699"/>
      <c r="DB27" s="699"/>
      <c r="DC27" s="700"/>
      <c r="DD27" s="684">
        <v>7605170</v>
      </c>
      <c r="DE27" s="697"/>
      <c r="DF27" s="697"/>
      <c r="DG27" s="697"/>
      <c r="DH27" s="697"/>
      <c r="DI27" s="697"/>
      <c r="DJ27" s="697"/>
      <c r="DK27" s="698"/>
      <c r="DL27" s="684">
        <v>6694938</v>
      </c>
      <c r="DM27" s="697"/>
      <c r="DN27" s="697"/>
      <c r="DO27" s="697"/>
      <c r="DP27" s="697"/>
      <c r="DQ27" s="697"/>
      <c r="DR27" s="697"/>
      <c r="DS27" s="697"/>
      <c r="DT27" s="697"/>
      <c r="DU27" s="697"/>
      <c r="DV27" s="698"/>
      <c r="DW27" s="681">
        <v>11.2</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770574</v>
      </c>
      <c r="S28" s="679"/>
      <c r="T28" s="679"/>
      <c r="U28" s="679"/>
      <c r="V28" s="679"/>
      <c r="W28" s="679"/>
      <c r="X28" s="679"/>
      <c r="Y28" s="680"/>
      <c r="Z28" s="715">
        <v>0.6</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8275872</v>
      </c>
      <c r="CS28" s="679"/>
      <c r="CT28" s="679"/>
      <c r="CU28" s="679"/>
      <c r="CV28" s="679"/>
      <c r="CW28" s="679"/>
      <c r="CX28" s="679"/>
      <c r="CY28" s="680"/>
      <c r="CZ28" s="681">
        <v>6.9</v>
      </c>
      <c r="DA28" s="699"/>
      <c r="DB28" s="699"/>
      <c r="DC28" s="700"/>
      <c r="DD28" s="684">
        <v>7968467</v>
      </c>
      <c r="DE28" s="679"/>
      <c r="DF28" s="679"/>
      <c r="DG28" s="679"/>
      <c r="DH28" s="679"/>
      <c r="DI28" s="679"/>
      <c r="DJ28" s="679"/>
      <c r="DK28" s="680"/>
      <c r="DL28" s="684">
        <v>7947033</v>
      </c>
      <c r="DM28" s="679"/>
      <c r="DN28" s="679"/>
      <c r="DO28" s="679"/>
      <c r="DP28" s="679"/>
      <c r="DQ28" s="679"/>
      <c r="DR28" s="679"/>
      <c r="DS28" s="679"/>
      <c r="DT28" s="679"/>
      <c r="DU28" s="679"/>
      <c r="DV28" s="680"/>
      <c r="DW28" s="681">
        <v>13.3</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1323659</v>
      </c>
      <c r="S29" s="679"/>
      <c r="T29" s="679"/>
      <c r="U29" s="679"/>
      <c r="V29" s="679"/>
      <c r="W29" s="679"/>
      <c r="X29" s="679"/>
      <c r="Y29" s="680"/>
      <c r="Z29" s="715">
        <v>1</v>
      </c>
      <c r="AA29" s="715"/>
      <c r="AB29" s="715"/>
      <c r="AC29" s="715"/>
      <c r="AD29" s="716">
        <v>86604</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302</v>
      </c>
      <c r="CE29" s="767"/>
      <c r="CF29" s="711" t="s">
        <v>69</v>
      </c>
      <c r="CG29" s="712"/>
      <c r="CH29" s="712"/>
      <c r="CI29" s="712"/>
      <c r="CJ29" s="712"/>
      <c r="CK29" s="712"/>
      <c r="CL29" s="712"/>
      <c r="CM29" s="712"/>
      <c r="CN29" s="712"/>
      <c r="CO29" s="712"/>
      <c r="CP29" s="712"/>
      <c r="CQ29" s="713"/>
      <c r="CR29" s="678">
        <v>8275872</v>
      </c>
      <c r="CS29" s="697"/>
      <c r="CT29" s="697"/>
      <c r="CU29" s="697"/>
      <c r="CV29" s="697"/>
      <c r="CW29" s="697"/>
      <c r="CX29" s="697"/>
      <c r="CY29" s="698"/>
      <c r="CZ29" s="681">
        <v>6.9</v>
      </c>
      <c r="DA29" s="699"/>
      <c r="DB29" s="699"/>
      <c r="DC29" s="700"/>
      <c r="DD29" s="684">
        <v>7968467</v>
      </c>
      <c r="DE29" s="697"/>
      <c r="DF29" s="697"/>
      <c r="DG29" s="697"/>
      <c r="DH29" s="697"/>
      <c r="DI29" s="697"/>
      <c r="DJ29" s="697"/>
      <c r="DK29" s="698"/>
      <c r="DL29" s="684">
        <v>7947033</v>
      </c>
      <c r="DM29" s="697"/>
      <c r="DN29" s="697"/>
      <c r="DO29" s="697"/>
      <c r="DP29" s="697"/>
      <c r="DQ29" s="697"/>
      <c r="DR29" s="697"/>
      <c r="DS29" s="697"/>
      <c r="DT29" s="697"/>
      <c r="DU29" s="697"/>
      <c r="DV29" s="698"/>
      <c r="DW29" s="681">
        <v>13.3</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514295</v>
      </c>
      <c r="S30" s="679"/>
      <c r="T30" s="679"/>
      <c r="U30" s="679"/>
      <c r="V30" s="679"/>
      <c r="W30" s="679"/>
      <c r="X30" s="679"/>
      <c r="Y30" s="680"/>
      <c r="Z30" s="715">
        <v>0.4</v>
      </c>
      <c r="AA30" s="715"/>
      <c r="AB30" s="715"/>
      <c r="AC30" s="715"/>
      <c r="AD30" s="716" t="s">
        <v>237</v>
      </c>
      <c r="AE30" s="716"/>
      <c r="AF30" s="716"/>
      <c r="AG30" s="716"/>
      <c r="AH30" s="716"/>
      <c r="AI30" s="716"/>
      <c r="AJ30" s="716"/>
      <c r="AK30" s="716"/>
      <c r="AL30" s="681" t="s">
        <v>128</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8"/>
      <c r="CE30" s="769"/>
      <c r="CF30" s="711" t="s">
        <v>306</v>
      </c>
      <c r="CG30" s="712"/>
      <c r="CH30" s="712"/>
      <c r="CI30" s="712"/>
      <c r="CJ30" s="712"/>
      <c r="CK30" s="712"/>
      <c r="CL30" s="712"/>
      <c r="CM30" s="712"/>
      <c r="CN30" s="712"/>
      <c r="CO30" s="712"/>
      <c r="CP30" s="712"/>
      <c r="CQ30" s="713"/>
      <c r="CR30" s="678">
        <v>7695828</v>
      </c>
      <c r="CS30" s="679"/>
      <c r="CT30" s="679"/>
      <c r="CU30" s="679"/>
      <c r="CV30" s="679"/>
      <c r="CW30" s="679"/>
      <c r="CX30" s="679"/>
      <c r="CY30" s="680"/>
      <c r="CZ30" s="681">
        <v>6.4</v>
      </c>
      <c r="DA30" s="699"/>
      <c r="DB30" s="699"/>
      <c r="DC30" s="700"/>
      <c r="DD30" s="684">
        <v>7388423</v>
      </c>
      <c r="DE30" s="679"/>
      <c r="DF30" s="679"/>
      <c r="DG30" s="679"/>
      <c r="DH30" s="679"/>
      <c r="DI30" s="679"/>
      <c r="DJ30" s="679"/>
      <c r="DK30" s="680"/>
      <c r="DL30" s="684">
        <v>7367774</v>
      </c>
      <c r="DM30" s="679"/>
      <c r="DN30" s="679"/>
      <c r="DO30" s="679"/>
      <c r="DP30" s="679"/>
      <c r="DQ30" s="679"/>
      <c r="DR30" s="679"/>
      <c r="DS30" s="679"/>
      <c r="DT30" s="679"/>
      <c r="DU30" s="679"/>
      <c r="DV30" s="680"/>
      <c r="DW30" s="681">
        <v>12.3</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16726683</v>
      </c>
      <c r="S31" s="679"/>
      <c r="T31" s="679"/>
      <c r="U31" s="679"/>
      <c r="V31" s="679"/>
      <c r="W31" s="679"/>
      <c r="X31" s="679"/>
      <c r="Y31" s="680"/>
      <c r="Z31" s="715">
        <v>13.3</v>
      </c>
      <c r="AA31" s="715"/>
      <c r="AB31" s="715"/>
      <c r="AC31" s="715"/>
      <c r="AD31" s="716" t="s">
        <v>237</v>
      </c>
      <c r="AE31" s="716"/>
      <c r="AF31" s="716"/>
      <c r="AG31" s="716"/>
      <c r="AH31" s="716"/>
      <c r="AI31" s="716"/>
      <c r="AJ31" s="716"/>
      <c r="AK31" s="716"/>
      <c r="AL31" s="681" t="s">
        <v>128</v>
      </c>
      <c r="AM31" s="682"/>
      <c r="AN31" s="682"/>
      <c r="AO31" s="717"/>
      <c r="AP31" s="752" t="s">
        <v>308</v>
      </c>
      <c r="AQ31" s="753"/>
      <c r="AR31" s="753"/>
      <c r="AS31" s="753"/>
      <c r="AT31" s="758" t="s">
        <v>309</v>
      </c>
      <c r="AU31" s="231"/>
      <c r="AV31" s="231"/>
      <c r="AW31" s="231"/>
      <c r="AX31" s="744" t="s">
        <v>184</v>
      </c>
      <c r="AY31" s="745"/>
      <c r="AZ31" s="745"/>
      <c r="BA31" s="745"/>
      <c r="BB31" s="745"/>
      <c r="BC31" s="745"/>
      <c r="BD31" s="745"/>
      <c r="BE31" s="745"/>
      <c r="BF31" s="746"/>
      <c r="BG31" s="747">
        <v>99</v>
      </c>
      <c r="BH31" s="748"/>
      <c r="BI31" s="748"/>
      <c r="BJ31" s="748"/>
      <c r="BK31" s="748"/>
      <c r="BL31" s="748"/>
      <c r="BM31" s="749">
        <v>97.2</v>
      </c>
      <c r="BN31" s="748"/>
      <c r="BO31" s="748"/>
      <c r="BP31" s="748"/>
      <c r="BQ31" s="750"/>
      <c r="BR31" s="747">
        <v>99.1</v>
      </c>
      <c r="BS31" s="748"/>
      <c r="BT31" s="748"/>
      <c r="BU31" s="748"/>
      <c r="BV31" s="748"/>
      <c r="BW31" s="748"/>
      <c r="BX31" s="749">
        <v>97.1</v>
      </c>
      <c r="BY31" s="748"/>
      <c r="BZ31" s="748"/>
      <c r="CA31" s="748"/>
      <c r="CB31" s="750"/>
      <c r="CD31" s="768"/>
      <c r="CE31" s="769"/>
      <c r="CF31" s="711" t="s">
        <v>310</v>
      </c>
      <c r="CG31" s="712"/>
      <c r="CH31" s="712"/>
      <c r="CI31" s="712"/>
      <c r="CJ31" s="712"/>
      <c r="CK31" s="712"/>
      <c r="CL31" s="712"/>
      <c r="CM31" s="712"/>
      <c r="CN31" s="712"/>
      <c r="CO31" s="712"/>
      <c r="CP31" s="712"/>
      <c r="CQ31" s="713"/>
      <c r="CR31" s="678">
        <v>580044</v>
      </c>
      <c r="CS31" s="697"/>
      <c r="CT31" s="697"/>
      <c r="CU31" s="697"/>
      <c r="CV31" s="697"/>
      <c r="CW31" s="697"/>
      <c r="CX31" s="697"/>
      <c r="CY31" s="698"/>
      <c r="CZ31" s="681">
        <v>0.5</v>
      </c>
      <c r="DA31" s="699"/>
      <c r="DB31" s="699"/>
      <c r="DC31" s="700"/>
      <c r="DD31" s="684">
        <v>580044</v>
      </c>
      <c r="DE31" s="697"/>
      <c r="DF31" s="697"/>
      <c r="DG31" s="697"/>
      <c r="DH31" s="697"/>
      <c r="DI31" s="697"/>
      <c r="DJ31" s="697"/>
      <c r="DK31" s="698"/>
      <c r="DL31" s="684">
        <v>579259</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1" t="s">
        <v>311</v>
      </c>
      <c r="C32" s="762"/>
      <c r="D32" s="762"/>
      <c r="E32" s="762"/>
      <c r="F32" s="762"/>
      <c r="G32" s="762"/>
      <c r="H32" s="762"/>
      <c r="I32" s="762"/>
      <c r="J32" s="762"/>
      <c r="K32" s="762"/>
      <c r="L32" s="762"/>
      <c r="M32" s="762"/>
      <c r="N32" s="762"/>
      <c r="O32" s="762"/>
      <c r="P32" s="762"/>
      <c r="Q32" s="763"/>
      <c r="R32" s="678">
        <v>1967</v>
      </c>
      <c r="S32" s="679"/>
      <c r="T32" s="679"/>
      <c r="U32" s="679"/>
      <c r="V32" s="679"/>
      <c r="W32" s="679"/>
      <c r="X32" s="679"/>
      <c r="Y32" s="680"/>
      <c r="Z32" s="715">
        <v>0</v>
      </c>
      <c r="AA32" s="715"/>
      <c r="AB32" s="715"/>
      <c r="AC32" s="715"/>
      <c r="AD32" s="716">
        <v>1967</v>
      </c>
      <c r="AE32" s="716"/>
      <c r="AF32" s="716"/>
      <c r="AG32" s="716"/>
      <c r="AH32" s="716"/>
      <c r="AI32" s="716"/>
      <c r="AJ32" s="716"/>
      <c r="AK32" s="716"/>
      <c r="AL32" s="681">
        <v>0</v>
      </c>
      <c r="AM32" s="682"/>
      <c r="AN32" s="682"/>
      <c r="AO32" s="717"/>
      <c r="AP32" s="754"/>
      <c r="AQ32" s="755"/>
      <c r="AR32" s="755"/>
      <c r="AS32" s="755"/>
      <c r="AT32" s="759"/>
      <c r="AU32" s="230" t="s">
        <v>312</v>
      </c>
      <c r="AV32" s="230"/>
      <c r="AW32" s="230"/>
      <c r="AX32" s="675" t="s">
        <v>313</v>
      </c>
      <c r="AY32" s="676"/>
      <c r="AZ32" s="676"/>
      <c r="BA32" s="676"/>
      <c r="BB32" s="676"/>
      <c r="BC32" s="676"/>
      <c r="BD32" s="676"/>
      <c r="BE32" s="676"/>
      <c r="BF32" s="677"/>
      <c r="BG32" s="751">
        <v>99</v>
      </c>
      <c r="BH32" s="697"/>
      <c r="BI32" s="697"/>
      <c r="BJ32" s="697"/>
      <c r="BK32" s="697"/>
      <c r="BL32" s="697"/>
      <c r="BM32" s="682">
        <v>96.8</v>
      </c>
      <c r="BN32" s="743"/>
      <c r="BO32" s="743"/>
      <c r="BP32" s="743"/>
      <c r="BQ32" s="721"/>
      <c r="BR32" s="751">
        <v>99</v>
      </c>
      <c r="BS32" s="697"/>
      <c r="BT32" s="697"/>
      <c r="BU32" s="697"/>
      <c r="BV32" s="697"/>
      <c r="BW32" s="697"/>
      <c r="BX32" s="682">
        <v>96.7</v>
      </c>
      <c r="BY32" s="743"/>
      <c r="BZ32" s="743"/>
      <c r="CA32" s="743"/>
      <c r="CB32" s="721"/>
      <c r="CD32" s="770"/>
      <c r="CE32" s="771"/>
      <c r="CF32" s="711" t="s">
        <v>314</v>
      </c>
      <c r="CG32" s="712"/>
      <c r="CH32" s="712"/>
      <c r="CI32" s="712"/>
      <c r="CJ32" s="712"/>
      <c r="CK32" s="712"/>
      <c r="CL32" s="712"/>
      <c r="CM32" s="712"/>
      <c r="CN32" s="712"/>
      <c r="CO32" s="712"/>
      <c r="CP32" s="712"/>
      <c r="CQ32" s="713"/>
      <c r="CR32" s="678" t="s">
        <v>128</v>
      </c>
      <c r="CS32" s="679"/>
      <c r="CT32" s="679"/>
      <c r="CU32" s="679"/>
      <c r="CV32" s="679"/>
      <c r="CW32" s="679"/>
      <c r="CX32" s="679"/>
      <c r="CY32" s="680"/>
      <c r="CZ32" s="681" t="s">
        <v>237</v>
      </c>
      <c r="DA32" s="699"/>
      <c r="DB32" s="699"/>
      <c r="DC32" s="700"/>
      <c r="DD32" s="684" t="s">
        <v>237</v>
      </c>
      <c r="DE32" s="679"/>
      <c r="DF32" s="679"/>
      <c r="DG32" s="679"/>
      <c r="DH32" s="679"/>
      <c r="DI32" s="679"/>
      <c r="DJ32" s="679"/>
      <c r="DK32" s="680"/>
      <c r="DL32" s="684" t="s">
        <v>128</v>
      </c>
      <c r="DM32" s="679"/>
      <c r="DN32" s="679"/>
      <c r="DO32" s="679"/>
      <c r="DP32" s="679"/>
      <c r="DQ32" s="679"/>
      <c r="DR32" s="679"/>
      <c r="DS32" s="679"/>
      <c r="DT32" s="679"/>
      <c r="DU32" s="679"/>
      <c r="DV32" s="680"/>
      <c r="DW32" s="681" t="s">
        <v>128</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20189430</v>
      </c>
      <c r="S33" s="679"/>
      <c r="T33" s="679"/>
      <c r="U33" s="679"/>
      <c r="V33" s="679"/>
      <c r="W33" s="679"/>
      <c r="X33" s="679"/>
      <c r="Y33" s="680"/>
      <c r="Z33" s="715">
        <v>16</v>
      </c>
      <c r="AA33" s="715"/>
      <c r="AB33" s="715"/>
      <c r="AC33" s="715"/>
      <c r="AD33" s="716" t="s">
        <v>128</v>
      </c>
      <c r="AE33" s="716"/>
      <c r="AF33" s="716"/>
      <c r="AG33" s="716"/>
      <c r="AH33" s="716"/>
      <c r="AI33" s="716"/>
      <c r="AJ33" s="716"/>
      <c r="AK33" s="716"/>
      <c r="AL33" s="681" t="s">
        <v>128</v>
      </c>
      <c r="AM33" s="682"/>
      <c r="AN33" s="682"/>
      <c r="AO33" s="717"/>
      <c r="AP33" s="756"/>
      <c r="AQ33" s="757"/>
      <c r="AR33" s="757"/>
      <c r="AS33" s="757"/>
      <c r="AT33" s="760"/>
      <c r="AU33" s="232"/>
      <c r="AV33" s="232"/>
      <c r="AW33" s="232"/>
      <c r="AX33" s="659" t="s">
        <v>316</v>
      </c>
      <c r="AY33" s="660"/>
      <c r="AZ33" s="660"/>
      <c r="BA33" s="660"/>
      <c r="BB33" s="660"/>
      <c r="BC33" s="660"/>
      <c r="BD33" s="660"/>
      <c r="BE33" s="660"/>
      <c r="BF33" s="661"/>
      <c r="BG33" s="742">
        <v>98.9</v>
      </c>
      <c r="BH33" s="663"/>
      <c r="BI33" s="663"/>
      <c r="BJ33" s="663"/>
      <c r="BK33" s="663"/>
      <c r="BL33" s="663"/>
      <c r="BM33" s="706">
        <v>97.3</v>
      </c>
      <c r="BN33" s="663"/>
      <c r="BO33" s="663"/>
      <c r="BP33" s="663"/>
      <c r="BQ33" s="727"/>
      <c r="BR33" s="742">
        <v>99.2</v>
      </c>
      <c r="BS33" s="663"/>
      <c r="BT33" s="663"/>
      <c r="BU33" s="663"/>
      <c r="BV33" s="663"/>
      <c r="BW33" s="663"/>
      <c r="BX33" s="706">
        <v>97.2</v>
      </c>
      <c r="BY33" s="663"/>
      <c r="BZ33" s="663"/>
      <c r="CA33" s="663"/>
      <c r="CB33" s="727"/>
      <c r="CD33" s="711" t="s">
        <v>317</v>
      </c>
      <c r="CE33" s="712"/>
      <c r="CF33" s="712"/>
      <c r="CG33" s="712"/>
      <c r="CH33" s="712"/>
      <c r="CI33" s="712"/>
      <c r="CJ33" s="712"/>
      <c r="CK33" s="712"/>
      <c r="CL33" s="712"/>
      <c r="CM33" s="712"/>
      <c r="CN33" s="712"/>
      <c r="CO33" s="712"/>
      <c r="CP33" s="712"/>
      <c r="CQ33" s="713"/>
      <c r="CR33" s="678">
        <v>53758415</v>
      </c>
      <c r="CS33" s="697"/>
      <c r="CT33" s="697"/>
      <c r="CU33" s="697"/>
      <c r="CV33" s="697"/>
      <c r="CW33" s="697"/>
      <c r="CX33" s="697"/>
      <c r="CY33" s="698"/>
      <c r="CZ33" s="681">
        <v>44.9</v>
      </c>
      <c r="DA33" s="699"/>
      <c r="DB33" s="699"/>
      <c r="DC33" s="700"/>
      <c r="DD33" s="684">
        <v>32354868</v>
      </c>
      <c r="DE33" s="697"/>
      <c r="DF33" s="697"/>
      <c r="DG33" s="697"/>
      <c r="DH33" s="697"/>
      <c r="DI33" s="697"/>
      <c r="DJ33" s="697"/>
      <c r="DK33" s="698"/>
      <c r="DL33" s="684">
        <v>23167828</v>
      </c>
      <c r="DM33" s="697"/>
      <c r="DN33" s="697"/>
      <c r="DO33" s="697"/>
      <c r="DP33" s="697"/>
      <c r="DQ33" s="697"/>
      <c r="DR33" s="697"/>
      <c r="DS33" s="697"/>
      <c r="DT33" s="697"/>
      <c r="DU33" s="697"/>
      <c r="DV33" s="698"/>
      <c r="DW33" s="681">
        <v>38.700000000000003</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562680</v>
      </c>
      <c r="S34" s="679"/>
      <c r="T34" s="679"/>
      <c r="U34" s="679"/>
      <c r="V34" s="679"/>
      <c r="W34" s="679"/>
      <c r="X34" s="679"/>
      <c r="Y34" s="680"/>
      <c r="Z34" s="715">
        <v>0.4</v>
      </c>
      <c r="AA34" s="715"/>
      <c r="AB34" s="715"/>
      <c r="AC34" s="715"/>
      <c r="AD34" s="716">
        <v>70680</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29143282</v>
      </c>
      <c r="CS34" s="679"/>
      <c r="CT34" s="679"/>
      <c r="CU34" s="679"/>
      <c r="CV34" s="679"/>
      <c r="CW34" s="679"/>
      <c r="CX34" s="679"/>
      <c r="CY34" s="680"/>
      <c r="CZ34" s="681">
        <v>24.3</v>
      </c>
      <c r="DA34" s="699"/>
      <c r="DB34" s="699"/>
      <c r="DC34" s="700"/>
      <c r="DD34" s="684">
        <v>13169318</v>
      </c>
      <c r="DE34" s="679"/>
      <c r="DF34" s="679"/>
      <c r="DG34" s="679"/>
      <c r="DH34" s="679"/>
      <c r="DI34" s="679"/>
      <c r="DJ34" s="679"/>
      <c r="DK34" s="680"/>
      <c r="DL34" s="684">
        <v>9926607</v>
      </c>
      <c r="DM34" s="679"/>
      <c r="DN34" s="679"/>
      <c r="DO34" s="679"/>
      <c r="DP34" s="679"/>
      <c r="DQ34" s="679"/>
      <c r="DR34" s="679"/>
      <c r="DS34" s="679"/>
      <c r="DT34" s="679"/>
      <c r="DU34" s="679"/>
      <c r="DV34" s="680"/>
      <c r="DW34" s="681">
        <v>16.600000000000001</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451431</v>
      </c>
      <c r="S35" s="679"/>
      <c r="T35" s="679"/>
      <c r="U35" s="679"/>
      <c r="V35" s="679"/>
      <c r="W35" s="679"/>
      <c r="X35" s="679"/>
      <c r="Y35" s="680"/>
      <c r="Z35" s="715">
        <v>0.4</v>
      </c>
      <c r="AA35" s="715"/>
      <c r="AB35" s="715"/>
      <c r="AC35" s="715"/>
      <c r="AD35" s="716" t="s">
        <v>237</v>
      </c>
      <c r="AE35" s="716"/>
      <c r="AF35" s="716"/>
      <c r="AG35" s="716"/>
      <c r="AH35" s="716"/>
      <c r="AI35" s="716"/>
      <c r="AJ35" s="716"/>
      <c r="AK35" s="716"/>
      <c r="AL35" s="681" t="s">
        <v>128</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1620450</v>
      </c>
      <c r="CS35" s="697"/>
      <c r="CT35" s="697"/>
      <c r="CU35" s="697"/>
      <c r="CV35" s="697"/>
      <c r="CW35" s="697"/>
      <c r="CX35" s="697"/>
      <c r="CY35" s="698"/>
      <c r="CZ35" s="681">
        <v>1.4</v>
      </c>
      <c r="DA35" s="699"/>
      <c r="DB35" s="699"/>
      <c r="DC35" s="700"/>
      <c r="DD35" s="684">
        <v>1476947</v>
      </c>
      <c r="DE35" s="697"/>
      <c r="DF35" s="697"/>
      <c r="DG35" s="697"/>
      <c r="DH35" s="697"/>
      <c r="DI35" s="697"/>
      <c r="DJ35" s="697"/>
      <c r="DK35" s="698"/>
      <c r="DL35" s="684">
        <v>1446399</v>
      </c>
      <c r="DM35" s="697"/>
      <c r="DN35" s="697"/>
      <c r="DO35" s="697"/>
      <c r="DP35" s="697"/>
      <c r="DQ35" s="697"/>
      <c r="DR35" s="697"/>
      <c r="DS35" s="697"/>
      <c r="DT35" s="697"/>
      <c r="DU35" s="697"/>
      <c r="DV35" s="698"/>
      <c r="DW35" s="681">
        <v>2.4</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4208590</v>
      </c>
      <c r="S36" s="679"/>
      <c r="T36" s="679"/>
      <c r="U36" s="679"/>
      <c r="V36" s="679"/>
      <c r="W36" s="679"/>
      <c r="X36" s="679"/>
      <c r="Y36" s="680"/>
      <c r="Z36" s="715">
        <v>3.3</v>
      </c>
      <c r="AA36" s="715"/>
      <c r="AB36" s="715"/>
      <c r="AC36" s="715"/>
      <c r="AD36" s="716" t="s">
        <v>128</v>
      </c>
      <c r="AE36" s="716"/>
      <c r="AF36" s="716"/>
      <c r="AG36" s="716"/>
      <c r="AH36" s="716"/>
      <c r="AI36" s="716"/>
      <c r="AJ36" s="716"/>
      <c r="AK36" s="716"/>
      <c r="AL36" s="681" t="s">
        <v>237</v>
      </c>
      <c r="AM36" s="682"/>
      <c r="AN36" s="682"/>
      <c r="AO36" s="717"/>
      <c r="AP36" s="235"/>
      <c r="AQ36" s="730" t="s">
        <v>325</v>
      </c>
      <c r="AR36" s="731"/>
      <c r="AS36" s="731"/>
      <c r="AT36" s="731"/>
      <c r="AU36" s="731"/>
      <c r="AV36" s="731"/>
      <c r="AW36" s="731"/>
      <c r="AX36" s="731"/>
      <c r="AY36" s="732"/>
      <c r="AZ36" s="733">
        <v>12695311</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1735500</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9430841</v>
      </c>
      <c r="CS36" s="679"/>
      <c r="CT36" s="679"/>
      <c r="CU36" s="679"/>
      <c r="CV36" s="679"/>
      <c r="CW36" s="679"/>
      <c r="CX36" s="679"/>
      <c r="CY36" s="680"/>
      <c r="CZ36" s="681">
        <v>7.9</v>
      </c>
      <c r="DA36" s="699"/>
      <c r="DB36" s="699"/>
      <c r="DC36" s="700"/>
      <c r="DD36" s="684">
        <v>7708869</v>
      </c>
      <c r="DE36" s="679"/>
      <c r="DF36" s="679"/>
      <c r="DG36" s="679"/>
      <c r="DH36" s="679"/>
      <c r="DI36" s="679"/>
      <c r="DJ36" s="679"/>
      <c r="DK36" s="680"/>
      <c r="DL36" s="684">
        <v>4510846</v>
      </c>
      <c r="DM36" s="679"/>
      <c r="DN36" s="679"/>
      <c r="DO36" s="679"/>
      <c r="DP36" s="679"/>
      <c r="DQ36" s="679"/>
      <c r="DR36" s="679"/>
      <c r="DS36" s="679"/>
      <c r="DT36" s="679"/>
      <c r="DU36" s="679"/>
      <c r="DV36" s="680"/>
      <c r="DW36" s="681">
        <v>7.5</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5925941</v>
      </c>
      <c r="S37" s="679"/>
      <c r="T37" s="679"/>
      <c r="U37" s="679"/>
      <c r="V37" s="679"/>
      <c r="W37" s="679"/>
      <c r="X37" s="679"/>
      <c r="Y37" s="680"/>
      <c r="Z37" s="715">
        <v>4.7</v>
      </c>
      <c r="AA37" s="715"/>
      <c r="AB37" s="715"/>
      <c r="AC37" s="715"/>
      <c r="AD37" s="716" t="s">
        <v>128</v>
      </c>
      <c r="AE37" s="716"/>
      <c r="AF37" s="716"/>
      <c r="AG37" s="716"/>
      <c r="AH37" s="716"/>
      <c r="AI37" s="716"/>
      <c r="AJ37" s="716"/>
      <c r="AK37" s="716"/>
      <c r="AL37" s="681" t="s">
        <v>237</v>
      </c>
      <c r="AM37" s="682"/>
      <c r="AN37" s="682"/>
      <c r="AO37" s="717"/>
      <c r="AQ37" s="718" t="s">
        <v>329</v>
      </c>
      <c r="AR37" s="719"/>
      <c r="AS37" s="719"/>
      <c r="AT37" s="719"/>
      <c r="AU37" s="719"/>
      <c r="AV37" s="719"/>
      <c r="AW37" s="719"/>
      <c r="AX37" s="719"/>
      <c r="AY37" s="720"/>
      <c r="AZ37" s="678">
        <v>3229618</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1582951</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205358</v>
      </c>
      <c r="CS37" s="697"/>
      <c r="CT37" s="697"/>
      <c r="CU37" s="697"/>
      <c r="CV37" s="697"/>
      <c r="CW37" s="697"/>
      <c r="CX37" s="697"/>
      <c r="CY37" s="698"/>
      <c r="CZ37" s="681">
        <v>0.2</v>
      </c>
      <c r="DA37" s="699"/>
      <c r="DB37" s="699"/>
      <c r="DC37" s="700"/>
      <c r="DD37" s="684">
        <v>205358</v>
      </c>
      <c r="DE37" s="697"/>
      <c r="DF37" s="697"/>
      <c r="DG37" s="697"/>
      <c r="DH37" s="697"/>
      <c r="DI37" s="697"/>
      <c r="DJ37" s="697"/>
      <c r="DK37" s="698"/>
      <c r="DL37" s="684">
        <v>187887</v>
      </c>
      <c r="DM37" s="697"/>
      <c r="DN37" s="697"/>
      <c r="DO37" s="697"/>
      <c r="DP37" s="697"/>
      <c r="DQ37" s="697"/>
      <c r="DR37" s="697"/>
      <c r="DS37" s="697"/>
      <c r="DT37" s="697"/>
      <c r="DU37" s="697"/>
      <c r="DV37" s="698"/>
      <c r="DW37" s="681">
        <v>0.3</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3170936</v>
      </c>
      <c r="S38" s="679"/>
      <c r="T38" s="679"/>
      <c r="U38" s="679"/>
      <c r="V38" s="679"/>
      <c r="W38" s="679"/>
      <c r="X38" s="679"/>
      <c r="Y38" s="680"/>
      <c r="Z38" s="715">
        <v>2.5</v>
      </c>
      <c r="AA38" s="715"/>
      <c r="AB38" s="715"/>
      <c r="AC38" s="715"/>
      <c r="AD38" s="716">
        <v>27835</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160968</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34624</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9174848</v>
      </c>
      <c r="CS38" s="679"/>
      <c r="CT38" s="679"/>
      <c r="CU38" s="679"/>
      <c r="CV38" s="679"/>
      <c r="CW38" s="679"/>
      <c r="CX38" s="679"/>
      <c r="CY38" s="680"/>
      <c r="CZ38" s="681">
        <v>7.7</v>
      </c>
      <c r="DA38" s="699"/>
      <c r="DB38" s="699"/>
      <c r="DC38" s="700"/>
      <c r="DD38" s="684">
        <v>7659408</v>
      </c>
      <c r="DE38" s="679"/>
      <c r="DF38" s="679"/>
      <c r="DG38" s="679"/>
      <c r="DH38" s="679"/>
      <c r="DI38" s="679"/>
      <c r="DJ38" s="679"/>
      <c r="DK38" s="680"/>
      <c r="DL38" s="684">
        <v>7283976</v>
      </c>
      <c r="DM38" s="679"/>
      <c r="DN38" s="679"/>
      <c r="DO38" s="679"/>
      <c r="DP38" s="679"/>
      <c r="DQ38" s="679"/>
      <c r="DR38" s="679"/>
      <c r="DS38" s="679"/>
      <c r="DT38" s="679"/>
      <c r="DU38" s="679"/>
      <c r="DV38" s="680"/>
      <c r="DW38" s="681">
        <v>12.2</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10897300</v>
      </c>
      <c r="S39" s="679"/>
      <c r="T39" s="679"/>
      <c r="U39" s="679"/>
      <c r="V39" s="679"/>
      <c r="W39" s="679"/>
      <c r="X39" s="679"/>
      <c r="Y39" s="680"/>
      <c r="Z39" s="715">
        <v>8.6</v>
      </c>
      <c r="AA39" s="715"/>
      <c r="AB39" s="715"/>
      <c r="AC39" s="715"/>
      <c r="AD39" s="716" t="s">
        <v>237</v>
      </c>
      <c r="AE39" s="716"/>
      <c r="AF39" s="716"/>
      <c r="AG39" s="716"/>
      <c r="AH39" s="716"/>
      <c r="AI39" s="716"/>
      <c r="AJ39" s="716"/>
      <c r="AK39" s="716"/>
      <c r="AL39" s="681" t="s">
        <v>128</v>
      </c>
      <c r="AM39" s="682"/>
      <c r="AN39" s="682"/>
      <c r="AO39" s="717"/>
      <c r="AQ39" s="718" t="s">
        <v>337</v>
      </c>
      <c r="AR39" s="719"/>
      <c r="AS39" s="719"/>
      <c r="AT39" s="719"/>
      <c r="AU39" s="719"/>
      <c r="AV39" s="719"/>
      <c r="AW39" s="719"/>
      <c r="AX39" s="719"/>
      <c r="AY39" s="720"/>
      <c r="AZ39" s="678">
        <v>129877</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53169</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2870813</v>
      </c>
      <c r="CS39" s="697"/>
      <c r="CT39" s="697"/>
      <c r="CU39" s="697"/>
      <c r="CV39" s="697"/>
      <c r="CW39" s="697"/>
      <c r="CX39" s="697"/>
      <c r="CY39" s="698"/>
      <c r="CZ39" s="681">
        <v>2.4</v>
      </c>
      <c r="DA39" s="699"/>
      <c r="DB39" s="699"/>
      <c r="DC39" s="700"/>
      <c r="DD39" s="684">
        <v>2340226</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341</v>
      </c>
      <c r="AR40" s="719"/>
      <c r="AS40" s="719"/>
      <c r="AT40" s="719"/>
      <c r="AU40" s="719"/>
      <c r="AV40" s="719"/>
      <c r="AW40" s="719"/>
      <c r="AX40" s="719"/>
      <c r="AY40" s="720"/>
      <c r="AZ40" s="678">
        <v>46260</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92</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1518181</v>
      </c>
      <c r="CS40" s="679"/>
      <c r="CT40" s="679"/>
      <c r="CU40" s="679"/>
      <c r="CV40" s="679"/>
      <c r="CW40" s="679"/>
      <c r="CX40" s="679"/>
      <c r="CY40" s="680"/>
      <c r="CZ40" s="681">
        <v>1.3</v>
      </c>
      <c r="DA40" s="699"/>
      <c r="DB40" s="699"/>
      <c r="DC40" s="700"/>
      <c r="DD40" s="684">
        <v>100</v>
      </c>
      <c r="DE40" s="679"/>
      <c r="DF40" s="679"/>
      <c r="DG40" s="679"/>
      <c r="DH40" s="679"/>
      <c r="DI40" s="679"/>
      <c r="DJ40" s="679"/>
      <c r="DK40" s="680"/>
      <c r="DL40" s="684" t="s">
        <v>128</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4120000</v>
      </c>
      <c r="S41" s="679"/>
      <c r="T41" s="679"/>
      <c r="U41" s="679"/>
      <c r="V41" s="679"/>
      <c r="W41" s="679"/>
      <c r="X41" s="679"/>
      <c r="Y41" s="680"/>
      <c r="Z41" s="715">
        <v>3.3</v>
      </c>
      <c r="AA41" s="715"/>
      <c r="AB41" s="715"/>
      <c r="AC41" s="715"/>
      <c r="AD41" s="716" t="s">
        <v>128</v>
      </c>
      <c r="AE41" s="716"/>
      <c r="AF41" s="716"/>
      <c r="AG41" s="716"/>
      <c r="AH41" s="716"/>
      <c r="AI41" s="716"/>
      <c r="AJ41" s="716"/>
      <c r="AK41" s="716"/>
      <c r="AL41" s="681" t="s">
        <v>237</v>
      </c>
      <c r="AM41" s="682"/>
      <c r="AN41" s="682"/>
      <c r="AO41" s="717"/>
      <c r="AQ41" s="718" t="s">
        <v>346</v>
      </c>
      <c r="AR41" s="719"/>
      <c r="AS41" s="719"/>
      <c r="AT41" s="719"/>
      <c r="AU41" s="719"/>
      <c r="AV41" s="719"/>
      <c r="AW41" s="719"/>
      <c r="AX41" s="719"/>
      <c r="AY41" s="720"/>
      <c r="AZ41" s="678">
        <v>1965540</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237</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237</v>
      </c>
      <c r="CS41" s="697"/>
      <c r="CT41" s="697"/>
      <c r="CU41" s="697"/>
      <c r="CV41" s="697"/>
      <c r="CW41" s="697"/>
      <c r="CX41" s="697"/>
      <c r="CY41" s="698"/>
      <c r="CZ41" s="681" t="s">
        <v>237</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126126494</v>
      </c>
      <c r="S42" s="701"/>
      <c r="T42" s="701"/>
      <c r="U42" s="701"/>
      <c r="V42" s="701"/>
      <c r="W42" s="701"/>
      <c r="X42" s="701"/>
      <c r="Y42" s="703"/>
      <c r="Z42" s="704">
        <v>100</v>
      </c>
      <c r="AA42" s="704"/>
      <c r="AB42" s="704"/>
      <c r="AC42" s="704"/>
      <c r="AD42" s="705">
        <v>55758214</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7163048</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304</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16330568</v>
      </c>
      <c r="CS42" s="679"/>
      <c r="CT42" s="679"/>
      <c r="CU42" s="679"/>
      <c r="CV42" s="679"/>
      <c r="CW42" s="679"/>
      <c r="CX42" s="679"/>
      <c r="CY42" s="680"/>
      <c r="CZ42" s="681">
        <v>13.6</v>
      </c>
      <c r="DA42" s="682"/>
      <c r="DB42" s="682"/>
      <c r="DC42" s="683"/>
      <c r="DD42" s="684">
        <v>3932115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349569</v>
      </c>
      <c r="CS43" s="697"/>
      <c r="CT43" s="697"/>
      <c r="CU43" s="697"/>
      <c r="CV43" s="697"/>
      <c r="CW43" s="697"/>
      <c r="CX43" s="697"/>
      <c r="CY43" s="698"/>
      <c r="CZ43" s="681">
        <v>0.3</v>
      </c>
      <c r="DA43" s="699"/>
      <c r="DB43" s="699"/>
      <c r="DC43" s="700"/>
      <c r="DD43" s="684">
        <v>349569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354</v>
      </c>
      <c r="CG44" s="676"/>
      <c r="CH44" s="676"/>
      <c r="CI44" s="676"/>
      <c r="CJ44" s="676"/>
      <c r="CK44" s="676"/>
      <c r="CL44" s="676"/>
      <c r="CM44" s="676"/>
      <c r="CN44" s="676"/>
      <c r="CO44" s="676"/>
      <c r="CP44" s="676"/>
      <c r="CQ44" s="677"/>
      <c r="CR44" s="678">
        <v>15434276</v>
      </c>
      <c r="CS44" s="679"/>
      <c r="CT44" s="679"/>
      <c r="CU44" s="679"/>
      <c r="CV44" s="679"/>
      <c r="CW44" s="679"/>
      <c r="CX44" s="679"/>
      <c r="CY44" s="680"/>
      <c r="CZ44" s="681">
        <v>12.9</v>
      </c>
      <c r="DA44" s="682"/>
      <c r="DB44" s="682"/>
      <c r="DC44" s="683"/>
      <c r="DD44" s="684">
        <v>3560310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7616409</v>
      </c>
      <c r="CS45" s="697"/>
      <c r="CT45" s="697"/>
      <c r="CU45" s="697"/>
      <c r="CV45" s="697"/>
      <c r="CW45" s="697"/>
      <c r="CX45" s="697"/>
      <c r="CY45" s="698"/>
      <c r="CZ45" s="681">
        <v>6.4</v>
      </c>
      <c r="DA45" s="699"/>
      <c r="DB45" s="699"/>
      <c r="DC45" s="700"/>
      <c r="DD45" s="684">
        <v>969538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7804872</v>
      </c>
      <c r="CS46" s="679"/>
      <c r="CT46" s="679"/>
      <c r="CU46" s="679"/>
      <c r="CV46" s="679"/>
      <c r="CW46" s="679"/>
      <c r="CX46" s="679"/>
      <c r="CY46" s="680"/>
      <c r="CZ46" s="681">
        <v>6.5</v>
      </c>
      <c r="DA46" s="682"/>
      <c r="DB46" s="682"/>
      <c r="DC46" s="683"/>
      <c r="DD46" s="684">
        <v>2587493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896292</v>
      </c>
      <c r="CS47" s="697"/>
      <c r="CT47" s="697"/>
      <c r="CU47" s="697"/>
      <c r="CV47" s="697"/>
      <c r="CW47" s="697"/>
      <c r="CX47" s="697"/>
      <c r="CY47" s="698"/>
      <c r="CZ47" s="681">
        <v>0.7</v>
      </c>
      <c r="DA47" s="699"/>
      <c r="DB47" s="699"/>
      <c r="DC47" s="700"/>
      <c r="DD47" s="684">
        <v>371805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119718262</v>
      </c>
      <c r="CS49" s="663"/>
      <c r="CT49" s="663"/>
      <c r="CU49" s="663"/>
      <c r="CV49" s="663"/>
      <c r="CW49" s="663"/>
      <c r="CX49" s="663"/>
      <c r="CY49" s="664"/>
      <c r="CZ49" s="665">
        <v>100</v>
      </c>
      <c r="DA49" s="666"/>
      <c r="DB49" s="666"/>
      <c r="DC49" s="667"/>
      <c r="DD49" s="668">
        <v>67918650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REtUsnABRGL0lPGqvRC5ToMcfc4VRkJsHhhNTojS/gq30ReySYbahhAObT1hFwK5r7BaXyXtTvk0dNRHEuHRA==" saltValue="owluJiS67l3Poqa5hM6VZ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574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384</v>
      </c>
      <c r="C7" s="1144"/>
      <c r="D7" s="1144"/>
      <c r="E7" s="1144"/>
      <c r="F7" s="1144"/>
      <c r="G7" s="1144"/>
      <c r="H7" s="1144"/>
      <c r="I7" s="1144"/>
      <c r="J7" s="1144"/>
      <c r="K7" s="1144"/>
      <c r="L7" s="1144"/>
      <c r="M7" s="1144"/>
      <c r="N7" s="1144"/>
      <c r="O7" s="1144"/>
      <c r="P7" s="1145"/>
      <c r="Q7" s="1197">
        <v>125992</v>
      </c>
      <c r="R7" s="1198"/>
      <c r="S7" s="1198"/>
      <c r="T7" s="1198"/>
      <c r="U7" s="1198"/>
      <c r="V7" s="1198">
        <v>119663</v>
      </c>
      <c r="W7" s="1198"/>
      <c r="X7" s="1198"/>
      <c r="Y7" s="1198"/>
      <c r="Z7" s="1198"/>
      <c r="AA7" s="1198">
        <v>6329</v>
      </c>
      <c r="AB7" s="1198"/>
      <c r="AC7" s="1198"/>
      <c r="AD7" s="1198"/>
      <c r="AE7" s="1199"/>
      <c r="AF7" s="1200">
        <v>5040</v>
      </c>
      <c r="AG7" s="1201"/>
      <c r="AH7" s="1201"/>
      <c r="AI7" s="1201"/>
      <c r="AJ7" s="1202"/>
      <c r="AK7" s="1184">
        <v>4203</v>
      </c>
      <c r="AL7" s="1185"/>
      <c r="AM7" s="1185"/>
      <c r="AN7" s="1185"/>
      <c r="AO7" s="1185"/>
      <c r="AP7" s="1185">
        <v>89565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573</v>
      </c>
      <c r="BT7" s="1189"/>
      <c r="BU7" s="1189"/>
      <c r="BV7" s="1189"/>
      <c r="BW7" s="1189"/>
      <c r="BX7" s="1189"/>
      <c r="BY7" s="1189"/>
      <c r="BZ7" s="1189"/>
      <c r="CA7" s="1189"/>
      <c r="CB7" s="1189"/>
      <c r="CC7" s="1189"/>
      <c r="CD7" s="1189"/>
      <c r="CE7" s="1189"/>
      <c r="CF7" s="1189"/>
      <c r="CG7" s="1190"/>
      <c r="CH7" s="1181">
        <v>31</v>
      </c>
      <c r="CI7" s="1182"/>
      <c r="CJ7" s="1182"/>
      <c r="CK7" s="1182"/>
      <c r="CL7" s="1183"/>
      <c r="CM7" s="1181">
        <v>1683</v>
      </c>
      <c r="CN7" s="1182"/>
      <c r="CO7" s="1182"/>
      <c r="CP7" s="1182"/>
      <c r="CQ7" s="1183"/>
      <c r="CR7" s="1181">
        <v>6</v>
      </c>
      <c r="CS7" s="1182"/>
      <c r="CT7" s="1182"/>
      <c r="CU7" s="1182"/>
      <c r="CV7" s="1183"/>
      <c r="CW7" s="1181">
        <v>55</v>
      </c>
      <c r="CX7" s="1182"/>
      <c r="CY7" s="1182"/>
      <c r="CZ7" s="1182"/>
      <c r="DA7" s="1183"/>
      <c r="DB7" s="1181">
        <v>2338</v>
      </c>
      <c r="DC7" s="1182"/>
      <c r="DD7" s="1182"/>
      <c r="DE7" s="1182"/>
      <c r="DF7" s="1183"/>
      <c r="DG7" s="1181">
        <v>5037</v>
      </c>
      <c r="DH7" s="1182"/>
      <c r="DI7" s="1182"/>
      <c r="DJ7" s="1182"/>
      <c r="DK7" s="1183"/>
      <c r="DL7" s="1181" t="s">
        <v>602</v>
      </c>
      <c r="DM7" s="1182"/>
      <c r="DN7" s="1182"/>
      <c r="DO7" s="1182"/>
      <c r="DP7" s="1183"/>
      <c r="DQ7" s="1181">
        <v>2948</v>
      </c>
      <c r="DR7" s="1182"/>
      <c r="DS7" s="1182"/>
      <c r="DT7" s="1182"/>
      <c r="DU7" s="1183"/>
      <c r="DV7" s="1208"/>
      <c r="DW7" s="1209"/>
      <c r="DX7" s="1209"/>
      <c r="DY7" s="1209"/>
      <c r="DZ7" s="1210"/>
      <c r="EA7" s="255"/>
    </row>
    <row r="8" spans="1:131" s="256" customFormat="1" ht="26.25" customHeight="1" x14ac:dyDescent="0.15">
      <c r="A8" s="262">
        <v>2</v>
      </c>
      <c r="B8" s="1130" t="s">
        <v>385</v>
      </c>
      <c r="C8" s="1131"/>
      <c r="D8" s="1131"/>
      <c r="E8" s="1131"/>
      <c r="F8" s="1131"/>
      <c r="G8" s="1131"/>
      <c r="H8" s="1131"/>
      <c r="I8" s="1131"/>
      <c r="J8" s="1131"/>
      <c r="K8" s="1131"/>
      <c r="L8" s="1131"/>
      <c r="M8" s="1131"/>
      <c r="N8" s="1131"/>
      <c r="O8" s="1131"/>
      <c r="P8" s="1132"/>
      <c r="Q8" s="1136">
        <v>1</v>
      </c>
      <c r="R8" s="1137"/>
      <c r="S8" s="1137"/>
      <c r="T8" s="1137"/>
      <c r="U8" s="1137"/>
      <c r="V8" s="1137">
        <v>1</v>
      </c>
      <c r="W8" s="1137"/>
      <c r="X8" s="1137"/>
      <c r="Y8" s="1137"/>
      <c r="Z8" s="1137"/>
      <c r="AA8" s="1137" t="s">
        <v>570</v>
      </c>
      <c r="AB8" s="1137"/>
      <c r="AC8" s="1137"/>
      <c r="AD8" s="1137"/>
      <c r="AE8" s="1138"/>
      <c r="AF8" s="1112" t="s">
        <v>128</v>
      </c>
      <c r="AG8" s="1113"/>
      <c r="AH8" s="1113"/>
      <c r="AI8" s="1113"/>
      <c r="AJ8" s="1114"/>
      <c r="AK8" s="1179" t="s">
        <v>570</v>
      </c>
      <c r="AL8" s="1180"/>
      <c r="AM8" s="1180"/>
      <c r="AN8" s="1180"/>
      <c r="AO8" s="1180"/>
      <c r="AP8" s="1180" t="s">
        <v>570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576</v>
      </c>
      <c r="BT8" s="1108"/>
      <c r="BU8" s="1108"/>
      <c r="BV8" s="1108"/>
      <c r="BW8" s="1108"/>
      <c r="BX8" s="1108"/>
      <c r="BY8" s="1108"/>
      <c r="BZ8" s="1108"/>
      <c r="CA8" s="1108"/>
      <c r="CB8" s="1108"/>
      <c r="CC8" s="1108"/>
      <c r="CD8" s="1108"/>
      <c r="CE8" s="1108"/>
      <c r="CF8" s="1108"/>
      <c r="CG8" s="1109"/>
      <c r="CH8" s="1082">
        <v>3</v>
      </c>
      <c r="CI8" s="1083"/>
      <c r="CJ8" s="1083"/>
      <c r="CK8" s="1083"/>
      <c r="CL8" s="1084"/>
      <c r="CM8" s="1082">
        <v>192</v>
      </c>
      <c r="CN8" s="1083"/>
      <c r="CO8" s="1083"/>
      <c r="CP8" s="1083"/>
      <c r="CQ8" s="1084"/>
      <c r="CR8" s="1082">
        <v>33</v>
      </c>
      <c r="CS8" s="1083"/>
      <c r="CT8" s="1083"/>
      <c r="CU8" s="1083"/>
      <c r="CV8" s="1084"/>
      <c r="CW8" s="1082" t="s">
        <v>602</v>
      </c>
      <c r="CX8" s="1083"/>
      <c r="CY8" s="1083"/>
      <c r="CZ8" s="1083"/>
      <c r="DA8" s="1084"/>
      <c r="DB8" s="1082" t="s">
        <v>602</v>
      </c>
      <c r="DC8" s="1083"/>
      <c r="DD8" s="1083"/>
      <c r="DE8" s="1083"/>
      <c r="DF8" s="1084"/>
      <c r="DG8" s="1082" t="s">
        <v>504</v>
      </c>
      <c r="DH8" s="1083"/>
      <c r="DI8" s="1083"/>
      <c r="DJ8" s="1083"/>
      <c r="DK8" s="1084"/>
      <c r="DL8" s="1082" t="s">
        <v>504</v>
      </c>
      <c r="DM8" s="1083"/>
      <c r="DN8" s="1083"/>
      <c r="DO8" s="1083"/>
      <c r="DP8" s="1084"/>
      <c r="DQ8" s="1082" t="s">
        <v>504</v>
      </c>
      <c r="DR8" s="1083"/>
      <c r="DS8" s="1083"/>
      <c r="DT8" s="1083"/>
      <c r="DU8" s="1084"/>
      <c r="DV8" s="1085"/>
      <c r="DW8" s="1086"/>
      <c r="DX8" s="1086"/>
      <c r="DY8" s="1086"/>
      <c r="DZ8" s="1087"/>
      <c r="EA8" s="255"/>
    </row>
    <row r="9" spans="1:131" s="256" customFormat="1" ht="26.25" customHeight="1" x14ac:dyDescent="0.15">
      <c r="A9" s="262">
        <v>3</v>
      </c>
      <c r="B9" s="1130" t="s">
        <v>386</v>
      </c>
      <c r="C9" s="1131"/>
      <c r="D9" s="1131"/>
      <c r="E9" s="1131"/>
      <c r="F9" s="1131"/>
      <c r="G9" s="1131"/>
      <c r="H9" s="1131"/>
      <c r="I9" s="1131"/>
      <c r="J9" s="1131"/>
      <c r="K9" s="1131"/>
      <c r="L9" s="1131"/>
      <c r="M9" s="1131"/>
      <c r="N9" s="1131"/>
      <c r="O9" s="1131"/>
      <c r="P9" s="1132"/>
      <c r="Q9" s="1136">
        <v>25</v>
      </c>
      <c r="R9" s="1137"/>
      <c r="S9" s="1137"/>
      <c r="T9" s="1137"/>
      <c r="U9" s="1137"/>
      <c r="V9" s="1137">
        <v>11</v>
      </c>
      <c r="W9" s="1137"/>
      <c r="X9" s="1137"/>
      <c r="Y9" s="1137"/>
      <c r="Z9" s="1137"/>
      <c r="AA9" s="1137">
        <v>15</v>
      </c>
      <c r="AB9" s="1137"/>
      <c r="AC9" s="1137"/>
      <c r="AD9" s="1137"/>
      <c r="AE9" s="1138"/>
      <c r="AF9" s="1112">
        <v>15</v>
      </c>
      <c r="AG9" s="1113"/>
      <c r="AH9" s="1113"/>
      <c r="AI9" s="1113"/>
      <c r="AJ9" s="1114"/>
      <c r="AK9" s="1179">
        <v>4</v>
      </c>
      <c r="AL9" s="1180"/>
      <c r="AM9" s="1180"/>
      <c r="AN9" s="1180"/>
      <c r="AO9" s="1180"/>
      <c r="AP9" s="1180">
        <v>2</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575</v>
      </c>
      <c r="BT9" s="1108"/>
      <c r="BU9" s="1108"/>
      <c r="BV9" s="1108"/>
      <c r="BW9" s="1108"/>
      <c r="BX9" s="1108"/>
      <c r="BY9" s="1108"/>
      <c r="BZ9" s="1108"/>
      <c r="CA9" s="1108"/>
      <c r="CB9" s="1108"/>
      <c r="CC9" s="1108"/>
      <c r="CD9" s="1108"/>
      <c r="CE9" s="1108"/>
      <c r="CF9" s="1108"/>
      <c r="CG9" s="1109"/>
      <c r="CH9" s="1082">
        <v>13</v>
      </c>
      <c r="CI9" s="1083"/>
      <c r="CJ9" s="1083"/>
      <c r="CK9" s="1083"/>
      <c r="CL9" s="1084"/>
      <c r="CM9" s="1082">
        <v>254</v>
      </c>
      <c r="CN9" s="1083"/>
      <c r="CO9" s="1083"/>
      <c r="CP9" s="1083"/>
      <c r="CQ9" s="1084"/>
      <c r="CR9" s="1082">
        <v>42</v>
      </c>
      <c r="CS9" s="1083"/>
      <c r="CT9" s="1083"/>
      <c r="CU9" s="1083"/>
      <c r="CV9" s="1084"/>
      <c r="CW9" s="1082">
        <v>85</v>
      </c>
      <c r="CX9" s="1083"/>
      <c r="CY9" s="1083"/>
      <c r="CZ9" s="1083"/>
      <c r="DA9" s="1084"/>
      <c r="DB9" s="1082" t="s">
        <v>602</v>
      </c>
      <c r="DC9" s="1083"/>
      <c r="DD9" s="1083"/>
      <c r="DE9" s="1083"/>
      <c r="DF9" s="1084"/>
      <c r="DG9" s="1082" t="s">
        <v>504</v>
      </c>
      <c r="DH9" s="1083"/>
      <c r="DI9" s="1083"/>
      <c r="DJ9" s="1083"/>
      <c r="DK9" s="1084"/>
      <c r="DL9" s="1082" t="s">
        <v>504</v>
      </c>
      <c r="DM9" s="1083"/>
      <c r="DN9" s="1083"/>
      <c r="DO9" s="1083"/>
      <c r="DP9" s="1084"/>
      <c r="DQ9" s="1082" t="s">
        <v>504</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577</v>
      </c>
      <c r="BT10" s="1108"/>
      <c r="BU10" s="1108"/>
      <c r="BV10" s="1108"/>
      <c r="BW10" s="1108"/>
      <c r="BX10" s="1108"/>
      <c r="BY10" s="1108"/>
      <c r="BZ10" s="1108"/>
      <c r="CA10" s="1108"/>
      <c r="CB10" s="1108"/>
      <c r="CC10" s="1108"/>
      <c r="CD10" s="1108"/>
      <c r="CE10" s="1108"/>
      <c r="CF10" s="1108"/>
      <c r="CG10" s="1109"/>
      <c r="CH10" s="1082">
        <v>-1</v>
      </c>
      <c r="CI10" s="1083"/>
      <c r="CJ10" s="1083"/>
      <c r="CK10" s="1083"/>
      <c r="CL10" s="1084"/>
      <c r="CM10" s="1082">
        <v>318</v>
      </c>
      <c r="CN10" s="1083"/>
      <c r="CO10" s="1083"/>
      <c r="CP10" s="1083"/>
      <c r="CQ10" s="1084"/>
      <c r="CR10" s="1082">
        <v>300</v>
      </c>
      <c r="CS10" s="1083"/>
      <c r="CT10" s="1083"/>
      <c r="CU10" s="1083"/>
      <c r="CV10" s="1084"/>
      <c r="CW10" s="1082">
        <v>48</v>
      </c>
      <c r="CX10" s="1083"/>
      <c r="CY10" s="1083"/>
      <c r="CZ10" s="1083"/>
      <c r="DA10" s="1084"/>
      <c r="DB10" s="1082" t="s">
        <v>602</v>
      </c>
      <c r="DC10" s="1083"/>
      <c r="DD10" s="1083"/>
      <c r="DE10" s="1083"/>
      <c r="DF10" s="1084"/>
      <c r="DG10" s="1082" t="s">
        <v>504</v>
      </c>
      <c r="DH10" s="1083"/>
      <c r="DI10" s="1083"/>
      <c r="DJ10" s="1083"/>
      <c r="DK10" s="1084"/>
      <c r="DL10" s="1082" t="s">
        <v>504</v>
      </c>
      <c r="DM10" s="1083"/>
      <c r="DN10" s="1083"/>
      <c r="DO10" s="1083"/>
      <c r="DP10" s="1084"/>
      <c r="DQ10" s="1082" t="s">
        <v>504</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578</v>
      </c>
      <c r="BT11" s="1108"/>
      <c r="BU11" s="1108"/>
      <c r="BV11" s="1108"/>
      <c r="BW11" s="1108"/>
      <c r="BX11" s="1108"/>
      <c r="BY11" s="1108"/>
      <c r="BZ11" s="1108"/>
      <c r="CA11" s="1108"/>
      <c r="CB11" s="1108"/>
      <c r="CC11" s="1108"/>
      <c r="CD11" s="1108"/>
      <c r="CE11" s="1108"/>
      <c r="CF11" s="1108"/>
      <c r="CG11" s="1109"/>
      <c r="CH11" s="1082">
        <v>0</v>
      </c>
      <c r="CI11" s="1083"/>
      <c r="CJ11" s="1083"/>
      <c r="CK11" s="1083"/>
      <c r="CL11" s="1084"/>
      <c r="CM11" s="1082">
        <v>115</v>
      </c>
      <c r="CN11" s="1083"/>
      <c r="CO11" s="1083"/>
      <c r="CP11" s="1083"/>
      <c r="CQ11" s="1084"/>
      <c r="CR11" s="1082">
        <v>50</v>
      </c>
      <c r="CS11" s="1083"/>
      <c r="CT11" s="1083"/>
      <c r="CU11" s="1083"/>
      <c r="CV11" s="1084"/>
      <c r="CW11" s="1082">
        <v>20</v>
      </c>
      <c r="CX11" s="1083"/>
      <c r="CY11" s="1083"/>
      <c r="CZ11" s="1083"/>
      <c r="DA11" s="1084"/>
      <c r="DB11" s="1082" t="s">
        <v>602</v>
      </c>
      <c r="DC11" s="1083"/>
      <c r="DD11" s="1083"/>
      <c r="DE11" s="1083"/>
      <c r="DF11" s="1084"/>
      <c r="DG11" s="1082" t="s">
        <v>504</v>
      </c>
      <c r="DH11" s="1083"/>
      <c r="DI11" s="1083"/>
      <c r="DJ11" s="1083"/>
      <c r="DK11" s="1084"/>
      <c r="DL11" s="1082" t="s">
        <v>504</v>
      </c>
      <c r="DM11" s="1083"/>
      <c r="DN11" s="1083"/>
      <c r="DO11" s="1083"/>
      <c r="DP11" s="1084"/>
      <c r="DQ11" s="1082" t="s">
        <v>504</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579</v>
      </c>
      <c r="BT12" s="1108"/>
      <c r="BU12" s="1108"/>
      <c r="BV12" s="1108"/>
      <c r="BW12" s="1108"/>
      <c r="BX12" s="1108"/>
      <c r="BY12" s="1108"/>
      <c r="BZ12" s="1108"/>
      <c r="CA12" s="1108"/>
      <c r="CB12" s="1108"/>
      <c r="CC12" s="1108"/>
      <c r="CD12" s="1108"/>
      <c r="CE12" s="1108"/>
      <c r="CF12" s="1108"/>
      <c r="CG12" s="1109"/>
      <c r="CH12" s="1082">
        <v>1</v>
      </c>
      <c r="CI12" s="1083"/>
      <c r="CJ12" s="1083"/>
      <c r="CK12" s="1083"/>
      <c r="CL12" s="1084"/>
      <c r="CM12" s="1082">
        <v>21</v>
      </c>
      <c r="CN12" s="1083"/>
      <c r="CO12" s="1083"/>
      <c r="CP12" s="1083"/>
      <c r="CQ12" s="1084"/>
      <c r="CR12" s="1082">
        <v>5</v>
      </c>
      <c r="CS12" s="1083"/>
      <c r="CT12" s="1083"/>
      <c r="CU12" s="1083"/>
      <c r="CV12" s="1084"/>
      <c r="CW12" s="1082"/>
      <c r="CX12" s="1083"/>
      <c r="CY12" s="1083"/>
      <c r="CZ12" s="1083"/>
      <c r="DA12" s="1084"/>
      <c r="DB12" s="1082" t="s">
        <v>602</v>
      </c>
      <c r="DC12" s="1083"/>
      <c r="DD12" s="1083"/>
      <c r="DE12" s="1083"/>
      <c r="DF12" s="1084"/>
      <c r="DG12" s="1082" t="s">
        <v>504</v>
      </c>
      <c r="DH12" s="1083"/>
      <c r="DI12" s="1083"/>
      <c r="DJ12" s="1083"/>
      <c r="DK12" s="1084"/>
      <c r="DL12" s="1082" t="s">
        <v>504</v>
      </c>
      <c r="DM12" s="1083"/>
      <c r="DN12" s="1083"/>
      <c r="DO12" s="1083"/>
      <c r="DP12" s="1084"/>
      <c r="DQ12" s="1082" t="s">
        <v>504</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580</v>
      </c>
      <c r="BT13" s="1108"/>
      <c r="BU13" s="1108"/>
      <c r="BV13" s="1108"/>
      <c r="BW13" s="1108"/>
      <c r="BX13" s="1108"/>
      <c r="BY13" s="1108"/>
      <c r="BZ13" s="1108"/>
      <c r="CA13" s="1108"/>
      <c r="CB13" s="1108"/>
      <c r="CC13" s="1108"/>
      <c r="CD13" s="1108"/>
      <c r="CE13" s="1108"/>
      <c r="CF13" s="1108"/>
      <c r="CG13" s="1109"/>
      <c r="CH13" s="1082">
        <v>60</v>
      </c>
      <c r="CI13" s="1083"/>
      <c r="CJ13" s="1083"/>
      <c r="CK13" s="1083"/>
      <c r="CL13" s="1084"/>
      <c r="CM13" s="1082">
        <v>257</v>
      </c>
      <c r="CN13" s="1083"/>
      <c r="CO13" s="1083"/>
      <c r="CP13" s="1083"/>
      <c r="CQ13" s="1084"/>
      <c r="CR13" s="1082">
        <v>45</v>
      </c>
      <c r="CS13" s="1083"/>
      <c r="CT13" s="1083"/>
      <c r="CU13" s="1083"/>
      <c r="CV13" s="1084"/>
      <c r="CW13" s="1082">
        <v>6</v>
      </c>
      <c r="CX13" s="1083"/>
      <c r="CY13" s="1083"/>
      <c r="CZ13" s="1083"/>
      <c r="DA13" s="1084"/>
      <c r="DB13" s="1082" t="s">
        <v>602</v>
      </c>
      <c r="DC13" s="1083"/>
      <c r="DD13" s="1083"/>
      <c r="DE13" s="1083"/>
      <c r="DF13" s="1084"/>
      <c r="DG13" s="1082" t="s">
        <v>504</v>
      </c>
      <c r="DH13" s="1083"/>
      <c r="DI13" s="1083"/>
      <c r="DJ13" s="1083"/>
      <c r="DK13" s="1084"/>
      <c r="DL13" s="1082" t="s">
        <v>504</v>
      </c>
      <c r="DM13" s="1083"/>
      <c r="DN13" s="1083"/>
      <c r="DO13" s="1083"/>
      <c r="DP13" s="1084"/>
      <c r="DQ13" s="1082" t="s">
        <v>504</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581</v>
      </c>
      <c r="BT14" s="1108"/>
      <c r="BU14" s="1108"/>
      <c r="BV14" s="1108"/>
      <c r="BW14" s="1108"/>
      <c r="BX14" s="1108"/>
      <c r="BY14" s="1108"/>
      <c r="BZ14" s="1108"/>
      <c r="CA14" s="1108"/>
      <c r="CB14" s="1108"/>
      <c r="CC14" s="1108"/>
      <c r="CD14" s="1108"/>
      <c r="CE14" s="1108"/>
      <c r="CF14" s="1108"/>
      <c r="CG14" s="1109"/>
      <c r="CH14" s="1082">
        <v>0</v>
      </c>
      <c r="CI14" s="1083"/>
      <c r="CJ14" s="1083"/>
      <c r="CK14" s="1083"/>
      <c r="CL14" s="1084"/>
      <c r="CM14" s="1082">
        <v>62</v>
      </c>
      <c r="CN14" s="1083"/>
      <c r="CO14" s="1083"/>
      <c r="CP14" s="1083"/>
      <c r="CQ14" s="1084"/>
      <c r="CR14" s="1082">
        <v>5</v>
      </c>
      <c r="CS14" s="1083"/>
      <c r="CT14" s="1083"/>
      <c r="CU14" s="1083"/>
      <c r="CV14" s="1084"/>
      <c r="CW14" s="1082"/>
      <c r="CX14" s="1083"/>
      <c r="CY14" s="1083"/>
      <c r="CZ14" s="1083"/>
      <c r="DA14" s="1084"/>
      <c r="DB14" s="1082" t="s">
        <v>602</v>
      </c>
      <c r="DC14" s="1083"/>
      <c r="DD14" s="1083"/>
      <c r="DE14" s="1083"/>
      <c r="DF14" s="1084"/>
      <c r="DG14" s="1082" t="s">
        <v>504</v>
      </c>
      <c r="DH14" s="1083"/>
      <c r="DI14" s="1083"/>
      <c r="DJ14" s="1083"/>
      <c r="DK14" s="1084"/>
      <c r="DL14" s="1082" t="s">
        <v>504</v>
      </c>
      <c r="DM14" s="1083"/>
      <c r="DN14" s="1083"/>
      <c r="DO14" s="1083"/>
      <c r="DP14" s="1084"/>
      <c r="DQ14" s="1082" t="s">
        <v>504</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582</v>
      </c>
      <c r="BT15" s="1108"/>
      <c r="BU15" s="1108"/>
      <c r="BV15" s="1108"/>
      <c r="BW15" s="1108"/>
      <c r="BX15" s="1108"/>
      <c r="BY15" s="1108"/>
      <c r="BZ15" s="1108"/>
      <c r="CA15" s="1108"/>
      <c r="CB15" s="1108"/>
      <c r="CC15" s="1108"/>
      <c r="CD15" s="1108"/>
      <c r="CE15" s="1108"/>
      <c r="CF15" s="1108"/>
      <c r="CG15" s="1109"/>
      <c r="CH15" s="1082">
        <v>1</v>
      </c>
      <c r="CI15" s="1083"/>
      <c r="CJ15" s="1083"/>
      <c r="CK15" s="1083"/>
      <c r="CL15" s="1084"/>
      <c r="CM15" s="1082">
        <v>337</v>
      </c>
      <c r="CN15" s="1083"/>
      <c r="CO15" s="1083"/>
      <c r="CP15" s="1083"/>
      <c r="CQ15" s="1084"/>
      <c r="CR15" s="1082">
        <v>3</v>
      </c>
      <c r="CS15" s="1083"/>
      <c r="CT15" s="1083"/>
      <c r="CU15" s="1083"/>
      <c r="CV15" s="1084"/>
      <c r="CW15" s="1082">
        <v>2</v>
      </c>
      <c r="CX15" s="1083"/>
      <c r="CY15" s="1083"/>
      <c r="CZ15" s="1083"/>
      <c r="DA15" s="1084"/>
      <c r="DB15" s="1082" t="s">
        <v>602</v>
      </c>
      <c r="DC15" s="1083"/>
      <c r="DD15" s="1083"/>
      <c r="DE15" s="1083"/>
      <c r="DF15" s="1084"/>
      <c r="DG15" s="1082" t="s">
        <v>504</v>
      </c>
      <c r="DH15" s="1083"/>
      <c r="DI15" s="1083"/>
      <c r="DJ15" s="1083"/>
      <c r="DK15" s="1084"/>
      <c r="DL15" s="1082" t="s">
        <v>504</v>
      </c>
      <c r="DM15" s="1083"/>
      <c r="DN15" s="1083"/>
      <c r="DO15" s="1083"/>
      <c r="DP15" s="1084"/>
      <c r="DQ15" s="1082" t="s">
        <v>504</v>
      </c>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t="s">
        <v>583</v>
      </c>
      <c r="BT16" s="1108"/>
      <c r="BU16" s="1108"/>
      <c r="BV16" s="1108"/>
      <c r="BW16" s="1108"/>
      <c r="BX16" s="1108"/>
      <c r="BY16" s="1108"/>
      <c r="BZ16" s="1108"/>
      <c r="CA16" s="1108"/>
      <c r="CB16" s="1108"/>
      <c r="CC16" s="1108"/>
      <c r="CD16" s="1108"/>
      <c r="CE16" s="1108"/>
      <c r="CF16" s="1108"/>
      <c r="CG16" s="1109"/>
      <c r="CH16" s="1082">
        <v>-150</v>
      </c>
      <c r="CI16" s="1083"/>
      <c r="CJ16" s="1083"/>
      <c r="CK16" s="1083"/>
      <c r="CL16" s="1084"/>
      <c r="CM16" s="1082">
        <v>-669</v>
      </c>
      <c r="CN16" s="1083"/>
      <c r="CO16" s="1083"/>
      <c r="CP16" s="1083"/>
      <c r="CQ16" s="1084"/>
      <c r="CR16" s="1082">
        <v>78</v>
      </c>
      <c r="CS16" s="1083"/>
      <c r="CT16" s="1083"/>
      <c r="CU16" s="1083"/>
      <c r="CV16" s="1084"/>
      <c r="CW16" s="1082">
        <v>41</v>
      </c>
      <c r="CX16" s="1083"/>
      <c r="CY16" s="1083"/>
      <c r="CZ16" s="1083"/>
      <c r="DA16" s="1084"/>
      <c r="DB16" s="1082" t="s">
        <v>605</v>
      </c>
      <c r="DC16" s="1083"/>
      <c r="DD16" s="1083"/>
      <c r="DE16" s="1083"/>
      <c r="DF16" s="1084"/>
      <c r="DG16" s="1082" t="s">
        <v>504</v>
      </c>
      <c r="DH16" s="1083"/>
      <c r="DI16" s="1083"/>
      <c r="DJ16" s="1083"/>
      <c r="DK16" s="1084"/>
      <c r="DL16" s="1082" t="s">
        <v>504</v>
      </c>
      <c r="DM16" s="1083"/>
      <c r="DN16" s="1083"/>
      <c r="DO16" s="1083"/>
      <c r="DP16" s="1084"/>
      <c r="DQ16" s="1082" t="s">
        <v>504</v>
      </c>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126018</v>
      </c>
      <c r="R23" s="1162"/>
      <c r="S23" s="1162"/>
      <c r="T23" s="1162"/>
      <c r="U23" s="1162"/>
      <c r="V23" s="1162">
        <v>119674</v>
      </c>
      <c r="W23" s="1162"/>
      <c r="X23" s="1162"/>
      <c r="Y23" s="1162"/>
      <c r="Z23" s="1162"/>
      <c r="AA23" s="1162">
        <v>6344</v>
      </c>
      <c r="AB23" s="1162"/>
      <c r="AC23" s="1162"/>
      <c r="AD23" s="1162"/>
      <c r="AE23" s="1163"/>
      <c r="AF23" s="1164">
        <v>5054</v>
      </c>
      <c r="AG23" s="1162"/>
      <c r="AH23" s="1162"/>
      <c r="AI23" s="1162"/>
      <c r="AJ23" s="1165"/>
      <c r="AK23" s="1166"/>
      <c r="AL23" s="1167"/>
      <c r="AM23" s="1167"/>
      <c r="AN23" s="1167"/>
      <c r="AO23" s="1167"/>
      <c r="AP23" s="1162">
        <v>89566</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572</v>
      </c>
      <c r="AV26" s="1095"/>
      <c r="AW26" s="1095"/>
      <c r="AX26" s="1095"/>
      <c r="AY26" s="1096"/>
      <c r="AZ26" s="1094" t="s">
        <v>398</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399</v>
      </c>
      <c r="C28" s="1144"/>
      <c r="D28" s="1144"/>
      <c r="E28" s="1144"/>
      <c r="F28" s="1144"/>
      <c r="G28" s="1144"/>
      <c r="H28" s="1144"/>
      <c r="I28" s="1144"/>
      <c r="J28" s="1144"/>
      <c r="K28" s="1144"/>
      <c r="L28" s="1144"/>
      <c r="M28" s="1144"/>
      <c r="N28" s="1144"/>
      <c r="O28" s="1144"/>
      <c r="P28" s="1145"/>
      <c r="Q28" s="1146">
        <v>25386</v>
      </c>
      <c r="R28" s="1147"/>
      <c r="S28" s="1147"/>
      <c r="T28" s="1147"/>
      <c r="U28" s="1147"/>
      <c r="V28" s="1147">
        <v>23651</v>
      </c>
      <c r="W28" s="1147"/>
      <c r="X28" s="1147"/>
      <c r="Y28" s="1147"/>
      <c r="Z28" s="1147"/>
      <c r="AA28" s="1147">
        <v>1736</v>
      </c>
      <c r="AB28" s="1147"/>
      <c r="AC28" s="1147"/>
      <c r="AD28" s="1147"/>
      <c r="AE28" s="1148"/>
      <c r="AF28" s="1149">
        <v>1736</v>
      </c>
      <c r="AG28" s="1147"/>
      <c r="AH28" s="1147"/>
      <c r="AI28" s="1147"/>
      <c r="AJ28" s="1150"/>
      <c r="AK28" s="1151">
        <v>1966</v>
      </c>
      <c r="AL28" s="1139"/>
      <c r="AM28" s="1139"/>
      <c r="AN28" s="1139"/>
      <c r="AO28" s="1139"/>
      <c r="AP28" s="1139" t="s">
        <v>604</v>
      </c>
      <c r="AQ28" s="1139"/>
      <c r="AR28" s="1139"/>
      <c r="AS28" s="1139"/>
      <c r="AT28" s="1139"/>
      <c r="AU28" s="1139" t="s">
        <v>602</v>
      </c>
      <c r="AV28" s="1139"/>
      <c r="AW28" s="1139"/>
      <c r="AX28" s="1139"/>
      <c r="AY28" s="1139"/>
      <c r="AZ28" s="1140" t="s">
        <v>602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400</v>
      </c>
      <c r="C29" s="1131"/>
      <c r="D29" s="1131"/>
      <c r="E29" s="1131"/>
      <c r="F29" s="1131"/>
      <c r="G29" s="1131"/>
      <c r="H29" s="1131"/>
      <c r="I29" s="1131"/>
      <c r="J29" s="1131"/>
      <c r="K29" s="1131"/>
      <c r="L29" s="1131"/>
      <c r="M29" s="1131"/>
      <c r="N29" s="1131"/>
      <c r="O29" s="1131"/>
      <c r="P29" s="1132"/>
      <c r="Q29" s="1136">
        <v>26559</v>
      </c>
      <c r="R29" s="1137"/>
      <c r="S29" s="1137"/>
      <c r="T29" s="1137"/>
      <c r="U29" s="1137"/>
      <c r="V29" s="1137">
        <v>26315</v>
      </c>
      <c r="W29" s="1137"/>
      <c r="X29" s="1137"/>
      <c r="Y29" s="1137"/>
      <c r="Z29" s="1137"/>
      <c r="AA29" s="1137">
        <v>245</v>
      </c>
      <c r="AB29" s="1137"/>
      <c r="AC29" s="1137"/>
      <c r="AD29" s="1137"/>
      <c r="AE29" s="1138"/>
      <c r="AF29" s="1112">
        <v>245</v>
      </c>
      <c r="AG29" s="1113"/>
      <c r="AH29" s="1113"/>
      <c r="AI29" s="1113"/>
      <c r="AJ29" s="1114"/>
      <c r="AK29" s="1073">
        <v>3805</v>
      </c>
      <c r="AL29" s="1064"/>
      <c r="AM29" s="1064"/>
      <c r="AN29" s="1064"/>
      <c r="AO29" s="1064"/>
      <c r="AP29" s="1064" t="s">
        <v>603</v>
      </c>
      <c r="AQ29" s="1064"/>
      <c r="AR29" s="1064"/>
      <c r="AS29" s="1064"/>
      <c r="AT29" s="1064"/>
      <c r="AU29" s="1064" t="s">
        <v>602</v>
      </c>
      <c r="AV29" s="1064"/>
      <c r="AW29" s="1064"/>
      <c r="AX29" s="1064"/>
      <c r="AY29" s="1064"/>
      <c r="AZ29" s="1135" t="s">
        <v>605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401</v>
      </c>
      <c r="C30" s="1131"/>
      <c r="D30" s="1131"/>
      <c r="E30" s="1131"/>
      <c r="F30" s="1131"/>
      <c r="G30" s="1131"/>
      <c r="H30" s="1131"/>
      <c r="I30" s="1131"/>
      <c r="J30" s="1131"/>
      <c r="K30" s="1131"/>
      <c r="L30" s="1131"/>
      <c r="M30" s="1131"/>
      <c r="N30" s="1131"/>
      <c r="O30" s="1131"/>
      <c r="P30" s="1132"/>
      <c r="Q30" s="1136">
        <v>3522</v>
      </c>
      <c r="R30" s="1137"/>
      <c r="S30" s="1137"/>
      <c r="T30" s="1137"/>
      <c r="U30" s="1137"/>
      <c r="V30" s="1137">
        <v>3504</v>
      </c>
      <c r="W30" s="1137"/>
      <c r="X30" s="1137"/>
      <c r="Y30" s="1137"/>
      <c r="Z30" s="1137"/>
      <c r="AA30" s="1137">
        <v>19</v>
      </c>
      <c r="AB30" s="1137"/>
      <c r="AC30" s="1137"/>
      <c r="AD30" s="1137"/>
      <c r="AE30" s="1138"/>
      <c r="AF30" s="1112">
        <v>19</v>
      </c>
      <c r="AG30" s="1113"/>
      <c r="AH30" s="1113"/>
      <c r="AI30" s="1113"/>
      <c r="AJ30" s="1114"/>
      <c r="AK30" s="1073">
        <v>728</v>
      </c>
      <c r="AL30" s="1064"/>
      <c r="AM30" s="1064"/>
      <c r="AN30" s="1064"/>
      <c r="AO30" s="1064"/>
      <c r="AP30" s="1064" t="s">
        <v>602</v>
      </c>
      <c r="AQ30" s="1064"/>
      <c r="AR30" s="1064"/>
      <c r="AS30" s="1064"/>
      <c r="AT30" s="1064"/>
      <c r="AU30" s="1064" t="s">
        <v>602</v>
      </c>
      <c r="AV30" s="1064"/>
      <c r="AW30" s="1064"/>
      <c r="AX30" s="1064"/>
      <c r="AY30" s="1064"/>
      <c r="AZ30" s="1135" t="s">
        <v>602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402</v>
      </c>
      <c r="C31" s="1131"/>
      <c r="D31" s="1131"/>
      <c r="E31" s="1131"/>
      <c r="F31" s="1131"/>
      <c r="G31" s="1131"/>
      <c r="H31" s="1131"/>
      <c r="I31" s="1131"/>
      <c r="J31" s="1131"/>
      <c r="K31" s="1131"/>
      <c r="L31" s="1131"/>
      <c r="M31" s="1131"/>
      <c r="N31" s="1131"/>
      <c r="O31" s="1131"/>
      <c r="P31" s="1132"/>
      <c r="Q31" s="1136">
        <v>7249</v>
      </c>
      <c r="R31" s="1137"/>
      <c r="S31" s="1137"/>
      <c r="T31" s="1137"/>
      <c r="U31" s="1137"/>
      <c r="V31" s="1137">
        <v>6299</v>
      </c>
      <c r="W31" s="1137"/>
      <c r="X31" s="1137"/>
      <c r="Y31" s="1137"/>
      <c r="Z31" s="1137"/>
      <c r="AA31" s="1137">
        <v>950</v>
      </c>
      <c r="AB31" s="1137"/>
      <c r="AC31" s="1137"/>
      <c r="AD31" s="1137"/>
      <c r="AE31" s="1138"/>
      <c r="AF31" s="1112">
        <v>3845</v>
      </c>
      <c r="AG31" s="1113"/>
      <c r="AH31" s="1113"/>
      <c r="AI31" s="1113"/>
      <c r="AJ31" s="1114"/>
      <c r="AK31" s="1073" t="s">
        <v>602</v>
      </c>
      <c r="AL31" s="1064"/>
      <c r="AM31" s="1064"/>
      <c r="AN31" s="1064"/>
      <c r="AO31" s="1064"/>
      <c r="AP31" s="1064">
        <v>11693</v>
      </c>
      <c r="AQ31" s="1064"/>
      <c r="AR31" s="1064"/>
      <c r="AS31" s="1064"/>
      <c r="AT31" s="1064"/>
      <c r="AU31" s="1064">
        <v>210</v>
      </c>
      <c r="AV31" s="1064"/>
      <c r="AW31" s="1064"/>
      <c r="AX31" s="1064"/>
      <c r="AY31" s="1064"/>
      <c r="AZ31" s="1135" t="s">
        <v>571</v>
      </c>
      <c r="BA31" s="1135"/>
      <c r="BB31" s="1135"/>
      <c r="BC31" s="1135"/>
      <c r="BD31" s="1135"/>
      <c r="BE31" s="1125" t="s">
        <v>403</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404</v>
      </c>
      <c r="C32" s="1131"/>
      <c r="D32" s="1131"/>
      <c r="E32" s="1131"/>
      <c r="F32" s="1131"/>
      <c r="G32" s="1131"/>
      <c r="H32" s="1131"/>
      <c r="I32" s="1131"/>
      <c r="J32" s="1131"/>
      <c r="K32" s="1131"/>
      <c r="L32" s="1131"/>
      <c r="M32" s="1131"/>
      <c r="N32" s="1131"/>
      <c r="O32" s="1131"/>
      <c r="P32" s="1132"/>
      <c r="Q32" s="1136">
        <v>7514</v>
      </c>
      <c r="R32" s="1137"/>
      <c r="S32" s="1137"/>
      <c r="T32" s="1137"/>
      <c r="U32" s="1137"/>
      <c r="V32" s="1137">
        <v>6810</v>
      </c>
      <c r="W32" s="1137"/>
      <c r="X32" s="1137"/>
      <c r="Y32" s="1137"/>
      <c r="Z32" s="1137"/>
      <c r="AA32" s="1137">
        <v>705</v>
      </c>
      <c r="AB32" s="1137"/>
      <c r="AC32" s="1137"/>
      <c r="AD32" s="1137"/>
      <c r="AE32" s="1138"/>
      <c r="AF32" s="1112">
        <v>773</v>
      </c>
      <c r="AG32" s="1113"/>
      <c r="AH32" s="1113"/>
      <c r="AI32" s="1113"/>
      <c r="AJ32" s="1114"/>
      <c r="AK32" s="1073" t="s">
        <v>602</v>
      </c>
      <c r="AL32" s="1064"/>
      <c r="AM32" s="1064"/>
      <c r="AN32" s="1064"/>
      <c r="AO32" s="1064"/>
      <c r="AP32" s="1064">
        <v>45958</v>
      </c>
      <c r="AQ32" s="1064"/>
      <c r="AR32" s="1064"/>
      <c r="AS32" s="1064"/>
      <c r="AT32" s="1064"/>
      <c r="AU32" s="1064">
        <v>23163</v>
      </c>
      <c r="AV32" s="1064"/>
      <c r="AW32" s="1064"/>
      <c r="AX32" s="1064"/>
      <c r="AY32" s="1064"/>
      <c r="AZ32" s="1135" t="s">
        <v>570</v>
      </c>
      <c r="BA32" s="1135"/>
      <c r="BB32" s="1135"/>
      <c r="BC32" s="1135"/>
      <c r="BD32" s="1135"/>
      <c r="BE32" s="1125" t="s">
        <v>403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405</v>
      </c>
      <c r="C33" s="1131"/>
      <c r="D33" s="1131"/>
      <c r="E33" s="1131"/>
      <c r="F33" s="1131"/>
      <c r="G33" s="1131"/>
      <c r="H33" s="1131"/>
      <c r="I33" s="1131"/>
      <c r="J33" s="1131"/>
      <c r="K33" s="1131"/>
      <c r="L33" s="1131"/>
      <c r="M33" s="1131"/>
      <c r="N33" s="1131"/>
      <c r="O33" s="1131"/>
      <c r="P33" s="1132"/>
      <c r="Q33" s="1136">
        <v>165</v>
      </c>
      <c r="R33" s="1137"/>
      <c r="S33" s="1137"/>
      <c r="T33" s="1137"/>
      <c r="U33" s="1137"/>
      <c r="V33" s="1137">
        <v>165</v>
      </c>
      <c r="W33" s="1137"/>
      <c r="X33" s="1137"/>
      <c r="Y33" s="1137"/>
      <c r="Z33" s="1137"/>
      <c r="AA33" s="1137" t="s">
        <v>570</v>
      </c>
      <c r="AB33" s="1137"/>
      <c r="AC33" s="1137"/>
      <c r="AD33" s="1137"/>
      <c r="AE33" s="1138"/>
      <c r="AF33" s="1112">
        <v>70</v>
      </c>
      <c r="AG33" s="1113"/>
      <c r="AH33" s="1113"/>
      <c r="AI33" s="1113"/>
      <c r="AJ33" s="1114"/>
      <c r="AK33" s="1073" t="s">
        <v>602</v>
      </c>
      <c r="AL33" s="1064"/>
      <c r="AM33" s="1064"/>
      <c r="AN33" s="1064"/>
      <c r="AO33" s="1064"/>
      <c r="AP33" s="1064">
        <v>1463</v>
      </c>
      <c r="AQ33" s="1064"/>
      <c r="AR33" s="1064"/>
      <c r="AS33" s="1064"/>
      <c r="AT33" s="1064"/>
      <c r="AU33" s="1064">
        <v>1006</v>
      </c>
      <c r="AV33" s="1064"/>
      <c r="AW33" s="1064"/>
      <c r="AX33" s="1064"/>
      <c r="AY33" s="1064"/>
      <c r="AZ33" s="1135" t="s">
        <v>570</v>
      </c>
      <c r="BA33" s="1135"/>
      <c r="BB33" s="1135"/>
      <c r="BC33" s="1135"/>
      <c r="BD33" s="1135"/>
      <c r="BE33" s="1125" t="s">
        <v>403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406</v>
      </c>
      <c r="C34" s="1131"/>
      <c r="D34" s="1131"/>
      <c r="E34" s="1131"/>
      <c r="F34" s="1131"/>
      <c r="G34" s="1131"/>
      <c r="H34" s="1131"/>
      <c r="I34" s="1131"/>
      <c r="J34" s="1131"/>
      <c r="K34" s="1131"/>
      <c r="L34" s="1131"/>
      <c r="M34" s="1131"/>
      <c r="N34" s="1131"/>
      <c r="O34" s="1131"/>
      <c r="P34" s="1132"/>
      <c r="Q34" s="1136">
        <v>260</v>
      </c>
      <c r="R34" s="1137"/>
      <c r="S34" s="1137"/>
      <c r="T34" s="1137"/>
      <c r="U34" s="1137"/>
      <c r="V34" s="1137">
        <v>215</v>
      </c>
      <c r="W34" s="1137"/>
      <c r="X34" s="1137"/>
      <c r="Y34" s="1137"/>
      <c r="Z34" s="1137"/>
      <c r="AA34" s="1137">
        <v>45</v>
      </c>
      <c r="AB34" s="1137"/>
      <c r="AC34" s="1137"/>
      <c r="AD34" s="1137"/>
      <c r="AE34" s="1138"/>
      <c r="AF34" s="1112">
        <v>45</v>
      </c>
      <c r="AG34" s="1113"/>
      <c r="AH34" s="1113"/>
      <c r="AI34" s="1113"/>
      <c r="AJ34" s="1114"/>
      <c r="AK34" s="1073">
        <v>46</v>
      </c>
      <c r="AL34" s="1064"/>
      <c r="AM34" s="1064"/>
      <c r="AN34" s="1064"/>
      <c r="AO34" s="1064"/>
      <c r="AP34" s="1064">
        <v>120</v>
      </c>
      <c r="AQ34" s="1064"/>
      <c r="AR34" s="1064"/>
      <c r="AS34" s="1064"/>
      <c r="AT34" s="1064"/>
      <c r="AU34" s="1064">
        <v>71</v>
      </c>
      <c r="AV34" s="1064"/>
      <c r="AW34" s="1064"/>
      <c r="AX34" s="1064"/>
      <c r="AY34" s="1064"/>
      <c r="AZ34" s="1135" t="s">
        <v>570</v>
      </c>
      <c r="BA34" s="1135"/>
      <c r="BB34" s="1135"/>
      <c r="BC34" s="1135"/>
      <c r="BD34" s="1135"/>
      <c r="BE34" s="1125" t="s">
        <v>407</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408</v>
      </c>
      <c r="C35" s="1131"/>
      <c r="D35" s="1131"/>
      <c r="E35" s="1131"/>
      <c r="F35" s="1131"/>
      <c r="G35" s="1131"/>
      <c r="H35" s="1131"/>
      <c r="I35" s="1131"/>
      <c r="J35" s="1131"/>
      <c r="K35" s="1131"/>
      <c r="L35" s="1131"/>
      <c r="M35" s="1131"/>
      <c r="N35" s="1131"/>
      <c r="O35" s="1131"/>
      <c r="P35" s="1132"/>
      <c r="Q35" s="1136">
        <v>412</v>
      </c>
      <c r="R35" s="1137"/>
      <c r="S35" s="1137"/>
      <c r="T35" s="1137"/>
      <c r="U35" s="1137"/>
      <c r="V35" s="1137">
        <v>338</v>
      </c>
      <c r="W35" s="1137"/>
      <c r="X35" s="1137"/>
      <c r="Y35" s="1137"/>
      <c r="Z35" s="1137"/>
      <c r="AA35" s="1137">
        <v>128</v>
      </c>
      <c r="AB35" s="1137"/>
      <c r="AC35" s="1137"/>
      <c r="AD35" s="1137"/>
      <c r="AE35" s="1138"/>
      <c r="AF35" s="1112">
        <v>128</v>
      </c>
      <c r="AG35" s="1113"/>
      <c r="AH35" s="1113"/>
      <c r="AI35" s="1113"/>
      <c r="AJ35" s="1114"/>
      <c r="AK35" s="1073">
        <v>162</v>
      </c>
      <c r="AL35" s="1064"/>
      <c r="AM35" s="1064"/>
      <c r="AN35" s="1064"/>
      <c r="AO35" s="1064"/>
      <c r="AP35" s="1064">
        <v>193</v>
      </c>
      <c r="AQ35" s="1064"/>
      <c r="AR35" s="1064"/>
      <c r="AS35" s="1064"/>
      <c r="AT35" s="1064"/>
      <c r="AU35" s="1064">
        <v>193</v>
      </c>
      <c r="AV35" s="1064"/>
      <c r="AW35" s="1064"/>
      <c r="AX35" s="1064"/>
      <c r="AY35" s="1064"/>
      <c r="AZ35" s="1135" t="s">
        <v>570</v>
      </c>
      <c r="BA35" s="1135"/>
      <c r="BB35" s="1135"/>
      <c r="BC35" s="1135"/>
      <c r="BD35" s="1135"/>
      <c r="BE35" s="1125" t="s">
        <v>407</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409</v>
      </c>
      <c r="C36" s="1131"/>
      <c r="D36" s="1131"/>
      <c r="E36" s="1131"/>
      <c r="F36" s="1131"/>
      <c r="G36" s="1131"/>
      <c r="H36" s="1131"/>
      <c r="I36" s="1131"/>
      <c r="J36" s="1131"/>
      <c r="K36" s="1131"/>
      <c r="L36" s="1131"/>
      <c r="M36" s="1131"/>
      <c r="N36" s="1131"/>
      <c r="O36" s="1131"/>
      <c r="P36" s="1132"/>
      <c r="Q36" s="1136">
        <v>1275</v>
      </c>
      <c r="R36" s="1137"/>
      <c r="S36" s="1137"/>
      <c r="T36" s="1137"/>
      <c r="U36" s="1137"/>
      <c r="V36" s="1137">
        <v>1275</v>
      </c>
      <c r="W36" s="1137"/>
      <c r="X36" s="1137"/>
      <c r="Y36" s="1137"/>
      <c r="Z36" s="1137"/>
      <c r="AA36" s="1137" t="s">
        <v>570</v>
      </c>
      <c r="AB36" s="1137"/>
      <c r="AC36" s="1137"/>
      <c r="AD36" s="1137"/>
      <c r="AE36" s="1138"/>
      <c r="AF36" s="1112" t="s">
        <v>128</v>
      </c>
      <c r="AG36" s="1113"/>
      <c r="AH36" s="1113"/>
      <c r="AI36" s="1113"/>
      <c r="AJ36" s="1114"/>
      <c r="AK36" s="1073" t="s">
        <v>570</v>
      </c>
      <c r="AL36" s="1064"/>
      <c r="AM36" s="1064"/>
      <c r="AN36" s="1064"/>
      <c r="AO36" s="1064"/>
      <c r="AP36" s="1064">
        <v>873</v>
      </c>
      <c r="AQ36" s="1064"/>
      <c r="AR36" s="1064"/>
      <c r="AS36" s="1064"/>
      <c r="AT36" s="1064"/>
      <c r="AU36" s="1064" t="s">
        <v>570</v>
      </c>
      <c r="AV36" s="1064"/>
      <c r="AW36" s="1064"/>
      <c r="AX36" s="1064"/>
      <c r="AY36" s="1064"/>
      <c r="AZ36" s="1135" t="s">
        <v>570</v>
      </c>
      <c r="BA36" s="1135"/>
      <c r="BB36" s="1135"/>
      <c r="BC36" s="1135"/>
      <c r="BD36" s="1135"/>
      <c r="BE36" s="1125" t="s">
        <v>407</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6860</v>
      </c>
      <c r="AG63" s="1052"/>
      <c r="AH63" s="1052"/>
      <c r="AI63" s="1052"/>
      <c r="AJ63" s="1123"/>
      <c r="AK63" s="1124"/>
      <c r="AL63" s="1056"/>
      <c r="AM63" s="1056"/>
      <c r="AN63" s="1056"/>
      <c r="AO63" s="1056"/>
      <c r="AP63" s="1052">
        <v>60299</v>
      </c>
      <c r="AQ63" s="1052"/>
      <c r="AR63" s="1052"/>
      <c r="AS63" s="1052"/>
      <c r="AT63" s="1052"/>
      <c r="AU63" s="1052">
        <v>24643</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413</v>
      </c>
      <c r="B66" s="1089"/>
      <c r="C66" s="1089"/>
      <c r="D66" s="1089"/>
      <c r="E66" s="1089"/>
      <c r="F66" s="1089"/>
      <c r="G66" s="1089"/>
      <c r="H66" s="1089"/>
      <c r="I66" s="1089"/>
      <c r="J66" s="1089"/>
      <c r="K66" s="1089"/>
      <c r="L66" s="1089"/>
      <c r="M66" s="1089"/>
      <c r="N66" s="1089"/>
      <c r="O66" s="1089"/>
      <c r="P66" s="1090"/>
      <c r="Q66" s="1094" t="s">
        <v>392</v>
      </c>
      <c r="R66" s="1095"/>
      <c r="S66" s="1095"/>
      <c r="T66" s="1095"/>
      <c r="U66" s="1096"/>
      <c r="V66" s="1094" t="s">
        <v>393</v>
      </c>
      <c r="W66" s="1095"/>
      <c r="X66" s="1095"/>
      <c r="Y66" s="1095"/>
      <c r="Z66" s="1096"/>
      <c r="AA66" s="1094" t="s">
        <v>394</v>
      </c>
      <c r="AB66" s="1095"/>
      <c r="AC66" s="1095"/>
      <c r="AD66" s="1095"/>
      <c r="AE66" s="1096"/>
      <c r="AF66" s="1100" t="s">
        <v>395</v>
      </c>
      <c r="AG66" s="1101"/>
      <c r="AH66" s="1101"/>
      <c r="AI66" s="1101"/>
      <c r="AJ66" s="1102"/>
      <c r="AK66" s="1094" t="s">
        <v>396</v>
      </c>
      <c r="AL66" s="1089"/>
      <c r="AM66" s="1089"/>
      <c r="AN66" s="1089"/>
      <c r="AO66" s="1090"/>
      <c r="AP66" s="1094" t="s">
        <v>414</v>
      </c>
      <c r="AQ66" s="1095"/>
      <c r="AR66" s="1095"/>
      <c r="AS66" s="1095"/>
      <c r="AT66" s="1096"/>
      <c r="AU66" s="1094" t="s">
        <v>415</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601</v>
      </c>
      <c r="C68" s="1079"/>
      <c r="D68" s="1079"/>
      <c r="E68" s="1079"/>
      <c r="F68" s="1079"/>
      <c r="G68" s="1079"/>
      <c r="H68" s="1079"/>
      <c r="I68" s="1079"/>
      <c r="J68" s="1079"/>
      <c r="K68" s="1079"/>
      <c r="L68" s="1079"/>
      <c r="M68" s="1079"/>
      <c r="N68" s="1079"/>
      <c r="O68" s="1079"/>
      <c r="P68" s="1080"/>
      <c r="Q68" s="1081">
        <v>4276</v>
      </c>
      <c r="R68" s="1075"/>
      <c r="S68" s="1075"/>
      <c r="T68" s="1075"/>
      <c r="U68" s="1075"/>
      <c r="V68" s="1075">
        <v>4539</v>
      </c>
      <c r="W68" s="1075"/>
      <c r="X68" s="1075"/>
      <c r="Y68" s="1075"/>
      <c r="Z68" s="1075"/>
      <c r="AA68" s="1075">
        <v>-263</v>
      </c>
      <c r="AB68" s="1075"/>
      <c r="AC68" s="1075"/>
      <c r="AD68" s="1075"/>
      <c r="AE68" s="1075"/>
      <c r="AF68" s="1075">
        <v>5974</v>
      </c>
      <c r="AG68" s="1075"/>
      <c r="AH68" s="1075"/>
      <c r="AI68" s="1075"/>
      <c r="AJ68" s="1075"/>
      <c r="AK68" s="1075" t="s">
        <v>602</v>
      </c>
      <c r="AL68" s="1075"/>
      <c r="AM68" s="1075"/>
      <c r="AN68" s="1075"/>
      <c r="AO68" s="1075"/>
      <c r="AP68" s="1075" t="s">
        <v>603</v>
      </c>
      <c r="AQ68" s="1075"/>
      <c r="AR68" s="1075"/>
      <c r="AS68" s="1075"/>
      <c r="AT68" s="1075"/>
      <c r="AU68" s="1075" t="s">
        <v>602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589</v>
      </c>
      <c r="C69" s="1068"/>
      <c r="D69" s="1068"/>
      <c r="E69" s="1068"/>
      <c r="F69" s="1068"/>
      <c r="G69" s="1068"/>
      <c r="H69" s="1068"/>
      <c r="I69" s="1068"/>
      <c r="J69" s="1068"/>
      <c r="K69" s="1068"/>
      <c r="L69" s="1068"/>
      <c r="M69" s="1068"/>
      <c r="N69" s="1068"/>
      <c r="O69" s="1068"/>
      <c r="P69" s="1069"/>
      <c r="Q69" s="1070">
        <v>899</v>
      </c>
      <c r="R69" s="1064"/>
      <c r="S69" s="1064"/>
      <c r="T69" s="1064"/>
      <c r="U69" s="1064"/>
      <c r="V69" s="1064">
        <v>853</v>
      </c>
      <c r="W69" s="1064"/>
      <c r="X69" s="1064"/>
      <c r="Y69" s="1064"/>
      <c r="Z69" s="1064"/>
      <c r="AA69" s="1064">
        <v>46</v>
      </c>
      <c r="AB69" s="1064"/>
      <c r="AC69" s="1064"/>
      <c r="AD69" s="1064"/>
      <c r="AE69" s="1064"/>
      <c r="AF69" s="1064">
        <v>46</v>
      </c>
      <c r="AG69" s="1064"/>
      <c r="AH69" s="1064"/>
      <c r="AI69" s="1064"/>
      <c r="AJ69" s="1064"/>
      <c r="AK69" s="1064" t="s">
        <v>602</v>
      </c>
      <c r="AL69" s="1064"/>
      <c r="AM69" s="1064"/>
      <c r="AN69" s="1064"/>
      <c r="AO69" s="1064"/>
      <c r="AP69" s="1064" t="s">
        <v>602</v>
      </c>
      <c r="AQ69" s="1064"/>
      <c r="AR69" s="1064"/>
      <c r="AS69" s="1064"/>
      <c r="AT69" s="1064"/>
      <c r="AU69" s="1064" t="s">
        <v>602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590</v>
      </c>
      <c r="C70" s="1068"/>
      <c r="D70" s="1068"/>
      <c r="E70" s="1068"/>
      <c r="F70" s="1068"/>
      <c r="G70" s="1068"/>
      <c r="H70" s="1068"/>
      <c r="I70" s="1068"/>
      <c r="J70" s="1068"/>
      <c r="K70" s="1068"/>
      <c r="L70" s="1068"/>
      <c r="M70" s="1068"/>
      <c r="N70" s="1068"/>
      <c r="O70" s="1068"/>
      <c r="P70" s="1069"/>
      <c r="Q70" s="1070">
        <v>255217</v>
      </c>
      <c r="R70" s="1064"/>
      <c r="S70" s="1064"/>
      <c r="T70" s="1064"/>
      <c r="U70" s="1064"/>
      <c r="V70" s="1064">
        <v>243412</v>
      </c>
      <c r="W70" s="1064"/>
      <c r="X70" s="1064"/>
      <c r="Y70" s="1064"/>
      <c r="Z70" s="1064"/>
      <c r="AA70" s="1064">
        <v>11805</v>
      </c>
      <c r="AB70" s="1064"/>
      <c r="AC70" s="1064"/>
      <c r="AD70" s="1064"/>
      <c r="AE70" s="1064"/>
      <c r="AF70" s="1064">
        <v>11805</v>
      </c>
      <c r="AG70" s="1064"/>
      <c r="AH70" s="1064"/>
      <c r="AI70" s="1064"/>
      <c r="AJ70" s="1064"/>
      <c r="AK70" s="1064">
        <v>646</v>
      </c>
      <c r="AL70" s="1064"/>
      <c r="AM70" s="1064"/>
      <c r="AN70" s="1064"/>
      <c r="AO70" s="1064"/>
      <c r="AP70" s="1064" t="s">
        <v>602</v>
      </c>
      <c r="AQ70" s="1064"/>
      <c r="AR70" s="1064"/>
      <c r="AS70" s="1064"/>
      <c r="AT70" s="1064"/>
      <c r="AU70" s="1064" t="s">
        <v>602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591</v>
      </c>
      <c r="C71" s="1068"/>
      <c r="D71" s="1068"/>
      <c r="E71" s="1068"/>
      <c r="F71" s="1068"/>
      <c r="G71" s="1068"/>
      <c r="H71" s="1068"/>
      <c r="I71" s="1068"/>
      <c r="J71" s="1068"/>
      <c r="K71" s="1068"/>
      <c r="L71" s="1068"/>
      <c r="M71" s="1068"/>
      <c r="N71" s="1068"/>
      <c r="O71" s="1068"/>
      <c r="P71" s="1069"/>
      <c r="Q71" s="1070">
        <v>7032</v>
      </c>
      <c r="R71" s="1064"/>
      <c r="S71" s="1064"/>
      <c r="T71" s="1064"/>
      <c r="U71" s="1064"/>
      <c r="V71" s="1064">
        <v>6827</v>
      </c>
      <c r="W71" s="1064"/>
      <c r="X71" s="1064"/>
      <c r="Y71" s="1064"/>
      <c r="Z71" s="1064"/>
      <c r="AA71" s="1064">
        <v>205</v>
      </c>
      <c r="AB71" s="1064"/>
      <c r="AC71" s="1064"/>
      <c r="AD71" s="1064"/>
      <c r="AE71" s="1064"/>
      <c r="AF71" s="1064" t="s">
        <v>602</v>
      </c>
      <c r="AG71" s="1064"/>
      <c r="AH71" s="1064"/>
      <c r="AI71" s="1064"/>
      <c r="AJ71" s="1064"/>
      <c r="AK71" s="1064">
        <v>15</v>
      </c>
      <c r="AL71" s="1064"/>
      <c r="AM71" s="1064"/>
      <c r="AN71" s="1064"/>
      <c r="AO71" s="1064"/>
      <c r="AP71" s="1064" t="s">
        <v>602</v>
      </c>
      <c r="AQ71" s="1064"/>
      <c r="AR71" s="1064"/>
      <c r="AS71" s="1064"/>
      <c r="AT71" s="1064"/>
      <c r="AU71" s="1064" t="s">
        <v>602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592</v>
      </c>
      <c r="C72" s="1068"/>
      <c r="D72" s="1068"/>
      <c r="E72" s="1068"/>
      <c r="F72" s="1068"/>
      <c r="G72" s="1068"/>
      <c r="H72" s="1068"/>
      <c r="I72" s="1068"/>
      <c r="J72" s="1068"/>
      <c r="K72" s="1068"/>
      <c r="L72" s="1068"/>
      <c r="M72" s="1068"/>
      <c r="N72" s="1068"/>
      <c r="O72" s="1068"/>
      <c r="P72" s="1069"/>
      <c r="Q72" s="1070">
        <v>1625</v>
      </c>
      <c r="R72" s="1064"/>
      <c r="S72" s="1064"/>
      <c r="T72" s="1064"/>
      <c r="U72" s="1064"/>
      <c r="V72" s="1064">
        <v>1624</v>
      </c>
      <c r="W72" s="1064"/>
      <c r="X72" s="1064"/>
      <c r="Y72" s="1064"/>
      <c r="Z72" s="1064"/>
      <c r="AA72" s="1064">
        <v>1</v>
      </c>
      <c r="AB72" s="1064"/>
      <c r="AC72" s="1064"/>
      <c r="AD72" s="1064"/>
      <c r="AE72" s="1064"/>
      <c r="AF72" s="1064" t="s">
        <v>602</v>
      </c>
      <c r="AG72" s="1064"/>
      <c r="AH72" s="1064"/>
      <c r="AI72" s="1064"/>
      <c r="AJ72" s="1064"/>
      <c r="AK72" s="1064" t="s">
        <v>602</v>
      </c>
      <c r="AL72" s="1064"/>
      <c r="AM72" s="1064"/>
      <c r="AN72" s="1064"/>
      <c r="AO72" s="1064"/>
      <c r="AP72" s="1064" t="s">
        <v>602</v>
      </c>
      <c r="AQ72" s="1064"/>
      <c r="AR72" s="1064"/>
      <c r="AS72" s="1064"/>
      <c r="AT72" s="1064"/>
      <c r="AU72" s="1064" t="s">
        <v>605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593</v>
      </c>
      <c r="C73" s="1068"/>
      <c r="D73" s="1068"/>
      <c r="E73" s="1068"/>
      <c r="F73" s="1068"/>
      <c r="G73" s="1068"/>
      <c r="H73" s="1068"/>
      <c r="I73" s="1068"/>
      <c r="J73" s="1068"/>
      <c r="K73" s="1068"/>
      <c r="L73" s="1068"/>
      <c r="M73" s="1068"/>
      <c r="N73" s="1068"/>
      <c r="O73" s="1068"/>
      <c r="P73" s="1069"/>
      <c r="Q73" s="1070">
        <v>1</v>
      </c>
      <c r="R73" s="1064"/>
      <c r="S73" s="1064"/>
      <c r="T73" s="1064"/>
      <c r="U73" s="1064"/>
      <c r="V73" s="1064">
        <v>0</v>
      </c>
      <c r="W73" s="1064"/>
      <c r="X73" s="1064"/>
      <c r="Y73" s="1064"/>
      <c r="Z73" s="1064"/>
      <c r="AA73" s="1064">
        <v>1</v>
      </c>
      <c r="AB73" s="1064"/>
      <c r="AC73" s="1064"/>
      <c r="AD73" s="1064"/>
      <c r="AE73" s="1064"/>
      <c r="AF73" s="1064" t="s">
        <v>602</v>
      </c>
      <c r="AG73" s="1064"/>
      <c r="AH73" s="1064"/>
      <c r="AI73" s="1064"/>
      <c r="AJ73" s="1064"/>
      <c r="AK73" s="1064" t="s">
        <v>602</v>
      </c>
      <c r="AL73" s="1064"/>
      <c r="AM73" s="1064"/>
      <c r="AN73" s="1064"/>
      <c r="AO73" s="1064"/>
      <c r="AP73" s="1064" t="s">
        <v>602</v>
      </c>
      <c r="AQ73" s="1064"/>
      <c r="AR73" s="1064"/>
      <c r="AS73" s="1064"/>
      <c r="AT73" s="1064"/>
      <c r="AU73" s="1064" t="s">
        <v>602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594</v>
      </c>
      <c r="C74" s="1068"/>
      <c r="D74" s="1068"/>
      <c r="E74" s="1068"/>
      <c r="F74" s="1068"/>
      <c r="G74" s="1068"/>
      <c r="H74" s="1068"/>
      <c r="I74" s="1068"/>
      <c r="J74" s="1068"/>
      <c r="K74" s="1068"/>
      <c r="L74" s="1068"/>
      <c r="M74" s="1068"/>
      <c r="N74" s="1068"/>
      <c r="O74" s="1068"/>
      <c r="P74" s="1069"/>
      <c r="Q74" s="1070">
        <v>65</v>
      </c>
      <c r="R74" s="1064"/>
      <c r="S74" s="1064"/>
      <c r="T74" s="1064"/>
      <c r="U74" s="1064"/>
      <c r="V74" s="1064">
        <v>53</v>
      </c>
      <c r="W74" s="1064"/>
      <c r="X74" s="1064"/>
      <c r="Y74" s="1064"/>
      <c r="Z74" s="1064"/>
      <c r="AA74" s="1064">
        <v>12</v>
      </c>
      <c r="AB74" s="1064"/>
      <c r="AC74" s="1064"/>
      <c r="AD74" s="1064"/>
      <c r="AE74" s="1064"/>
      <c r="AF74" s="1064" t="s">
        <v>602</v>
      </c>
      <c r="AG74" s="1064"/>
      <c r="AH74" s="1064"/>
      <c r="AI74" s="1064"/>
      <c r="AJ74" s="1064"/>
      <c r="AK74" s="1064">
        <v>26</v>
      </c>
      <c r="AL74" s="1064"/>
      <c r="AM74" s="1064"/>
      <c r="AN74" s="1064"/>
      <c r="AO74" s="1064"/>
      <c r="AP74" s="1064" t="s">
        <v>602</v>
      </c>
      <c r="AQ74" s="1064"/>
      <c r="AR74" s="1064"/>
      <c r="AS74" s="1064"/>
      <c r="AT74" s="1064"/>
      <c r="AU74" s="1064" t="s">
        <v>602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595</v>
      </c>
      <c r="C75" s="1068"/>
      <c r="D75" s="1068"/>
      <c r="E75" s="1068"/>
      <c r="F75" s="1068"/>
      <c r="G75" s="1068"/>
      <c r="H75" s="1068"/>
      <c r="I75" s="1068"/>
      <c r="J75" s="1068"/>
      <c r="K75" s="1068"/>
      <c r="L75" s="1068"/>
      <c r="M75" s="1068"/>
      <c r="N75" s="1068"/>
      <c r="O75" s="1068"/>
      <c r="P75" s="1069"/>
      <c r="Q75" s="1071">
        <v>30</v>
      </c>
      <c r="R75" s="1072"/>
      <c r="S75" s="1072"/>
      <c r="T75" s="1072"/>
      <c r="U75" s="1073"/>
      <c r="V75" s="1074">
        <v>26</v>
      </c>
      <c r="W75" s="1072"/>
      <c r="X75" s="1072"/>
      <c r="Y75" s="1072"/>
      <c r="Z75" s="1073"/>
      <c r="AA75" s="1074">
        <v>4</v>
      </c>
      <c r="AB75" s="1072"/>
      <c r="AC75" s="1072"/>
      <c r="AD75" s="1072"/>
      <c r="AE75" s="1073"/>
      <c r="AF75" s="1074" t="s">
        <v>602</v>
      </c>
      <c r="AG75" s="1072"/>
      <c r="AH75" s="1072"/>
      <c r="AI75" s="1072"/>
      <c r="AJ75" s="1073"/>
      <c r="AK75" s="1074" t="s">
        <v>602</v>
      </c>
      <c r="AL75" s="1072"/>
      <c r="AM75" s="1072"/>
      <c r="AN75" s="1072"/>
      <c r="AO75" s="1073"/>
      <c r="AP75" s="1074" t="s">
        <v>603</v>
      </c>
      <c r="AQ75" s="1072"/>
      <c r="AR75" s="1072"/>
      <c r="AS75" s="1072"/>
      <c r="AT75" s="1073"/>
      <c r="AU75" s="1074" t="s">
        <v>602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596</v>
      </c>
      <c r="C76" s="1068"/>
      <c r="D76" s="1068"/>
      <c r="E76" s="1068"/>
      <c r="F76" s="1068"/>
      <c r="G76" s="1068"/>
      <c r="H76" s="1068"/>
      <c r="I76" s="1068"/>
      <c r="J76" s="1068"/>
      <c r="K76" s="1068"/>
      <c r="L76" s="1068"/>
      <c r="M76" s="1068"/>
      <c r="N76" s="1068"/>
      <c r="O76" s="1068"/>
      <c r="P76" s="1069"/>
      <c r="Q76" s="1071">
        <v>228</v>
      </c>
      <c r="R76" s="1072"/>
      <c r="S76" s="1072"/>
      <c r="T76" s="1072"/>
      <c r="U76" s="1073"/>
      <c r="V76" s="1074">
        <v>228</v>
      </c>
      <c r="W76" s="1072"/>
      <c r="X76" s="1072"/>
      <c r="Y76" s="1072"/>
      <c r="Z76" s="1073"/>
      <c r="AA76" s="1074" t="s">
        <v>606</v>
      </c>
      <c r="AB76" s="1072"/>
      <c r="AC76" s="1072"/>
      <c r="AD76" s="1072"/>
      <c r="AE76" s="1073"/>
      <c r="AF76" s="1074" t="s">
        <v>606</v>
      </c>
      <c r="AG76" s="1072"/>
      <c r="AH76" s="1072"/>
      <c r="AI76" s="1072"/>
      <c r="AJ76" s="1073"/>
      <c r="AK76" s="1074">
        <v>8</v>
      </c>
      <c r="AL76" s="1072"/>
      <c r="AM76" s="1072"/>
      <c r="AN76" s="1072"/>
      <c r="AO76" s="1073"/>
      <c r="AP76" s="1074" t="s">
        <v>606</v>
      </c>
      <c r="AQ76" s="1072"/>
      <c r="AR76" s="1072"/>
      <c r="AS76" s="1072"/>
      <c r="AT76" s="1073"/>
      <c r="AU76" s="1074" t="s">
        <v>606</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597</v>
      </c>
      <c r="C77" s="1068"/>
      <c r="D77" s="1068"/>
      <c r="E77" s="1068"/>
      <c r="F77" s="1068"/>
      <c r="G77" s="1068"/>
      <c r="H77" s="1068"/>
      <c r="I77" s="1068"/>
      <c r="J77" s="1068"/>
      <c r="K77" s="1068"/>
      <c r="L77" s="1068"/>
      <c r="M77" s="1068"/>
      <c r="N77" s="1068"/>
      <c r="O77" s="1068"/>
      <c r="P77" s="1069"/>
      <c r="Q77" s="1071">
        <v>152</v>
      </c>
      <c r="R77" s="1072"/>
      <c r="S77" s="1072"/>
      <c r="T77" s="1072"/>
      <c r="U77" s="1073"/>
      <c r="V77" s="1074">
        <v>145</v>
      </c>
      <c r="W77" s="1072"/>
      <c r="X77" s="1072"/>
      <c r="Y77" s="1072"/>
      <c r="Z77" s="1073"/>
      <c r="AA77" s="1074">
        <v>7</v>
      </c>
      <c r="AB77" s="1072"/>
      <c r="AC77" s="1072"/>
      <c r="AD77" s="1072"/>
      <c r="AE77" s="1073"/>
      <c r="AF77" s="1074">
        <v>7</v>
      </c>
      <c r="AG77" s="1072"/>
      <c r="AH77" s="1072"/>
      <c r="AI77" s="1072"/>
      <c r="AJ77" s="1073"/>
      <c r="AK77" s="1074">
        <v>14</v>
      </c>
      <c r="AL77" s="1072"/>
      <c r="AM77" s="1072"/>
      <c r="AN77" s="1072"/>
      <c r="AO77" s="1073"/>
      <c r="AP77" s="1074" t="s">
        <v>607</v>
      </c>
      <c r="AQ77" s="1072"/>
      <c r="AR77" s="1072"/>
      <c r="AS77" s="1072"/>
      <c r="AT77" s="1073"/>
      <c r="AU77" s="1074" t="s">
        <v>607</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598</v>
      </c>
      <c r="C78" s="1068"/>
      <c r="D78" s="1068"/>
      <c r="E78" s="1068"/>
      <c r="F78" s="1068"/>
      <c r="G78" s="1068"/>
      <c r="H78" s="1068"/>
      <c r="I78" s="1068"/>
      <c r="J78" s="1068"/>
      <c r="K78" s="1068"/>
      <c r="L78" s="1068"/>
      <c r="M78" s="1068"/>
      <c r="N78" s="1068"/>
      <c r="O78" s="1068"/>
      <c r="P78" s="1069"/>
      <c r="Q78" s="1070">
        <v>58</v>
      </c>
      <c r="R78" s="1064"/>
      <c r="S78" s="1064"/>
      <c r="T78" s="1064"/>
      <c r="U78" s="1064"/>
      <c r="V78" s="1064">
        <v>57</v>
      </c>
      <c r="W78" s="1064"/>
      <c r="X78" s="1064"/>
      <c r="Y78" s="1064"/>
      <c r="Z78" s="1064"/>
      <c r="AA78" s="1064">
        <v>1</v>
      </c>
      <c r="AB78" s="1064"/>
      <c r="AC78" s="1064"/>
      <c r="AD78" s="1064"/>
      <c r="AE78" s="1064"/>
      <c r="AF78" s="1064">
        <v>1</v>
      </c>
      <c r="AG78" s="1064"/>
      <c r="AH78" s="1064"/>
      <c r="AI78" s="1064"/>
      <c r="AJ78" s="1064"/>
      <c r="AK78" s="1064">
        <v>1</v>
      </c>
      <c r="AL78" s="1064"/>
      <c r="AM78" s="1064"/>
      <c r="AN78" s="1064"/>
      <c r="AO78" s="1064"/>
      <c r="AP78" s="1064" t="s">
        <v>607</v>
      </c>
      <c r="AQ78" s="1064"/>
      <c r="AR78" s="1064"/>
      <c r="AS78" s="1064"/>
      <c r="AT78" s="1064"/>
      <c r="AU78" s="1064" t="s">
        <v>607</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599</v>
      </c>
      <c r="C79" s="1068"/>
      <c r="D79" s="1068"/>
      <c r="E79" s="1068"/>
      <c r="F79" s="1068"/>
      <c r="G79" s="1068"/>
      <c r="H79" s="1068"/>
      <c r="I79" s="1068"/>
      <c r="J79" s="1068"/>
      <c r="K79" s="1068"/>
      <c r="L79" s="1068"/>
      <c r="M79" s="1068"/>
      <c r="N79" s="1068"/>
      <c r="O79" s="1068"/>
      <c r="P79" s="1069"/>
      <c r="Q79" s="1070">
        <v>365</v>
      </c>
      <c r="R79" s="1064"/>
      <c r="S79" s="1064"/>
      <c r="T79" s="1064"/>
      <c r="U79" s="1064"/>
      <c r="V79" s="1064">
        <v>363</v>
      </c>
      <c r="W79" s="1064"/>
      <c r="X79" s="1064"/>
      <c r="Y79" s="1064"/>
      <c r="Z79" s="1064"/>
      <c r="AA79" s="1064">
        <v>2</v>
      </c>
      <c r="AB79" s="1064"/>
      <c r="AC79" s="1064"/>
      <c r="AD79" s="1064"/>
      <c r="AE79" s="1064"/>
      <c r="AF79" s="1064">
        <v>2</v>
      </c>
      <c r="AG79" s="1064"/>
      <c r="AH79" s="1064"/>
      <c r="AI79" s="1064"/>
      <c r="AJ79" s="1064"/>
      <c r="AK79" s="1064">
        <v>38</v>
      </c>
      <c r="AL79" s="1064"/>
      <c r="AM79" s="1064"/>
      <c r="AN79" s="1064"/>
      <c r="AO79" s="1064"/>
      <c r="AP79" s="1064">
        <v>432</v>
      </c>
      <c r="AQ79" s="1064"/>
      <c r="AR79" s="1064"/>
      <c r="AS79" s="1064"/>
      <c r="AT79" s="1064"/>
      <c r="AU79" s="1064" t="s">
        <v>608</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600</v>
      </c>
      <c r="C80" s="1068"/>
      <c r="D80" s="1068"/>
      <c r="E80" s="1068"/>
      <c r="F80" s="1068"/>
      <c r="G80" s="1068"/>
      <c r="H80" s="1068"/>
      <c r="I80" s="1068"/>
      <c r="J80" s="1068"/>
      <c r="K80" s="1068"/>
      <c r="L80" s="1068"/>
      <c r="M80" s="1068"/>
      <c r="N80" s="1068"/>
      <c r="O80" s="1068"/>
      <c r="P80" s="1069"/>
      <c r="Q80" s="1070">
        <v>1554</v>
      </c>
      <c r="R80" s="1064"/>
      <c r="S80" s="1064"/>
      <c r="T80" s="1064"/>
      <c r="U80" s="1064"/>
      <c r="V80" s="1064">
        <v>1531</v>
      </c>
      <c r="W80" s="1064"/>
      <c r="X80" s="1064"/>
      <c r="Y80" s="1064"/>
      <c r="Z80" s="1064"/>
      <c r="AA80" s="1064">
        <v>23</v>
      </c>
      <c r="AB80" s="1064"/>
      <c r="AC80" s="1064"/>
      <c r="AD80" s="1064"/>
      <c r="AE80" s="1064"/>
      <c r="AF80" s="1064">
        <v>23</v>
      </c>
      <c r="AG80" s="1064"/>
      <c r="AH80" s="1064"/>
      <c r="AI80" s="1064"/>
      <c r="AJ80" s="1064"/>
      <c r="AK80" s="1064">
        <v>6</v>
      </c>
      <c r="AL80" s="1064"/>
      <c r="AM80" s="1064"/>
      <c r="AN80" s="1064"/>
      <c r="AO80" s="1064"/>
      <c r="AP80" s="1064">
        <v>214</v>
      </c>
      <c r="AQ80" s="1064"/>
      <c r="AR80" s="1064"/>
      <c r="AS80" s="1064"/>
      <c r="AT80" s="1064"/>
      <c r="AU80" s="1064" t="s">
        <v>607</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416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417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425</v>
      </c>
      <c r="AB109" s="987"/>
      <c r="AC109" s="987"/>
      <c r="AD109" s="987"/>
      <c r="AE109" s="988"/>
      <c r="AF109" s="989" t="s">
        <v>305</v>
      </c>
      <c r="AG109" s="987"/>
      <c r="AH109" s="987"/>
      <c r="AI109" s="987"/>
      <c r="AJ109" s="988"/>
      <c r="AK109" s="989" t="s">
        <v>304</v>
      </c>
      <c r="AL109" s="987"/>
      <c r="AM109" s="987"/>
      <c r="AN109" s="987"/>
      <c r="AO109" s="988"/>
      <c r="AP109" s="989" t="s">
        <v>426</v>
      </c>
      <c r="AQ109" s="987"/>
      <c r="AR109" s="987"/>
      <c r="AS109" s="987"/>
      <c r="AT109" s="1018"/>
      <c r="AU109" s="986" t="s">
        <v>424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425</v>
      </c>
      <c r="BR109" s="987"/>
      <c r="BS109" s="987"/>
      <c r="BT109" s="987"/>
      <c r="BU109" s="988"/>
      <c r="BV109" s="989" t="s">
        <v>305</v>
      </c>
      <c r="BW109" s="987"/>
      <c r="BX109" s="987"/>
      <c r="BY109" s="987"/>
      <c r="BZ109" s="988"/>
      <c r="CA109" s="989" t="s">
        <v>304</v>
      </c>
      <c r="CB109" s="987"/>
      <c r="CC109" s="987"/>
      <c r="CD109" s="987"/>
      <c r="CE109" s="988"/>
      <c r="CF109" s="1025" t="s">
        <v>426</v>
      </c>
      <c r="CG109" s="1025"/>
      <c r="CH109" s="1025"/>
      <c r="CI109" s="1025"/>
      <c r="CJ109" s="1025"/>
      <c r="CK109" s="989" t="s">
        <v>427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425</v>
      </c>
      <c r="DH109" s="987"/>
      <c r="DI109" s="987"/>
      <c r="DJ109" s="987"/>
      <c r="DK109" s="988"/>
      <c r="DL109" s="989" t="s">
        <v>305</v>
      </c>
      <c r="DM109" s="987"/>
      <c r="DN109" s="987"/>
      <c r="DO109" s="987"/>
      <c r="DP109" s="988"/>
      <c r="DQ109" s="989" t="s">
        <v>304</v>
      </c>
      <c r="DR109" s="987"/>
      <c r="DS109" s="987"/>
      <c r="DT109" s="987"/>
      <c r="DU109" s="988"/>
      <c r="DV109" s="989" t="s">
        <v>426</v>
      </c>
      <c r="DW109" s="987"/>
      <c r="DX109" s="987"/>
      <c r="DY109" s="987"/>
      <c r="DZ109" s="1018"/>
    </row>
    <row r="110" spans="1:131" s="247" customFormat="1" ht="26.25" customHeight="1" x14ac:dyDescent="0.15">
      <c r="A110" s="889" t="s">
        <v>428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8206268</v>
      </c>
      <c r="AB110" s="980"/>
      <c r="AC110" s="980"/>
      <c r="AD110" s="980"/>
      <c r="AE110" s="981"/>
      <c r="AF110" s="982">
        <v>8174066</v>
      </c>
      <c r="AG110" s="980"/>
      <c r="AH110" s="980"/>
      <c r="AI110" s="980"/>
      <c r="AJ110" s="981"/>
      <c r="AK110" s="982">
        <v>8100197</v>
      </c>
      <c r="AL110" s="980"/>
      <c r="AM110" s="980"/>
      <c r="AN110" s="980"/>
      <c r="AO110" s="981"/>
      <c r="AP110" s="983">
        <v>16</v>
      </c>
      <c r="AQ110" s="984"/>
      <c r="AR110" s="984"/>
      <c r="AS110" s="984"/>
      <c r="AT110" s="985"/>
      <c r="AU110" s="1019" t="s">
        <v>72</v>
      </c>
      <c r="AV110" s="1020"/>
      <c r="AW110" s="1020"/>
      <c r="AX110" s="1020"/>
      <c r="AY110" s="1020"/>
      <c r="AZ110" s="945" t="s">
        <v>429</v>
      </c>
      <c r="BA110" s="890"/>
      <c r="BB110" s="890"/>
      <c r="BC110" s="890"/>
      <c r="BD110" s="890"/>
      <c r="BE110" s="890"/>
      <c r="BF110" s="890"/>
      <c r="BG110" s="890"/>
      <c r="BH110" s="890"/>
      <c r="BI110" s="890"/>
      <c r="BJ110" s="890"/>
      <c r="BK110" s="890"/>
      <c r="BL110" s="890"/>
      <c r="BM110" s="890"/>
      <c r="BN110" s="890"/>
      <c r="BO110" s="890"/>
      <c r="BP110" s="891"/>
      <c r="BQ110" s="946">
        <v>81635691</v>
      </c>
      <c r="BR110" s="927"/>
      <c r="BS110" s="927"/>
      <c r="BT110" s="927"/>
      <c r="BU110" s="927"/>
      <c r="BV110" s="927">
        <v>86302820</v>
      </c>
      <c r="BW110" s="927"/>
      <c r="BX110" s="927"/>
      <c r="BY110" s="927"/>
      <c r="BZ110" s="927"/>
      <c r="CA110" s="927">
        <v>89566356</v>
      </c>
      <c r="CB110" s="927"/>
      <c r="CC110" s="927"/>
      <c r="CD110" s="927"/>
      <c r="CE110" s="927"/>
      <c r="CF110" s="951">
        <v>177.1</v>
      </c>
      <c r="CG110" s="952"/>
      <c r="CH110" s="952"/>
      <c r="CI110" s="952"/>
      <c r="CJ110" s="952"/>
      <c r="CK110" s="1015" t="s">
        <v>430</v>
      </c>
      <c r="CL110" s="901"/>
      <c r="CM110" s="976" t="s">
        <v>431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432</v>
      </c>
      <c r="DH110" s="927"/>
      <c r="DI110" s="927"/>
      <c r="DJ110" s="927"/>
      <c r="DK110" s="927"/>
      <c r="DL110" s="927" t="s">
        <v>128</v>
      </c>
      <c r="DM110" s="927"/>
      <c r="DN110" s="927"/>
      <c r="DO110" s="927"/>
      <c r="DP110" s="927"/>
      <c r="DQ110" s="927" t="s">
        <v>433</v>
      </c>
      <c r="DR110" s="927"/>
      <c r="DS110" s="927"/>
      <c r="DT110" s="927"/>
      <c r="DU110" s="927"/>
      <c r="DV110" s="928" t="s">
        <v>128</v>
      </c>
      <c r="DW110" s="928"/>
      <c r="DX110" s="928"/>
      <c r="DY110" s="928"/>
      <c r="DZ110" s="929"/>
    </row>
    <row r="111" spans="1:131" s="247" customFormat="1" ht="26.25" customHeight="1" x14ac:dyDescent="0.15">
      <c r="A111" s="856" t="s">
        <v>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128</v>
      </c>
      <c r="AG111" s="1008"/>
      <c r="AH111" s="1008"/>
      <c r="AI111" s="1008"/>
      <c r="AJ111" s="1009"/>
      <c r="AK111" s="1010" t="s">
        <v>432</v>
      </c>
      <c r="AL111" s="1008"/>
      <c r="AM111" s="1008"/>
      <c r="AN111" s="1008"/>
      <c r="AO111" s="1009"/>
      <c r="AP111" s="1011" t="s">
        <v>432</v>
      </c>
      <c r="AQ111" s="1012"/>
      <c r="AR111" s="1012"/>
      <c r="AS111" s="1012"/>
      <c r="AT111" s="1013"/>
      <c r="AU111" s="1021"/>
      <c r="AV111" s="1022"/>
      <c r="AW111" s="1022"/>
      <c r="AX111" s="1022"/>
      <c r="AY111" s="1022"/>
      <c r="AZ111" s="897" t="s">
        <v>435</v>
      </c>
      <c r="BA111" s="832"/>
      <c r="BB111" s="832"/>
      <c r="BC111" s="832"/>
      <c r="BD111" s="832"/>
      <c r="BE111" s="832"/>
      <c r="BF111" s="832"/>
      <c r="BG111" s="832"/>
      <c r="BH111" s="832"/>
      <c r="BI111" s="832"/>
      <c r="BJ111" s="832"/>
      <c r="BK111" s="832"/>
      <c r="BL111" s="832"/>
      <c r="BM111" s="832"/>
      <c r="BN111" s="832"/>
      <c r="BO111" s="832"/>
      <c r="BP111" s="833"/>
      <c r="BQ111" s="898">
        <v>45116</v>
      </c>
      <c r="BR111" s="899"/>
      <c r="BS111" s="899"/>
      <c r="BT111" s="899"/>
      <c r="BU111" s="899"/>
      <c r="BV111" s="899">
        <v>39503</v>
      </c>
      <c r="BW111" s="899"/>
      <c r="BX111" s="899"/>
      <c r="BY111" s="899"/>
      <c r="BZ111" s="899"/>
      <c r="CA111" s="899">
        <v>35091</v>
      </c>
      <c r="CB111" s="899"/>
      <c r="CC111" s="899"/>
      <c r="CD111" s="899"/>
      <c r="CE111" s="899"/>
      <c r="CF111" s="960">
        <v>0.1</v>
      </c>
      <c r="CG111" s="961"/>
      <c r="CH111" s="961"/>
      <c r="CI111" s="961"/>
      <c r="CJ111" s="961"/>
      <c r="CK111" s="1016"/>
      <c r="CL111" s="903"/>
      <c r="CM111" s="906" t="s">
        <v>436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432</v>
      </c>
      <c r="DH111" s="899"/>
      <c r="DI111" s="899"/>
      <c r="DJ111" s="899"/>
      <c r="DK111" s="899"/>
      <c r="DL111" s="899" t="s">
        <v>128</v>
      </c>
      <c r="DM111" s="899"/>
      <c r="DN111" s="899"/>
      <c r="DO111" s="899"/>
      <c r="DP111" s="899"/>
      <c r="DQ111" s="899" t="s">
        <v>128</v>
      </c>
      <c r="DR111" s="899"/>
      <c r="DS111" s="899"/>
      <c r="DT111" s="899"/>
      <c r="DU111" s="899"/>
      <c r="DV111" s="876" t="s">
        <v>432</v>
      </c>
      <c r="DW111" s="876"/>
      <c r="DX111" s="876"/>
      <c r="DY111" s="876"/>
      <c r="DZ111" s="877"/>
    </row>
    <row r="112" spans="1:131" s="247" customFormat="1" ht="26.25" customHeight="1" x14ac:dyDescent="0.15">
      <c r="A112" s="1001" t="s">
        <v>437</v>
      </c>
      <c r="B112" s="1002"/>
      <c r="C112" s="832" t="s">
        <v>438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432</v>
      </c>
      <c r="AB112" s="862"/>
      <c r="AC112" s="862"/>
      <c r="AD112" s="862"/>
      <c r="AE112" s="863"/>
      <c r="AF112" s="864" t="s">
        <v>432</v>
      </c>
      <c r="AG112" s="862"/>
      <c r="AH112" s="862"/>
      <c r="AI112" s="862"/>
      <c r="AJ112" s="863"/>
      <c r="AK112" s="864" t="s">
        <v>433</v>
      </c>
      <c r="AL112" s="862"/>
      <c r="AM112" s="862"/>
      <c r="AN112" s="862"/>
      <c r="AO112" s="863"/>
      <c r="AP112" s="909" t="s">
        <v>432</v>
      </c>
      <c r="AQ112" s="910"/>
      <c r="AR112" s="910"/>
      <c r="AS112" s="910"/>
      <c r="AT112" s="911"/>
      <c r="AU112" s="1021"/>
      <c r="AV112" s="1022"/>
      <c r="AW112" s="1022"/>
      <c r="AX112" s="1022"/>
      <c r="AY112" s="1022"/>
      <c r="AZ112" s="897" t="s">
        <v>439</v>
      </c>
      <c r="BA112" s="832"/>
      <c r="BB112" s="832"/>
      <c r="BC112" s="832"/>
      <c r="BD112" s="832"/>
      <c r="BE112" s="832"/>
      <c r="BF112" s="832"/>
      <c r="BG112" s="832"/>
      <c r="BH112" s="832"/>
      <c r="BI112" s="832"/>
      <c r="BJ112" s="832"/>
      <c r="BK112" s="832"/>
      <c r="BL112" s="832"/>
      <c r="BM112" s="832"/>
      <c r="BN112" s="832"/>
      <c r="BO112" s="832"/>
      <c r="BP112" s="833"/>
      <c r="BQ112" s="898">
        <v>28180852</v>
      </c>
      <c r="BR112" s="899"/>
      <c r="BS112" s="899"/>
      <c r="BT112" s="899"/>
      <c r="BU112" s="899"/>
      <c r="BV112" s="899">
        <v>23851254</v>
      </c>
      <c r="BW112" s="899"/>
      <c r="BX112" s="899"/>
      <c r="BY112" s="899"/>
      <c r="BZ112" s="899"/>
      <c r="CA112" s="899">
        <v>24642638</v>
      </c>
      <c r="CB112" s="899"/>
      <c r="CC112" s="899"/>
      <c r="CD112" s="899"/>
      <c r="CE112" s="899"/>
      <c r="CF112" s="960">
        <v>48.7</v>
      </c>
      <c r="CG112" s="961"/>
      <c r="CH112" s="961"/>
      <c r="CI112" s="961"/>
      <c r="CJ112" s="961"/>
      <c r="CK112" s="1016"/>
      <c r="CL112" s="903"/>
      <c r="CM112" s="906" t="s">
        <v>440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433</v>
      </c>
      <c r="DM112" s="899"/>
      <c r="DN112" s="899"/>
      <c r="DO112" s="899"/>
      <c r="DP112" s="899"/>
      <c r="DQ112" s="899" t="s">
        <v>128</v>
      </c>
      <c r="DR112" s="899"/>
      <c r="DS112" s="899"/>
      <c r="DT112" s="899"/>
      <c r="DU112" s="899"/>
      <c r="DV112" s="876" t="s">
        <v>432</v>
      </c>
      <c r="DW112" s="876"/>
      <c r="DX112" s="876"/>
      <c r="DY112" s="876"/>
      <c r="DZ112" s="877"/>
    </row>
    <row r="113" spans="1:130" s="247" customFormat="1" ht="26.25" customHeight="1" x14ac:dyDescent="0.15">
      <c r="A113" s="1003"/>
      <c r="B113" s="1004"/>
      <c r="C113" s="832" t="s">
        <v>441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3023732</v>
      </c>
      <c r="AB113" s="1008"/>
      <c r="AC113" s="1008"/>
      <c r="AD113" s="1008"/>
      <c r="AE113" s="1009"/>
      <c r="AF113" s="1010">
        <v>2782113</v>
      </c>
      <c r="AG113" s="1008"/>
      <c r="AH113" s="1008"/>
      <c r="AI113" s="1008"/>
      <c r="AJ113" s="1009"/>
      <c r="AK113" s="1010">
        <v>2714668</v>
      </c>
      <c r="AL113" s="1008"/>
      <c r="AM113" s="1008"/>
      <c r="AN113" s="1008"/>
      <c r="AO113" s="1009"/>
      <c r="AP113" s="1011">
        <v>5.4</v>
      </c>
      <c r="AQ113" s="1012"/>
      <c r="AR113" s="1012"/>
      <c r="AS113" s="1012"/>
      <c r="AT113" s="1013"/>
      <c r="AU113" s="1021"/>
      <c r="AV113" s="1022"/>
      <c r="AW113" s="1022"/>
      <c r="AX113" s="1022"/>
      <c r="AY113" s="1022"/>
      <c r="AZ113" s="897" t="s">
        <v>442</v>
      </c>
      <c r="BA113" s="832"/>
      <c r="BB113" s="832"/>
      <c r="BC113" s="832"/>
      <c r="BD113" s="832"/>
      <c r="BE113" s="832"/>
      <c r="BF113" s="832"/>
      <c r="BG113" s="832"/>
      <c r="BH113" s="832"/>
      <c r="BI113" s="832"/>
      <c r="BJ113" s="832"/>
      <c r="BK113" s="832"/>
      <c r="BL113" s="832"/>
      <c r="BM113" s="832"/>
      <c r="BN113" s="832"/>
      <c r="BO113" s="832"/>
      <c r="BP113" s="833"/>
      <c r="BQ113" s="898">
        <v>158713</v>
      </c>
      <c r="BR113" s="899"/>
      <c r="BS113" s="899"/>
      <c r="BT113" s="899"/>
      <c r="BU113" s="899"/>
      <c r="BV113" s="899">
        <v>128320</v>
      </c>
      <c r="BW113" s="899"/>
      <c r="BX113" s="899"/>
      <c r="BY113" s="899"/>
      <c r="BZ113" s="899"/>
      <c r="CA113" s="899">
        <v>97491</v>
      </c>
      <c r="CB113" s="899"/>
      <c r="CC113" s="899"/>
      <c r="CD113" s="899"/>
      <c r="CE113" s="899"/>
      <c r="CF113" s="960">
        <v>0.2</v>
      </c>
      <c r="CG113" s="961"/>
      <c r="CH113" s="961"/>
      <c r="CI113" s="961"/>
      <c r="CJ113" s="961"/>
      <c r="CK113" s="1016"/>
      <c r="CL113" s="903"/>
      <c r="CM113" s="906" t="s">
        <v>443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432</v>
      </c>
      <c r="DH113" s="862"/>
      <c r="DI113" s="862"/>
      <c r="DJ113" s="862"/>
      <c r="DK113" s="863"/>
      <c r="DL113" s="864" t="s">
        <v>432</v>
      </c>
      <c r="DM113" s="862"/>
      <c r="DN113" s="862"/>
      <c r="DO113" s="862"/>
      <c r="DP113" s="863"/>
      <c r="DQ113" s="864" t="s">
        <v>432</v>
      </c>
      <c r="DR113" s="862"/>
      <c r="DS113" s="862"/>
      <c r="DT113" s="862"/>
      <c r="DU113" s="863"/>
      <c r="DV113" s="909" t="s">
        <v>432</v>
      </c>
      <c r="DW113" s="910"/>
      <c r="DX113" s="910"/>
      <c r="DY113" s="910"/>
      <c r="DZ113" s="911"/>
    </row>
    <row r="114" spans="1:130" s="247" customFormat="1" ht="26.25" customHeight="1" x14ac:dyDescent="0.15">
      <c r="A114" s="1003"/>
      <c r="B114" s="1004"/>
      <c r="C114" s="832" t="s">
        <v>444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19986</v>
      </c>
      <c r="AB114" s="862"/>
      <c r="AC114" s="862"/>
      <c r="AD114" s="862"/>
      <c r="AE114" s="863"/>
      <c r="AF114" s="864">
        <v>20020</v>
      </c>
      <c r="AG114" s="862"/>
      <c r="AH114" s="862"/>
      <c r="AI114" s="862"/>
      <c r="AJ114" s="863"/>
      <c r="AK114" s="864">
        <v>20110</v>
      </c>
      <c r="AL114" s="862"/>
      <c r="AM114" s="862"/>
      <c r="AN114" s="862"/>
      <c r="AO114" s="863"/>
      <c r="AP114" s="909">
        <v>0</v>
      </c>
      <c r="AQ114" s="910"/>
      <c r="AR114" s="910"/>
      <c r="AS114" s="910"/>
      <c r="AT114" s="911"/>
      <c r="AU114" s="1021"/>
      <c r="AV114" s="1022"/>
      <c r="AW114" s="1022"/>
      <c r="AX114" s="1022"/>
      <c r="AY114" s="1022"/>
      <c r="AZ114" s="897" t="s">
        <v>445</v>
      </c>
      <c r="BA114" s="832"/>
      <c r="BB114" s="832"/>
      <c r="BC114" s="832"/>
      <c r="BD114" s="832"/>
      <c r="BE114" s="832"/>
      <c r="BF114" s="832"/>
      <c r="BG114" s="832"/>
      <c r="BH114" s="832"/>
      <c r="BI114" s="832"/>
      <c r="BJ114" s="832"/>
      <c r="BK114" s="832"/>
      <c r="BL114" s="832"/>
      <c r="BM114" s="832"/>
      <c r="BN114" s="832"/>
      <c r="BO114" s="832"/>
      <c r="BP114" s="833"/>
      <c r="BQ114" s="898">
        <v>15685679</v>
      </c>
      <c r="BR114" s="899"/>
      <c r="BS114" s="899"/>
      <c r="BT114" s="899"/>
      <c r="BU114" s="899"/>
      <c r="BV114" s="899">
        <v>14834802</v>
      </c>
      <c r="BW114" s="899"/>
      <c r="BX114" s="899"/>
      <c r="BY114" s="899"/>
      <c r="BZ114" s="899"/>
      <c r="CA114" s="899">
        <v>14644520</v>
      </c>
      <c r="CB114" s="899"/>
      <c r="CC114" s="899"/>
      <c r="CD114" s="899"/>
      <c r="CE114" s="899"/>
      <c r="CF114" s="960">
        <v>29</v>
      </c>
      <c r="CG114" s="961"/>
      <c r="CH114" s="961"/>
      <c r="CI114" s="961"/>
      <c r="CJ114" s="961"/>
      <c r="CK114" s="1016"/>
      <c r="CL114" s="903"/>
      <c r="CM114" s="906" t="s">
        <v>446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432</v>
      </c>
      <c r="DM114" s="862"/>
      <c r="DN114" s="862"/>
      <c r="DO114" s="862"/>
      <c r="DP114" s="863"/>
      <c r="DQ114" s="864" t="s">
        <v>128</v>
      </c>
      <c r="DR114" s="862"/>
      <c r="DS114" s="862"/>
      <c r="DT114" s="862"/>
      <c r="DU114" s="863"/>
      <c r="DV114" s="909" t="s">
        <v>433</v>
      </c>
      <c r="DW114" s="910"/>
      <c r="DX114" s="910"/>
      <c r="DY114" s="910"/>
      <c r="DZ114" s="911"/>
    </row>
    <row r="115" spans="1:130" s="247" customFormat="1" ht="26.25" customHeight="1" x14ac:dyDescent="0.15">
      <c r="A115" s="1003"/>
      <c r="B115" s="1004"/>
      <c r="C115" s="832" t="s">
        <v>447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18528</v>
      </c>
      <c r="AB115" s="1008"/>
      <c r="AC115" s="1008"/>
      <c r="AD115" s="1008"/>
      <c r="AE115" s="1009"/>
      <c r="AF115" s="1010">
        <v>17809</v>
      </c>
      <c r="AG115" s="1008"/>
      <c r="AH115" s="1008"/>
      <c r="AI115" s="1008"/>
      <c r="AJ115" s="1009"/>
      <c r="AK115" s="1010">
        <v>16504</v>
      </c>
      <c r="AL115" s="1008"/>
      <c r="AM115" s="1008"/>
      <c r="AN115" s="1008"/>
      <c r="AO115" s="1009"/>
      <c r="AP115" s="1011">
        <v>0</v>
      </c>
      <c r="AQ115" s="1012"/>
      <c r="AR115" s="1012"/>
      <c r="AS115" s="1012"/>
      <c r="AT115" s="1013"/>
      <c r="AU115" s="1021"/>
      <c r="AV115" s="1022"/>
      <c r="AW115" s="1022"/>
      <c r="AX115" s="1022"/>
      <c r="AY115" s="1022"/>
      <c r="AZ115" s="897" t="s">
        <v>448</v>
      </c>
      <c r="BA115" s="832"/>
      <c r="BB115" s="832"/>
      <c r="BC115" s="832"/>
      <c r="BD115" s="832"/>
      <c r="BE115" s="832"/>
      <c r="BF115" s="832"/>
      <c r="BG115" s="832"/>
      <c r="BH115" s="832"/>
      <c r="BI115" s="832"/>
      <c r="BJ115" s="832"/>
      <c r="BK115" s="832"/>
      <c r="BL115" s="832"/>
      <c r="BM115" s="832"/>
      <c r="BN115" s="832"/>
      <c r="BO115" s="832"/>
      <c r="BP115" s="833"/>
      <c r="BQ115" s="898">
        <v>3902257</v>
      </c>
      <c r="BR115" s="899"/>
      <c r="BS115" s="899"/>
      <c r="BT115" s="899"/>
      <c r="BU115" s="899"/>
      <c r="BV115" s="899">
        <v>3731747</v>
      </c>
      <c r="BW115" s="899"/>
      <c r="BX115" s="899"/>
      <c r="BY115" s="899"/>
      <c r="BZ115" s="899"/>
      <c r="CA115" s="899">
        <v>2948195</v>
      </c>
      <c r="CB115" s="899"/>
      <c r="CC115" s="899"/>
      <c r="CD115" s="899"/>
      <c r="CE115" s="899"/>
      <c r="CF115" s="960">
        <v>5.8</v>
      </c>
      <c r="CG115" s="961"/>
      <c r="CH115" s="961"/>
      <c r="CI115" s="961"/>
      <c r="CJ115" s="961"/>
      <c r="CK115" s="1016"/>
      <c r="CL115" s="903"/>
      <c r="CM115" s="897" t="s">
        <v>449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128</v>
      </c>
      <c r="DH115" s="862"/>
      <c r="DI115" s="862"/>
      <c r="DJ115" s="862"/>
      <c r="DK115" s="863"/>
      <c r="DL115" s="864" t="s">
        <v>432</v>
      </c>
      <c r="DM115" s="862"/>
      <c r="DN115" s="862"/>
      <c r="DO115" s="862"/>
      <c r="DP115" s="863"/>
      <c r="DQ115" s="864" t="s">
        <v>432</v>
      </c>
      <c r="DR115" s="862"/>
      <c r="DS115" s="862"/>
      <c r="DT115" s="862"/>
      <c r="DU115" s="863"/>
      <c r="DV115" s="909" t="s">
        <v>433</v>
      </c>
      <c r="DW115" s="910"/>
      <c r="DX115" s="910"/>
      <c r="DY115" s="910"/>
      <c r="DZ115" s="911"/>
    </row>
    <row r="116" spans="1:130" s="247" customFormat="1" ht="26.25" customHeight="1" x14ac:dyDescent="0.15">
      <c r="A116" s="1005"/>
      <c r="B116" s="1006"/>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432</v>
      </c>
      <c r="AG116" s="862"/>
      <c r="AH116" s="862"/>
      <c r="AI116" s="862"/>
      <c r="AJ116" s="863"/>
      <c r="AK116" s="864" t="s">
        <v>432</v>
      </c>
      <c r="AL116" s="862"/>
      <c r="AM116" s="862"/>
      <c r="AN116" s="862"/>
      <c r="AO116" s="863"/>
      <c r="AP116" s="909" t="s">
        <v>128</v>
      </c>
      <c r="AQ116" s="910"/>
      <c r="AR116" s="910"/>
      <c r="AS116" s="910"/>
      <c r="AT116" s="911"/>
      <c r="AU116" s="1021"/>
      <c r="AV116" s="1022"/>
      <c r="AW116" s="1022"/>
      <c r="AX116" s="1022"/>
      <c r="AY116" s="1022"/>
      <c r="AZ116" s="948" t="s">
        <v>451</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433</v>
      </c>
      <c r="BW116" s="899"/>
      <c r="BX116" s="899"/>
      <c r="BY116" s="899"/>
      <c r="BZ116" s="899"/>
      <c r="CA116" s="899" t="s">
        <v>433</v>
      </c>
      <c r="CB116" s="899"/>
      <c r="CC116" s="899"/>
      <c r="CD116" s="899"/>
      <c r="CE116" s="899"/>
      <c r="CF116" s="960" t="s">
        <v>128</v>
      </c>
      <c r="CG116" s="961"/>
      <c r="CH116" s="961"/>
      <c r="CI116" s="961"/>
      <c r="CJ116" s="961"/>
      <c r="CK116" s="1016"/>
      <c r="CL116" s="903"/>
      <c r="CM116" s="906" t="s">
        <v>452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1415</v>
      </c>
      <c r="DH116" s="862"/>
      <c r="DI116" s="862"/>
      <c r="DJ116" s="862"/>
      <c r="DK116" s="863"/>
      <c r="DL116" s="864" t="s">
        <v>128</v>
      </c>
      <c r="DM116" s="862"/>
      <c r="DN116" s="862"/>
      <c r="DO116" s="862"/>
      <c r="DP116" s="863"/>
      <c r="DQ116" s="864" t="s">
        <v>433</v>
      </c>
      <c r="DR116" s="862"/>
      <c r="DS116" s="862"/>
      <c r="DT116" s="862"/>
      <c r="DU116" s="863"/>
      <c r="DV116" s="909" t="s">
        <v>432</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453</v>
      </c>
      <c r="Z117" s="988"/>
      <c r="AA117" s="993">
        <v>11268514</v>
      </c>
      <c r="AB117" s="994"/>
      <c r="AC117" s="994"/>
      <c r="AD117" s="994"/>
      <c r="AE117" s="995"/>
      <c r="AF117" s="996">
        <v>10994008</v>
      </c>
      <c r="AG117" s="994"/>
      <c r="AH117" s="994"/>
      <c r="AI117" s="994"/>
      <c r="AJ117" s="995"/>
      <c r="AK117" s="996">
        <v>10851479</v>
      </c>
      <c r="AL117" s="994"/>
      <c r="AM117" s="994"/>
      <c r="AN117" s="994"/>
      <c r="AO117" s="995"/>
      <c r="AP117" s="997"/>
      <c r="AQ117" s="998"/>
      <c r="AR117" s="998"/>
      <c r="AS117" s="998"/>
      <c r="AT117" s="999"/>
      <c r="AU117" s="1021"/>
      <c r="AV117" s="1022"/>
      <c r="AW117" s="1022"/>
      <c r="AX117" s="1022"/>
      <c r="AY117" s="1022"/>
      <c r="AZ117" s="948" t="s">
        <v>454</v>
      </c>
      <c r="BA117" s="949"/>
      <c r="BB117" s="949"/>
      <c r="BC117" s="949"/>
      <c r="BD117" s="949"/>
      <c r="BE117" s="949"/>
      <c r="BF117" s="949"/>
      <c r="BG117" s="949"/>
      <c r="BH117" s="949"/>
      <c r="BI117" s="949"/>
      <c r="BJ117" s="949"/>
      <c r="BK117" s="949"/>
      <c r="BL117" s="949"/>
      <c r="BM117" s="949"/>
      <c r="BN117" s="949"/>
      <c r="BO117" s="949"/>
      <c r="BP117" s="950"/>
      <c r="BQ117" s="898" t="s">
        <v>432</v>
      </c>
      <c r="BR117" s="899"/>
      <c r="BS117" s="899"/>
      <c r="BT117" s="899"/>
      <c r="BU117" s="899"/>
      <c r="BV117" s="899" t="s">
        <v>432</v>
      </c>
      <c r="BW117" s="899"/>
      <c r="BX117" s="899"/>
      <c r="BY117" s="899"/>
      <c r="BZ117" s="899"/>
      <c r="CA117" s="899" t="s">
        <v>128</v>
      </c>
      <c r="CB117" s="899"/>
      <c r="CC117" s="899"/>
      <c r="CD117" s="899"/>
      <c r="CE117" s="899"/>
      <c r="CF117" s="960" t="s">
        <v>128</v>
      </c>
      <c r="CG117" s="961"/>
      <c r="CH117" s="961"/>
      <c r="CI117" s="961"/>
      <c r="CJ117" s="961"/>
      <c r="CK117" s="1016"/>
      <c r="CL117" s="903"/>
      <c r="CM117" s="906" t="s">
        <v>455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15">
      <c r="A118" s="986" t="s">
        <v>427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425</v>
      </c>
      <c r="AB118" s="987"/>
      <c r="AC118" s="987"/>
      <c r="AD118" s="987"/>
      <c r="AE118" s="988"/>
      <c r="AF118" s="989" t="s">
        <v>305</v>
      </c>
      <c r="AG118" s="987"/>
      <c r="AH118" s="987"/>
      <c r="AI118" s="987"/>
      <c r="AJ118" s="988"/>
      <c r="AK118" s="989" t="s">
        <v>304</v>
      </c>
      <c r="AL118" s="987"/>
      <c r="AM118" s="987"/>
      <c r="AN118" s="987"/>
      <c r="AO118" s="988"/>
      <c r="AP118" s="990" t="s">
        <v>426</v>
      </c>
      <c r="AQ118" s="991"/>
      <c r="AR118" s="991"/>
      <c r="AS118" s="991"/>
      <c r="AT118" s="992"/>
      <c r="AU118" s="1021"/>
      <c r="AV118" s="1022"/>
      <c r="AW118" s="1022"/>
      <c r="AX118" s="1022"/>
      <c r="AY118" s="1022"/>
      <c r="AZ118" s="964" t="s">
        <v>456</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128</v>
      </c>
      <c r="CB118" s="930"/>
      <c r="CC118" s="930"/>
      <c r="CD118" s="930"/>
      <c r="CE118" s="930"/>
      <c r="CF118" s="960" t="s">
        <v>128</v>
      </c>
      <c r="CG118" s="961"/>
      <c r="CH118" s="961"/>
      <c r="CI118" s="961"/>
      <c r="CJ118" s="961"/>
      <c r="CK118" s="1016"/>
      <c r="CL118" s="903"/>
      <c r="CM118" s="906" t="s">
        <v>457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432</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x14ac:dyDescent="0.15">
      <c r="A119" s="900" t="s">
        <v>430</v>
      </c>
      <c r="B119" s="901"/>
      <c r="C119" s="976" t="s">
        <v>431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432</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458</v>
      </c>
      <c r="BP119" s="963"/>
      <c r="BQ119" s="967">
        <v>129608308</v>
      </c>
      <c r="BR119" s="930"/>
      <c r="BS119" s="930"/>
      <c r="BT119" s="930"/>
      <c r="BU119" s="930"/>
      <c r="BV119" s="930">
        <v>128888446</v>
      </c>
      <c r="BW119" s="930"/>
      <c r="BX119" s="930"/>
      <c r="BY119" s="930"/>
      <c r="BZ119" s="930"/>
      <c r="CA119" s="930">
        <v>131934291</v>
      </c>
      <c r="CB119" s="930"/>
      <c r="CC119" s="930"/>
      <c r="CD119" s="930"/>
      <c r="CE119" s="930"/>
      <c r="CF119" s="828"/>
      <c r="CG119" s="829"/>
      <c r="CH119" s="829"/>
      <c r="CI119" s="829"/>
      <c r="CJ119" s="919"/>
      <c r="CK119" s="1017"/>
      <c r="CL119" s="905"/>
      <c r="CM119" s="923" t="s">
        <v>459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43701</v>
      </c>
      <c r="DH119" s="845"/>
      <c r="DI119" s="845"/>
      <c r="DJ119" s="845"/>
      <c r="DK119" s="846"/>
      <c r="DL119" s="847">
        <v>39503</v>
      </c>
      <c r="DM119" s="845"/>
      <c r="DN119" s="845"/>
      <c r="DO119" s="845"/>
      <c r="DP119" s="846"/>
      <c r="DQ119" s="847">
        <v>35091</v>
      </c>
      <c r="DR119" s="845"/>
      <c r="DS119" s="845"/>
      <c r="DT119" s="845"/>
      <c r="DU119" s="846"/>
      <c r="DV119" s="933">
        <v>0.1</v>
      </c>
      <c r="DW119" s="934"/>
      <c r="DX119" s="934"/>
      <c r="DY119" s="934"/>
      <c r="DZ119" s="935"/>
    </row>
    <row r="120" spans="1:130" s="247" customFormat="1" ht="26.25" customHeight="1" x14ac:dyDescent="0.15">
      <c r="A120" s="902"/>
      <c r="B120" s="903"/>
      <c r="C120" s="906" t="s">
        <v>436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128</v>
      </c>
      <c r="AL120" s="862"/>
      <c r="AM120" s="862"/>
      <c r="AN120" s="862"/>
      <c r="AO120" s="863"/>
      <c r="AP120" s="909" t="s">
        <v>128</v>
      </c>
      <c r="AQ120" s="910"/>
      <c r="AR120" s="910"/>
      <c r="AS120" s="910"/>
      <c r="AT120" s="911"/>
      <c r="AU120" s="968" t="s">
        <v>460</v>
      </c>
      <c r="AV120" s="969"/>
      <c r="AW120" s="969"/>
      <c r="AX120" s="969"/>
      <c r="AY120" s="970"/>
      <c r="AZ120" s="945" t="s">
        <v>461</v>
      </c>
      <c r="BA120" s="890"/>
      <c r="BB120" s="890"/>
      <c r="BC120" s="890"/>
      <c r="BD120" s="890"/>
      <c r="BE120" s="890"/>
      <c r="BF120" s="890"/>
      <c r="BG120" s="890"/>
      <c r="BH120" s="890"/>
      <c r="BI120" s="890"/>
      <c r="BJ120" s="890"/>
      <c r="BK120" s="890"/>
      <c r="BL120" s="890"/>
      <c r="BM120" s="890"/>
      <c r="BN120" s="890"/>
      <c r="BO120" s="890"/>
      <c r="BP120" s="891"/>
      <c r="BQ120" s="946">
        <v>16800009</v>
      </c>
      <c r="BR120" s="927"/>
      <c r="BS120" s="927"/>
      <c r="BT120" s="927"/>
      <c r="BU120" s="927"/>
      <c r="BV120" s="927">
        <v>16894182</v>
      </c>
      <c r="BW120" s="927"/>
      <c r="BX120" s="927"/>
      <c r="BY120" s="927"/>
      <c r="BZ120" s="927"/>
      <c r="CA120" s="927">
        <v>21476229</v>
      </c>
      <c r="CB120" s="927"/>
      <c r="CC120" s="927"/>
      <c r="CD120" s="927"/>
      <c r="CE120" s="927"/>
      <c r="CF120" s="951">
        <v>42.5</v>
      </c>
      <c r="CG120" s="952"/>
      <c r="CH120" s="952"/>
      <c r="CI120" s="952"/>
      <c r="CJ120" s="952"/>
      <c r="CK120" s="953" t="s">
        <v>462</v>
      </c>
      <c r="CL120" s="937"/>
      <c r="CM120" s="937"/>
      <c r="CN120" s="937"/>
      <c r="CO120" s="938"/>
      <c r="CP120" s="957" t="s">
        <v>404</v>
      </c>
      <c r="CQ120" s="958"/>
      <c r="CR120" s="958"/>
      <c r="CS120" s="958"/>
      <c r="CT120" s="958"/>
      <c r="CU120" s="958"/>
      <c r="CV120" s="958"/>
      <c r="CW120" s="958"/>
      <c r="CX120" s="958"/>
      <c r="CY120" s="958"/>
      <c r="CZ120" s="958"/>
      <c r="DA120" s="958"/>
      <c r="DB120" s="958"/>
      <c r="DC120" s="958"/>
      <c r="DD120" s="958"/>
      <c r="DE120" s="958"/>
      <c r="DF120" s="959"/>
      <c r="DG120" s="946">
        <v>25138088</v>
      </c>
      <c r="DH120" s="927"/>
      <c r="DI120" s="927"/>
      <c r="DJ120" s="927"/>
      <c r="DK120" s="927"/>
      <c r="DL120" s="927">
        <v>22200521</v>
      </c>
      <c r="DM120" s="927"/>
      <c r="DN120" s="927"/>
      <c r="DO120" s="927"/>
      <c r="DP120" s="927"/>
      <c r="DQ120" s="927">
        <v>23162716</v>
      </c>
      <c r="DR120" s="927"/>
      <c r="DS120" s="927"/>
      <c r="DT120" s="927"/>
      <c r="DU120" s="927"/>
      <c r="DV120" s="928">
        <v>45.8</v>
      </c>
      <c r="DW120" s="928"/>
      <c r="DX120" s="928"/>
      <c r="DY120" s="928"/>
      <c r="DZ120" s="929"/>
    </row>
    <row r="121" spans="1:130" s="247" customFormat="1" ht="26.25" customHeight="1" x14ac:dyDescent="0.15">
      <c r="A121" s="902"/>
      <c r="B121" s="903"/>
      <c r="C121" s="948" t="s">
        <v>463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128</v>
      </c>
      <c r="AG121" s="862"/>
      <c r="AH121" s="862"/>
      <c r="AI121" s="862"/>
      <c r="AJ121" s="863"/>
      <c r="AK121" s="864" t="s">
        <v>128</v>
      </c>
      <c r="AL121" s="862"/>
      <c r="AM121" s="862"/>
      <c r="AN121" s="862"/>
      <c r="AO121" s="863"/>
      <c r="AP121" s="909" t="s">
        <v>128</v>
      </c>
      <c r="AQ121" s="910"/>
      <c r="AR121" s="910"/>
      <c r="AS121" s="910"/>
      <c r="AT121" s="911"/>
      <c r="AU121" s="971"/>
      <c r="AV121" s="972"/>
      <c r="AW121" s="972"/>
      <c r="AX121" s="972"/>
      <c r="AY121" s="973"/>
      <c r="AZ121" s="897" t="s">
        <v>464</v>
      </c>
      <c r="BA121" s="832"/>
      <c r="BB121" s="832"/>
      <c r="BC121" s="832"/>
      <c r="BD121" s="832"/>
      <c r="BE121" s="832"/>
      <c r="BF121" s="832"/>
      <c r="BG121" s="832"/>
      <c r="BH121" s="832"/>
      <c r="BI121" s="832"/>
      <c r="BJ121" s="832"/>
      <c r="BK121" s="832"/>
      <c r="BL121" s="832"/>
      <c r="BM121" s="832"/>
      <c r="BN121" s="832"/>
      <c r="BO121" s="832"/>
      <c r="BP121" s="833"/>
      <c r="BQ121" s="898">
        <v>13775558</v>
      </c>
      <c r="BR121" s="899"/>
      <c r="BS121" s="899"/>
      <c r="BT121" s="899"/>
      <c r="BU121" s="899"/>
      <c r="BV121" s="899">
        <v>14224157</v>
      </c>
      <c r="BW121" s="899"/>
      <c r="BX121" s="899"/>
      <c r="BY121" s="899"/>
      <c r="BZ121" s="899"/>
      <c r="CA121" s="899">
        <v>15468879</v>
      </c>
      <c r="CB121" s="899"/>
      <c r="CC121" s="899"/>
      <c r="CD121" s="899"/>
      <c r="CE121" s="899"/>
      <c r="CF121" s="960">
        <v>30.6</v>
      </c>
      <c r="CG121" s="961"/>
      <c r="CH121" s="961"/>
      <c r="CI121" s="961"/>
      <c r="CJ121" s="961"/>
      <c r="CK121" s="954"/>
      <c r="CL121" s="940"/>
      <c r="CM121" s="940"/>
      <c r="CN121" s="940"/>
      <c r="CO121" s="941"/>
      <c r="CP121" s="920" t="s">
        <v>405</v>
      </c>
      <c r="CQ121" s="921"/>
      <c r="CR121" s="921"/>
      <c r="CS121" s="921"/>
      <c r="CT121" s="921"/>
      <c r="CU121" s="921"/>
      <c r="CV121" s="921"/>
      <c r="CW121" s="921"/>
      <c r="CX121" s="921"/>
      <c r="CY121" s="921"/>
      <c r="CZ121" s="921"/>
      <c r="DA121" s="921"/>
      <c r="DB121" s="921"/>
      <c r="DC121" s="921"/>
      <c r="DD121" s="921"/>
      <c r="DE121" s="921"/>
      <c r="DF121" s="922"/>
      <c r="DG121" s="898">
        <v>1329714</v>
      </c>
      <c r="DH121" s="899"/>
      <c r="DI121" s="899"/>
      <c r="DJ121" s="899"/>
      <c r="DK121" s="899"/>
      <c r="DL121" s="899">
        <v>1117498</v>
      </c>
      <c r="DM121" s="899"/>
      <c r="DN121" s="899"/>
      <c r="DO121" s="899"/>
      <c r="DP121" s="899"/>
      <c r="DQ121" s="899">
        <v>1006314</v>
      </c>
      <c r="DR121" s="899"/>
      <c r="DS121" s="899"/>
      <c r="DT121" s="899"/>
      <c r="DU121" s="899"/>
      <c r="DV121" s="876">
        <v>2</v>
      </c>
      <c r="DW121" s="876"/>
      <c r="DX121" s="876"/>
      <c r="DY121" s="876"/>
      <c r="DZ121" s="877"/>
    </row>
    <row r="122" spans="1:130" s="247" customFormat="1" ht="26.25" customHeight="1" x14ac:dyDescent="0.15">
      <c r="A122" s="902"/>
      <c r="B122" s="903"/>
      <c r="C122" s="906" t="s">
        <v>446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432</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465</v>
      </c>
      <c r="BA122" s="965"/>
      <c r="BB122" s="965"/>
      <c r="BC122" s="965"/>
      <c r="BD122" s="965"/>
      <c r="BE122" s="965"/>
      <c r="BF122" s="965"/>
      <c r="BG122" s="965"/>
      <c r="BH122" s="965"/>
      <c r="BI122" s="965"/>
      <c r="BJ122" s="965"/>
      <c r="BK122" s="965"/>
      <c r="BL122" s="965"/>
      <c r="BM122" s="965"/>
      <c r="BN122" s="965"/>
      <c r="BO122" s="965"/>
      <c r="BP122" s="966"/>
      <c r="BQ122" s="967">
        <v>89568928</v>
      </c>
      <c r="BR122" s="930"/>
      <c r="BS122" s="930"/>
      <c r="BT122" s="930"/>
      <c r="BU122" s="930"/>
      <c r="BV122" s="930">
        <v>88532678</v>
      </c>
      <c r="BW122" s="930"/>
      <c r="BX122" s="930"/>
      <c r="BY122" s="930"/>
      <c r="BZ122" s="930"/>
      <c r="CA122" s="930">
        <v>87731311</v>
      </c>
      <c r="CB122" s="930"/>
      <c r="CC122" s="930"/>
      <c r="CD122" s="930"/>
      <c r="CE122" s="930"/>
      <c r="CF122" s="931">
        <v>173.5</v>
      </c>
      <c r="CG122" s="932"/>
      <c r="CH122" s="932"/>
      <c r="CI122" s="932"/>
      <c r="CJ122" s="932"/>
      <c r="CK122" s="954"/>
      <c r="CL122" s="940"/>
      <c r="CM122" s="940"/>
      <c r="CN122" s="940"/>
      <c r="CO122" s="941"/>
      <c r="CP122" s="920" t="s">
        <v>402</v>
      </c>
      <c r="CQ122" s="921"/>
      <c r="CR122" s="921"/>
      <c r="CS122" s="921"/>
      <c r="CT122" s="921"/>
      <c r="CU122" s="921"/>
      <c r="CV122" s="921"/>
      <c r="CW122" s="921"/>
      <c r="CX122" s="921"/>
      <c r="CY122" s="921"/>
      <c r="CZ122" s="921"/>
      <c r="DA122" s="921"/>
      <c r="DB122" s="921"/>
      <c r="DC122" s="921"/>
      <c r="DD122" s="921"/>
      <c r="DE122" s="921"/>
      <c r="DF122" s="922"/>
      <c r="DG122" s="898">
        <v>173390</v>
      </c>
      <c r="DH122" s="899"/>
      <c r="DI122" s="899"/>
      <c r="DJ122" s="899"/>
      <c r="DK122" s="899"/>
      <c r="DL122" s="899">
        <v>184858</v>
      </c>
      <c r="DM122" s="899"/>
      <c r="DN122" s="899"/>
      <c r="DO122" s="899"/>
      <c r="DP122" s="899"/>
      <c r="DQ122" s="899">
        <v>210466</v>
      </c>
      <c r="DR122" s="899"/>
      <c r="DS122" s="899"/>
      <c r="DT122" s="899"/>
      <c r="DU122" s="899"/>
      <c r="DV122" s="876">
        <v>0.4</v>
      </c>
      <c r="DW122" s="876"/>
      <c r="DX122" s="876"/>
      <c r="DY122" s="876"/>
      <c r="DZ122" s="877"/>
    </row>
    <row r="123" spans="1:130" s="247" customFormat="1" ht="26.25" customHeight="1" x14ac:dyDescent="0.15">
      <c r="A123" s="902"/>
      <c r="B123" s="903"/>
      <c r="C123" s="906" t="s">
        <v>452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1453</v>
      </c>
      <c r="AB123" s="862"/>
      <c r="AC123" s="862"/>
      <c r="AD123" s="862"/>
      <c r="AE123" s="863"/>
      <c r="AF123" s="864">
        <v>1439</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466</v>
      </c>
      <c r="BP123" s="963"/>
      <c r="BQ123" s="917">
        <v>120144495</v>
      </c>
      <c r="BR123" s="918"/>
      <c r="BS123" s="918"/>
      <c r="BT123" s="918"/>
      <c r="BU123" s="918"/>
      <c r="BV123" s="918">
        <v>119651017</v>
      </c>
      <c r="BW123" s="918"/>
      <c r="BX123" s="918"/>
      <c r="BY123" s="918"/>
      <c r="BZ123" s="918"/>
      <c r="CA123" s="918">
        <v>124676419</v>
      </c>
      <c r="CB123" s="918"/>
      <c r="CC123" s="918"/>
      <c r="CD123" s="918"/>
      <c r="CE123" s="918"/>
      <c r="CF123" s="828"/>
      <c r="CG123" s="829"/>
      <c r="CH123" s="829"/>
      <c r="CI123" s="829"/>
      <c r="CJ123" s="919"/>
      <c r="CK123" s="954"/>
      <c r="CL123" s="940"/>
      <c r="CM123" s="940"/>
      <c r="CN123" s="940"/>
      <c r="CO123" s="941"/>
      <c r="CP123" s="920" t="s">
        <v>408</v>
      </c>
      <c r="CQ123" s="921"/>
      <c r="CR123" s="921"/>
      <c r="CS123" s="921"/>
      <c r="CT123" s="921"/>
      <c r="CU123" s="921"/>
      <c r="CV123" s="921"/>
      <c r="CW123" s="921"/>
      <c r="CX123" s="921"/>
      <c r="CY123" s="921"/>
      <c r="CZ123" s="921"/>
      <c r="DA123" s="921"/>
      <c r="DB123" s="921"/>
      <c r="DC123" s="921"/>
      <c r="DD123" s="921"/>
      <c r="DE123" s="921"/>
      <c r="DF123" s="922"/>
      <c r="DG123" s="861">
        <v>764291</v>
      </c>
      <c r="DH123" s="862"/>
      <c r="DI123" s="862"/>
      <c r="DJ123" s="862"/>
      <c r="DK123" s="863"/>
      <c r="DL123" s="864">
        <v>254591</v>
      </c>
      <c r="DM123" s="862"/>
      <c r="DN123" s="862"/>
      <c r="DO123" s="862"/>
      <c r="DP123" s="863"/>
      <c r="DQ123" s="864">
        <v>192527</v>
      </c>
      <c r="DR123" s="862"/>
      <c r="DS123" s="862"/>
      <c r="DT123" s="862"/>
      <c r="DU123" s="863"/>
      <c r="DV123" s="909">
        <v>0.4</v>
      </c>
      <c r="DW123" s="910"/>
      <c r="DX123" s="910"/>
      <c r="DY123" s="910"/>
      <c r="DZ123" s="911"/>
    </row>
    <row r="124" spans="1:130" s="247" customFormat="1" ht="26.25" customHeight="1" thickBot="1" x14ac:dyDescent="0.2">
      <c r="A124" s="902"/>
      <c r="B124" s="903"/>
      <c r="C124" s="906" t="s">
        <v>455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433</v>
      </c>
      <c r="AB124" s="862"/>
      <c r="AC124" s="862"/>
      <c r="AD124" s="862"/>
      <c r="AE124" s="863"/>
      <c r="AF124" s="864" t="s">
        <v>433</v>
      </c>
      <c r="AG124" s="862"/>
      <c r="AH124" s="862"/>
      <c r="AI124" s="862"/>
      <c r="AJ124" s="863"/>
      <c r="AK124" s="864" t="s">
        <v>433</v>
      </c>
      <c r="AL124" s="862"/>
      <c r="AM124" s="862"/>
      <c r="AN124" s="862"/>
      <c r="AO124" s="863"/>
      <c r="AP124" s="909" t="s">
        <v>433</v>
      </c>
      <c r="AQ124" s="910"/>
      <c r="AR124" s="910"/>
      <c r="AS124" s="910"/>
      <c r="AT124" s="911"/>
      <c r="AU124" s="912" t="s">
        <v>467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19.3</v>
      </c>
      <c r="BR124" s="916"/>
      <c r="BS124" s="916"/>
      <c r="BT124" s="916"/>
      <c r="BU124" s="916"/>
      <c r="BV124" s="916">
        <v>18.2</v>
      </c>
      <c r="BW124" s="916"/>
      <c r="BX124" s="916"/>
      <c r="BY124" s="916"/>
      <c r="BZ124" s="916"/>
      <c r="CA124" s="916">
        <v>14.3</v>
      </c>
      <c r="CB124" s="916"/>
      <c r="CC124" s="916"/>
      <c r="CD124" s="916"/>
      <c r="CE124" s="916"/>
      <c r="CF124" s="806"/>
      <c r="CG124" s="807"/>
      <c r="CH124" s="807"/>
      <c r="CI124" s="807"/>
      <c r="CJ124" s="947"/>
      <c r="CK124" s="955"/>
      <c r="CL124" s="955"/>
      <c r="CM124" s="955"/>
      <c r="CN124" s="955"/>
      <c r="CO124" s="956"/>
      <c r="CP124" s="920" t="s">
        <v>468</v>
      </c>
      <c r="CQ124" s="921"/>
      <c r="CR124" s="921"/>
      <c r="CS124" s="921"/>
      <c r="CT124" s="921"/>
      <c r="CU124" s="921"/>
      <c r="CV124" s="921"/>
      <c r="CW124" s="921"/>
      <c r="CX124" s="921"/>
      <c r="CY124" s="921"/>
      <c r="CZ124" s="921"/>
      <c r="DA124" s="921"/>
      <c r="DB124" s="921"/>
      <c r="DC124" s="921"/>
      <c r="DD124" s="921"/>
      <c r="DE124" s="921"/>
      <c r="DF124" s="922"/>
      <c r="DG124" s="844">
        <v>775369</v>
      </c>
      <c r="DH124" s="845"/>
      <c r="DI124" s="845"/>
      <c r="DJ124" s="845"/>
      <c r="DK124" s="846"/>
      <c r="DL124" s="847">
        <v>93786</v>
      </c>
      <c r="DM124" s="845"/>
      <c r="DN124" s="845"/>
      <c r="DO124" s="845"/>
      <c r="DP124" s="846"/>
      <c r="DQ124" s="847">
        <v>70615</v>
      </c>
      <c r="DR124" s="845"/>
      <c r="DS124" s="845"/>
      <c r="DT124" s="845"/>
      <c r="DU124" s="846"/>
      <c r="DV124" s="933">
        <v>0.1</v>
      </c>
      <c r="DW124" s="934"/>
      <c r="DX124" s="934"/>
      <c r="DY124" s="934"/>
      <c r="DZ124" s="935"/>
    </row>
    <row r="125" spans="1:130" s="247" customFormat="1" ht="26.25" customHeight="1" x14ac:dyDescent="0.15">
      <c r="A125" s="902"/>
      <c r="B125" s="903"/>
      <c r="C125" s="906" t="s">
        <v>457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469</v>
      </c>
      <c r="CL125" s="937"/>
      <c r="CM125" s="937"/>
      <c r="CN125" s="937"/>
      <c r="CO125" s="938"/>
      <c r="CP125" s="945" t="s">
        <v>470</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
      <c r="A126" s="902"/>
      <c r="B126" s="903"/>
      <c r="C126" s="906" t="s">
        <v>459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4646</v>
      </c>
      <c r="AB126" s="862"/>
      <c r="AC126" s="862"/>
      <c r="AD126" s="862"/>
      <c r="AE126" s="863"/>
      <c r="AF126" s="864">
        <v>4639</v>
      </c>
      <c r="AG126" s="862"/>
      <c r="AH126" s="862"/>
      <c r="AI126" s="862"/>
      <c r="AJ126" s="863"/>
      <c r="AK126" s="864">
        <v>4621</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471</v>
      </c>
      <c r="CQ126" s="832"/>
      <c r="CR126" s="832"/>
      <c r="CS126" s="832"/>
      <c r="CT126" s="832"/>
      <c r="CU126" s="832"/>
      <c r="CV126" s="832"/>
      <c r="CW126" s="832"/>
      <c r="CX126" s="832"/>
      <c r="CY126" s="832"/>
      <c r="CZ126" s="832"/>
      <c r="DA126" s="832"/>
      <c r="DB126" s="832"/>
      <c r="DC126" s="832"/>
      <c r="DD126" s="832"/>
      <c r="DE126" s="832"/>
      <c r="DF126" s="833"/>
      <c r="DG126" s="898">
        <v>3902257</v>
      </c>
      <c r="DH126" s="899"/>
      <c r="DI126" s="899"/>
      <c r="DJ126" s="899"/>
      <c r="DK126" s="899"/>
      <c r="DL126" s="899">
        <v>3731747</v>
      </c>
      <c r="DM126" s="899"/>
      <c r="DN126" s="899"/>
      <c r="DO126" s="899"/>
      <c r="DP126" s="899"/>
      <c r="DQ126" s="899">
        <v>2948195</v>
      </c>
      <c r="DR126" s="899"/>
      <c r="DS126" s="899"/>
      <c r="DT126" s="899"/>
      <c r="DU126" s="899"/>
      <c r="DV126" s="876">
        <v>5.8</v>
      </c>
      <c r="DW126" s="876"/>
      <c r="DX126" s="876"/>
      <c r="DY126" s="876"/>
      <c r="DZ126" s="877"/>
    </row>
    <row r="127" spans="1:130" s="247" customFormat="1" ht="26.25" customHeight="1" x14ac:dyDescent="0.15">
      <c r="A127" s="904"/>
      <c r="B127" s="905"/>
      <c r="C127" s="923" t="s">
        <v>472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12429</v>
      </c>
      <c r="AB127" s="862"/>
      <c r="AC127" s="862"/>
      <c r="AD127" s="862"/>
      <c r="AE127" s="863"/>
      <c r="AF127" s="864">
        <v>11731</v>
      </c>
      <c r="AG127" s="862"/>
      <c r="AH127" s="862"/>
      <c r="AI127" s="862"/>
      <c r="AJ127" s="863"/>
      <c r="AK127" s="864">
        <v>11883</v>
      </c>
      <c r="AL127" s="862"/>
      <c r="AM127" s="862"/>
      <c r="AN127" s="862"/>
      <c r="AO127" s="863"/>
      <c r="AP127" s="909">
        <v>0</v>
      </c>
      <c r="AQ127" s="910"/>
      <c r="AR127" s="910"/>
      <c r="AS127" s="910"/>
      <c r="AT127" s="911"/>
      <c r="AU127" s="283"/>
      <c r="AV127" s="283"/>
      <c r="AW127" s="283"/>
      <c r="AX127" s="926" t="s">
        <v>473</v>
      </c>
      <c r="AY127" s="894"/>
      <c r="AZ127" s="894"/>
      <c r="BA127" s="894"/>
      <c r="BB127" s="894"/>
      <c r="BC127" s="894"/>
      <c r="BD127" s="894"/>
      <c r="BE127" s="895"/>
      <c r="BF127" s="893" t="s">
        <v>474</v>
      </c>
      <c r="BG127" s="894"/>
      <c r="BH127" s="894"/>
      <c r="BI127" s="894"/>
      <c r="BJ127" s="894"/>
      <c r="BK127" s="894"/>
      <c r="BL127" s="895"/>
      <c r="BM127" s="893" t="s">
        <v>475</v>
      </c>
      <c r="BN127" s="894"/>
      <c r="BO127" s="894"/>
      <c r="BP127" s="894"/>
      <c r="BQ127" s="894"/>
      <c r="BR127" s="894"/>
      <c r="BS127" s="895"/>
      <c r="BT127" s="893" t="s">
        <v>476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477</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478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479</v>
      </c>
      <c r="X128" s="880"/>
      <c r="Y128" s="880"/>
      <c r="Z128" s="881"/>
      <c r="AA128" s="882">
        <v>1849899</v>
      </c>
      <c r="AB128" s="883"/>
      <c r="AC128" s="883"/>
      <c r="AD128" s="883"/>
      <c r="AE128" s="884"/>
      <c r="AF128" s="885">
        <v>2009858</v>
      </c>
      <c r="AG128" s="883"/>
      <c r="AH128" s="883"/>
      <c r="AI128" s="883"/>
      <c r="AJ128" s="884"/>
      <c r="AK128" s="885">
        <v>2348738</v>
      </c>
      <c r="AL128" s="883"/>
      <c r="AM128" s="883"/>
      <c r="AN128" s="883"/>
      <c r="AO128" s="884"/>
      <c r="AP128" s="886"/>
      <c r="AQ128" s="887"/>
      <c r="AR128" s="887"/>
      <c r="AS128" s="887"/>
      <c r="AT128" s="888"/>
      <c r="AU128" s="283"/>
      <c r="AV128" s="283"/>
      <c r="AW128" s="283"/>
      <c r="AX128" s="889" t="s">
        <v>480</v>
      </c>
      <c r="AY128" s="890"/>
      <c r="AZ128" s="890"/>
      <c r="BA128" s="890"/>
      <c r="BB128" s="890"/>
      <c r="BC128" s="890"/>
      <c r="BD128" s="890"/>
      <c r="BE128" s="891"/>
      <c r="BF128" s="868" t="s">
        <v>128</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481</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482</v>
      </c>
      <c r="X129" s="859"/>
      <c r="Y129" s="859"/>
      <c r="Z129" s="860"/>
      <c r="AA129" s="861">
        <v>57584613</v>
      </c>
      <c r="AB129" s="862"/>
      <c r="AC129" s="862"/>
      <c r="AD129" s="862"/>
      <c r="AE129" s="863"/>
      <c r="AF129" s="864">
        <v>59100498</v>
      </c>
      <c r="AG129" s="862"/>
      <c r="AH129" s="862"/>
      <c r="AI129" s="862"/>
      <c r="AJ129" s="863"/>
      <c r="AK129" s="864">
        <v>58596763</v>
      </c>
      <c r="AL129" s="862"/>
      <c r="AM129" s="862"/>
      <c r="AN129" s="862"/>
      <c r="AO129" s="863"/>
      <c r="AP129" s="865"/>
      <c r="AQ129" s="866"/>
      <c r="AR129" s="866"/>
      <c r="AS129" s="866"/>
      <c r="AT129" s="867"/>
      <c r="AU129" s="285"/>
      <c r="AV129" s="285"/>
      <c r="AW129" s="285"/>
      <c r="AX129" s="831" t="s">
        <v>483</v>
      </c>
      <c r="AY129" s="832"/>
      <c r="AZ129" s="832"/>
      <c r="BA129" s="832"/>
      <c r="BB129" s="832"/>
      <c r="BC129" s="832"/>
      <c r="BD129" s="832"/>
      <c r="BE129" s="833"/>
      <c r="BF129" s="851" t="s">
        <v>128</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485</v>
      </c>
      <c r="X130" s="859"/>
      <c r="Y130" s="859"/>
      <c r="Z130" s="860"/>
      <c r="AA130" s="861">
        <v>8598246</v>
      </c>
      <c r="AB130" s="862"/>
      <c r="AC130" s="862"/>
      <c r="AD130" s="862"/>
      <c r="AE130" s="863"/>
      <c r="AF130" s="864">
        <v>8394709</v>
      </c>
      <c r="AG130" s="862"/>
      <c r="AH130" s="862"/>
      <c r="AI130" s="862"/>
      <c r="AJ130" s="863"/>
      <c r="AK130" s="864">
        <v>8029225</v>
      </c>
      <c r="AL130" s="862"/>
      <c r="AM130" s="862"/>
      <c r="AN130" s="862"/>
      <c r="AO130" s="863"/>
      <c r="AP130" s="865"/>
      <c r="AQ130" s="866"/>
      <c r="AR130" s="866"/>
      <c r="AS130" s="866"/>
      <c r="AT130" s="867"/>
      <c r="AU130" s="285"/>
      <c r="AV130" s="285"/>
      <c r="AW130" s="285"/>
      <c r="AX130" s="831" t="s">
        <v>486</v>
      </c>
      <c r="AY130" s="832"/>
      <c r="AZ130" s="832"/>
      <c r="BA130" s="832"/>
      <c r="BB130" s="832"/>
      <c r="BC130" s="832"/>
      <c r="BD130" s="832"/>
      <c r="BE130" s="833"/>
      <c r="BF130" s="834">
        <v>1.2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487</v>
      </c>
      <c r="X131" s="842"/>
      <c r="Y131" s="842"/>
      <c r="Z131" s="843"/>
      <c r="AA131" s="844">
        <v>48986367</v>
      </c>
      <c r="AB131" s="845"/>
      <c r="AC131" s="845"/>
      <c r="AD131" s="845"/>
      <c r="AE131" s="846"/>
      <c r="AF131" s="847">
        <v>50705789</v>
      </c>
      <c r="AG131" s="845"/>
      <c r="AH131" s="845"/>
      <c r="AI131" s="845"/>
      <c r="AJ131" s="846"/>
      <c r="AK131" s="847">
        <v>50567538</v>
      </c>
      <c r="AL131" s="845"/>
      <c r="AM131" s="845"/>
      <c r="AN131" s="845"/>
      <c r="AO131" s="846"/>
      <c r="AP131" s="848"/>
      <c r="AQ131" s="849"/>
      <c r="AR131" s="849"/>
      <c r="AS131" s="849"/>
      <c r="AT131" s="850"/>
      <c r="AU131" s="285"/>
      <c r="AV131" s="285"/>
      <c r="AW131" s="285"/>
      <c r="AX131" s="809" t="s">
        <v>488</v>
      </c>
      <c r="AY131" s="810"/>
      <c r="AZ131" s="810"/>
      <c r="BA131" s="810"/>
      <c r="BB131" s="810"/>
      <c r="BC131" s="810"/>
      <c r="BD131" s="810"/>
      <c r="BE131" s="811"/>
      <c r="BF131" s="812">
        <v>14.3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490</v>
      </c>
      <c r="W132" s="822"/>
      <c r="X132" s="822"/>
      <c r="Y132" s="822"/>
      <c r="Z132" s="823"/>
      <c r="AA132" s="824">
        <v>1.6746883880000001</v>
      </c>
      <c r="AB132" s="825"/>
      <c r="AC132" s="825"/>
      <c r="AD132" s="825"/>
      <c r="AE132" s="826"/>
      <c r="AF132" s="827">
        <v>1.16247279</v>
      </c>
      <c r="AG132" s="825"/>
      <c r="AH132" s="825"/>
      <c r="AI132" s="825"/>
      <c r="AJ132" s="826"/>
      <c r="AK132" s="827">
        <v>0.93640264100000004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491</v>
      </c>
      <c r="W133" s="801"/>
      <c r="X133" s="801"/>
      <c r="Y133" s="801"/>
      <c r="Z133" s="802"/>
      <c r="AA133" s="803">
        <v>1.6</v>
      </c>
      <c r="AB133" s="804"/>
      <c r="AC133" s="804"/>
      <c r="AD133" s="804"/>
      <c r="AE133" s="805"/>
      <c r="AF133" s="803">
        <v>1.1000000000000001</v>
      </c>
      <c r="AG133" s="804"/>
      <c r="AH133" s="804"/>
      <c r="AI133" s="804"/>
      <c r="AJ133" s="805"/>
      <c r="AK133" s="803">
        <v>1.2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dCbgGYZMnQKUR8mybbhTDj+KH6qS90H5qcj6aOd4FGkfZRwcFaqP1sKO7CjqQTnvKJkv51WWipJi8M+STdzA==" saltValue="X31DAwtonpOBMbqPb0ZY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thtFUlbxVeFk43A0q1mzcNHiyqPH/AT9jA6ooKhblFFPgHC4Y4+Y4NxInMlUiqewAm9GCzN3SVzZ8lmSUiq6A==" saltValue="s9BwGz7/dbfiY4dRB0LN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WqsYxk/fekDujcy2Ch3395Zmg/7kiAOnSgpr5Ts6v+lDoD60iMOMvSUeDbtHQt/0c0fXCREkvWVXxf03y4PVQ==" saltValue="9icWbCrUGs7WrFpDtU+NKg=="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495</v>
      </c>
      <c r="AP7" s="304"/>
      <c r="AQ7" s="305" t="s">
        <v>496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497</v>
      </c>
      <c r="AQ8" s="311" t="s">
        <v>498</v>
      </c>
      <c r="AR8" s="312" t="s">
        <v>499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500</v>
      </c>
      <c r="AL9" s="1231"/>
      <c r="AM9" s="1231"/>
      <c r="AN9" s="1232"/>
      <c r="AO9" s="313">
        <v>16795770</v>
      </c>
      <c r="AP9" s="313">
        <v>60605</v>
      </c>
      <c r="AQ9" s="314">
        <v>58073</v>
      </c>
      <c r="AR9" s="315">
        <v>4.4000000000000004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501</v>
      </c>
      <c r="AL10" s="1231"/>
      <c r="AM10" s="1231"/>
      <c r="AN10" s="1232"/>
      <c r="AO10" s="316">
        <v>1414075</v>
      </c>
      <c r="AP10" s="316">
        <v>5103</v>
      </c>
      <c r="AQ10" s="317">
        <v>2762</v>
      </c>
      <c r="AR10" s="318">
        <v>84.8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502</v>
      </c>
      <c r="AL11" s="1231"/>
      <c r="AM11" s="1231"/>
      <c r="AN11" s="1232"/>
      <c r="AO11" s="316">
        <v>48730</v>
      </c>
      <c r="AP11" s="316">
        <v>176</v>
      </c>
      <c r="AQ11" s="317">
        <v>1714</v>
      </c>
      <c r="AR11" s="318">
        <v>-89.7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503</v>
      </c>
      <c r="AL12" s="1231"/>
      <c r="AM12" s="1231"/>
      <c r="AN12" s="1232"/>
      <c r="AO12" s="316" t="s">
        <v>504</v>
      </c>
      <c r="AP12" s="316" t="s">
        <v>504</v>
      </c>
      <c r="AQ12" s="317">
        <v>632</v>
      </c>
      <c r="AR12" s="318" t="s">
        <v>504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505</v>
      </c>
      <c r="AL13" s="1231"/>
      <c r="AM13" s="1231"/>
      <c r="AN13" s="1232"/>
      <c r="AO13" s="316" t="s">
        <v>504</v>
      </c>
      <c r="AP13" s="316" t="s">
        <v>504</v>
      </c>
      <c r="AQ13" s="317">
        <v>9</v>
      </c>
      <c r="AR13" s="318" t="s">
        <v>504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506</v>
      </c>
      <c r="AL14" s="1231"/>
      <c r="AM14" s="1231"/>
      <c r="AN14" s="1232"/>
      <c r="AO14" s="316">
        <v>454383</v>
      </c>
      <c r="AP14" s="316">
        <v>1640</v>
      </c>
      <c r="AQ14" s="317">
        <v>1980</v>
      </c>
      <c r="AR14" s="318">
        <v>-17.2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507</v>
      </c>
      <c r="AL15" s="1231"/>
      <c r="AM15" s="1231"/>
      <c r="AN15" s="1232"/>
      <c r="AO15" s="316">
        <v>349569</v>
      </c>
      <c r="AP15" s="316">
        <v>1261</v>
      </c>
      <c r="AQ15" s="317">
        <v>1379</v>
      </c>
      <c r="AR15" s="318">
        <v>-8.6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508</v>
      </c>
      <c r="AL16" s="1234"/>
      <c r="AM16" s="1234"/>
      <c r="AN16" s="1235"/>
      <c r="AO16" s="316">
        <v>-1401005</v>
      </c>
      <c r="AP16" s="316">
        <v>-5055</v>
      </c>
      <c r="AQ16" s="317">
        <v>-3914</v>
      </c>
      <c r="AR16" s="318">
        <v>29.2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17661522</v>
      </c>
      <c r="AP17" s="316">
        <v>63729</v>
      </c>
      <c r="AQ17" s="317">
        <v>62636</v>
      </c>
      <c r="AR17" s="318">
        <v>1.7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513</v>
      </c>
      <c r="AL21" s="1228"/>
      <c r="AM21" s="1228"/>
      <c r="AN21" s="1229"/>
      <c r="AO21" s="328">
        <v>7.15</v>
      </c>
      <c r="AP21" s="329">
        <v>6.32</v>
      </c>
      <c r="AQ21" s="330">
        <v>0.83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514</v>
      </c>
      <c r="AL22" s="1228"/>
      <c r="AM22" s="1228"/>
      <c r="AN22" s="1229"/>
      <c r="AO22" s="333">
        <v>101.5</v>
      </c>
      <c r="AP22" s="334">
        <v>99.9</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495</v>
      </c>
      <c r="AP30" s="304"/>
      <c r="AQ30" s="305" t="s">
        <v>496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497</v>
      </c>
      <c r="AQ31" s="311" t="s">
        <v>498</v>
      </c>
      <c r="AR31" s="312" t="s">
        <v>499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518</v>
      </c>
      <c r="AL32" s="1219"/>
      <c r="AM32" s="1219"/>
      <c r="AN32" s="1220"/>
      <c r="AO32" s="343">
        <v>8100197</v>
      </c>
      <c r="AP32" s="343">
        <v>29229</v>
      </c>
      <c r="AQ32" s="344">
        <v>36995</v>
      </c>
      <c r="AR32" s="345">
        <v>-21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519</v>
      </c>
      <c r="AL33" s="1219"/>
      <c r="AM33" s="1219"/>
      <c r="AN33" s="1220"/>
      <c r="AO33" s="343" t="s">
        <v>504</v>
      </c>
      <c r="AP33" s="343" t="s">
        <v>504</v>
      </c>
      <c r="AQ33" s="344">
        <v>3</v>
      </c>
      <c r="AR33" s="345" t="s">
        <v>504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520</v>
      </c>
      <c r="AL34" s="1219"/>
      <c r="AM34" s="1219"/>
      <c r="AN34" s="1220"/>
      <c r="AO34" s="343" t="s">
        <v>504</v>
      </c>
      <c r="AP34" s="343" t="s">
        <v>504</v>
      </c>
      <c r="AQ34" s="344">
        <v>81</v>
      </c>
      <c r="AR34" s="345" t="s">
        <v>504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521</v>
      </c>
      <c r="AL35" s="1219"/>
      <c r="AM35" s="1219"/>
      <c r="AN35" s="1220"/>
      <c r="AO35" s="343">
        <v>2714668</v>
      </c>
      <c r="AP35" s="343">
        <v>9796</v>
      </c>
      <c r="AQ35" s="344">
        <v>8919</v>
      </c>
      <c r="AR35" s="345">
        <v>9.8000000000000007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522</v>
      </c>
      <c r="AL36" s="1219"/>
      <c r="AM36" s="1219"/>
      <c r="AN36" s="1220"/>
      <c r="AO36" s="343">
        <v>20110</v>
      </c>
      <c r="AP36" s="343">
        <v>73</v>
      </c>
      <c r="AQ36" s="344">
        <v>380</v>
      </c>
      <c r="AR36" s="345">
        <v>-80.8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523</v>
      </c>
      <c r="AL37" s="1219"/>
      <c r="AM37" s="1219"/>
      <c r="AN37" s="1220"/>
      <c r="AO37" s="343">
        <v>16504</v>
      </c>
      <c r="AP37" s="343">
        <v>60</v>
      </c>
      <c r="AQ37" s="344">
        <v>886</v>
      </c>
      <c r="AR37" s="345">
        <v>-93.2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524</v>
      </c>
      <c r="AL38" s="1222"/>
      <c r="AM38" s="1222"/>
      <c r="AN38" s="1223"/>
      <c r="AO38" s="346" t="s">
        <v>504</v>
      </c>
      <c r="AP38" s="346" t="s">
        <v>504</v>
      </c>
      <c r="AQ38" s="347">
        <v>1</v>
      </c>
      <c r="AR38" s="335" t="s">
        <v>504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525</v>
      </c>
      <c r="AL39" s="1222"/>
      <c r="AM39" s="1222"/>
      <c r="AN39" s="1223"/>
      <c r="AO39" s="343">
        <v>-2348738</v>
      </c>
      <c r="AP39" s="343">
        <v>-8475</v>
      </c>
      <c r="AQ39" s="344">
        <v>-8108</v>
      </c>
      <c r="AR39" s="345">
        <v>4.5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526</v>
      </c>
      <c r="AL40" s="1219"/>
      <c r="AM40" s="1219"/>
      <c r="AN40" s="1220"/>
      <c r="AO40" s="343">
        <v>-8029225</v>
      </c>
      <c r="AP40" s="343">
        <v>-28972</v>
      </c>
      <c r="AQ40" s="344">
        <v>-28743</v>
      </c>
      <c r="AR40" s="345">
        <v>0.8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473516</v>
      </c>
      <c r="AP41" s="343">
        <v>1709</v>
      </c>
      <c r="AQ41" s="344">
        <v>10414</v>
      </c>
      <c r="AR41" s="345">
        <v>-83.6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495</v>
      </c>
      <c r="AN49" s="1213" t="s">
        <v>530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531</v>
      </c>
      <c r="AO50" s="360" t="s">
        <v>532</v>
      </c>
      <c r="AP50" s="361" t="s">
        <v>533</v>
      </c>
      <c r="AQ50" s="362" t="s">
        <v>534</v>
      </c>
      <c r="AR50" s="363" t="s">
        <v>535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13109770</v>
      </c>
      <c r="AN51" s="365">
        <v>45995</v>
      </c>
      <c r="AO51" s="366">
        <v>-10.6</v>
      </c>
      <c r="AP51" s="367">
        <v>39951</v>
      </c>
      <c r="AQ51" s="368">
        <v>-11.5</v>
      </c>
      <c r="AR51" s="369">
        <v>0.9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4271135</v>
      </c>
      <c r="AN52" s="373">
        <v>14985</v>
      </c>
      <c r="AO52" s="374">
        <v>-17.399999999999999</v>
      </c>
      <c r="AP52" s="375">
        <v>22555</v>
      </c>
      <c r="AQ52" s="376">
        <v>-11.9</v>
      </c>
      <c r="AR52" s="377">
        <v>-5.5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12343554</v>
      </c>
      <c r="AN53" s="365">
        <v>43541</v>
      </c>
      <c r="AO53" s="366">
        <v>-5.3</v>
      </c>
      <c r="AP53" s="367">
        <v>39893</v>
      </c>
      <c r="AQ53" s="368">
        <v>-0.1</v>
      </c>
      <c r="AR53" s="369">
        <v>-5.2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4173748</v>
      </c>
      <c r="AN54" s="373">
        <v>14723</v>
      </c>
      <c r="AO54" s="374">
        <v>-1.7</v>
      </c>
      <c r="AP54" s="375">
        <v>26170</v>
      </c>
      <c r="AQ54" s="376">
        <v>16</v>
      </c>
      <c r="AR54" s="377">
        <v>-17.7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12367101</v>
      </c>
      <c r="AN55" s="365">
        <v>43939</v>
      </c>
      <c r="AO55" s="366">
        <v>0.9</v>
      </c>
      <c r="AP55" s="367">
        <v>41080</v>
      </c>
      <c r="AQ55" s="368">
        <v>3</v>
      </c>
      <c r="AR55" s="369">
        <v>-2.1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6187680</v>
      </c>
      <c r="AN56" s="373">
        <v>21984</v>
      </c>
      <c r="AO56" s="374">
        <v>49.3</v>
      </c>
      <c r="AP56" s="375">
        <v>27265</v>
      </c>
      <c r="AQ56" s="376">
        <v>4.2</v>
      </c>
      <c r="AR56" s="377">
        <v>45.1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17031031</v>
      </c>
      <c r="AN57" s="365">
        <v>60976</v>
      </c>
      <c r="AO57" s="366">
        <v>38.799999999999997</v>
      </c>
      <c r="AP57" s="367">
        <v>46457</v>
      </c>
      <c r="AQ57" s="368">
        <v>13.1</v>
      </c>
      <c r="AR57" s="369">
        <v>25.7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8965174</v>
      </c>
      <c r="AN58" s="373">
        <v>32098</v>
      </c>
      <c r="AO58" s="374">
        <v>46</v>
      </c>
      <c r="AP58" s="375">
        <v>24020</v>
      </c>
      <c r="AQ58" s="376">
        <v>-11.9</v>
      </c>
      <c r="AR58" s="377">
        <v>57.9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15434276</v>
      </c>
      <c r="AN59" s="365">
        <v>55693</v>
      </c>
      <c r="AO59" s="366">
        <v>-8.6999999999999993</v>
      </c>
      <c r="AP59" s="367">
        <v>51849</v>
      </c>
      <c r="AQ59" s="368">
        <v>11.6</v>
      </c>
      <c r="AR59" s="369">
        <v>-20.3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7804872</v>
      </c>
      <c r="AN60" s="373">
        <v>28163</v>
      </c>
      <c r="AO60" s="374">
        <v>-12.3</v>
      </c>
      <c r="AP60" s="375">
        <v>26326</v>
      </c>
      <c r="AQ60" s="376">
        <v>9.6</v>
      </c>
      <c r="AR60" s="377">
        <v>-21.9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14057146</v>
      </c>
      <c r="AN61" s="380">
        <v>50029</v>
      </c>
      <c r="AO61" s="381">
        <v>3</v>
      </c>
      <c r="AP61" s="382">
        <v>43846</v>
      </c>
      <c r="AQ61" s="383">
        <v>3.2</v>
      </c>
      <c r="AR61" s="369">
        <v>-0.2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6280522</v>
      </c>
      <c r="AN62" s="373">
        <v>22391</v>
      </c>
      <c r="AO62" s="374">
        <v>12.8</v>
      </c>
      <c r="AP62" s="375">
        <v>25267</v>
      </c>
      <c r="AQ62" s="376">
        <v>1.2</v>
      </c>
      <c r="AR62" s="377">
        <v>11.6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rZ16e6d5q6A4glKMOlmOTDWXfNvcyUuacOZSigrv4a6eeKS/eUo0Y4O3oGas3yHH4x2icRb6g9X8gqrqpGKVw==" saltValue="y0EemW8Xl42vAI+49i2fT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80" zoomScaleNormal="8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20" spans="125:125" ht="13.5" hidden="1" customHeight="1" x14ac:dyDescent="0.15"/>
    <row r="121" spans="125:125" ht="13.5" hidden="1" customHeight="1" x14ac:dyDescent="0.15">
      <c r="DU121" s="291"/>
    </row>
  </sheetData>
  <sheetProtection algorithmName="SHA-512" hashValue="BxI8u7o9CIMnYD9d8n0RSEuAsQiOrkjtlxsEt5WsNuhMvQqRi+L6EP7f8UK6FGcStWyYpHJilyNd48M+rlLPzA==" saltValue="WrJ4Dr81TkKlkmWKRcyu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0" zoomScale="80" zoomScaleNormal="8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sheetData>
  <sheetProtection algorithmName="SHA-512" hashValue="MeTqRWy0E4eIOW6ajMa5Y8GskW36l/0WTpqdcVjOyDBrs9mnf5i2ZNi4NpH7toByvQWD1k++gMlNcHGBCnw3rA==" saltValue="StpayY/DPM2iyZXDOkuN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3"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6" t="s">
        <v>3</v>
      </c>
      <c r="D47" s="1236"/>
      <c r="E47" s="1237"/>
      <c r="F47" s="11">
        <v>14.37</v>
      </c>
      <c r="G47" s="12">
        <v>15.18</v>
      </c>
      <c r="H47" s="12">
        <v>12.57</v>
      </c>
      <c r="I47" s="12">
        <v>11.86</v>
      </c>
      <c r="J47" s="13">
        <v>11.2</v>
      </c>
    </row>
    <row r="48" spans="2:10" ht="57.75" customHeight="1" x14ac:dyDescent="0.15">
      <c r="B48" s="14"/>
      <c r="C48" s="1238" t="s">
        <v>4</v>
      </c>
      <c r="D48" s="1238"/>
      <c r="E48" s="1239"/>
      <c r="F48" s="15">
        <v>10.36</v>
      </c>
      <c r="G48" s="16">
        <v>7.02</v>
      </c>
      <c r="H48" s="16">
        <v>7.13</v>
      </c>
      <c r="I48" s="16">
        <v>8.16</v>
      </c>
      <c r="J48" s="17">
        <v>8.74</v>
      </c>
    </row>
    <row r="49" spans="2:10" ht="57.75" customHeight="1" thickBot="1" x14ac:dyDescent="0.2">
      <c r="B49" s="18"/>
      <c r="C49" s="1240" t="s">
        <v>5</v>
      </c>
      <c r="D49" s="1240"/>
      <c r="E49" s="1241"/>
      <c r="F49" s="19">
        <v>1.84</v>
      </c>
      <c r="G49" s="20" t="s">
        <v>551</v>
      </c>
      <c r="H49" s="20" t="s">
        <v>552</v>
      </c>
      <c r="I49" s="20">
        <v>0.83</v>
      </c>
      <c r="J49" s="21" t="s">
        <v>553</v>
      </c>
    </row>
    <row r="50" spans="2:10" ht="13.5" customHeight="1" x14ac:dyDescent="0.15"/>
  </sheetData>
  <sheetProtection algorithmName="SHA-512" hashValue="wI4mNiHBIoa8p9klfFtzd9wDTPfLfumPhP8ueLv4eZvNzYWyJ/h6yoU3bbrrTxAYvUM3acGYOharimlWbRjXTQ==" saltValue="HjD6Wb3NGCCKFMJwYyPb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5196</cp:lastModifiedBy>
  <dcterms:modified xsi:type="dcterms:W3CDTF">2021-10-08T04:52:17Z</dcterms:modified>
</cp:coreProperties>
</file>