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　財政係\33＿決算統計\Ｒ1決算統計（Ｒ２年度作業分）\15_Ｒ元財政状況資料（Ｒ３年3月公開）\04_追加照会\"/>
    </mc:Choice>
  </mc:AlternateContent>
  <bookViews>
    <workbookView xWindow="0" yWindow="0" windowWidth="28800" windowHeight="1221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<sst xmlns="http://schemas.openxmlformats.org/spreadsheetml/2006/main" count="1112" uniqueCount="622">
  <si>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</si>
  <si>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</si>
  <si>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</si>
  <si>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</si>
  <si>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</si>
  <si>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</si>
  <si>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</si>
  <si>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</si>
  <si>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</si>
  <si>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</si>
  <si>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</si>
  <si>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</si>
  <si>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</si>
  <si>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</si>
  <si>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</si>
  <si>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</si>
  <si>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</si>
  <si>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</si>
  <si>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</si>
  <si>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</si>
  <si>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</si>
  <si>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</si>
  <si>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</si>
  <si>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</si>
  <si>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</si>
  <si>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</si>
  <si>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</si>
  <si>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</si>
  <si>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</si>
  <si>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</si>
  <si>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</si>
  <si>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</si>
  <si>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</si>
  <si>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</si>
  <si>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</si>
  <si>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</si>
  <si>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</si>
  <si>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</si>
  <si>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</si>
  <si>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</si>
  <si>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</si>
  <si>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</si>
  <si>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</si>
  <si>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</si>
  <si>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</si>
  <si>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</si>
  <si>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</si>
  <si>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</si>
  <si>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</si>
  <si>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</si>
  <si>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</si>
  <si>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</si>
  <si>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</si>
  <si>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</si>
  <si>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</si>
  <si>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</si>
  <si>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</si>
  <si>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</si>
  <si>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</si>
  <si>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</si>
  <si>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</si>
  <si>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</si>
  <si>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</si>
  <si>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</si>
  <si>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</si>
  <si>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</si>
  <si>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</si>
  <si>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</si>
  <si>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</si>
  <si>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</si>
  <si>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</si>
  <si>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</si>
  <si>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</si>
  <si>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</si>
  <si>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</si>
  <si>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</si>
  <si>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</si>
  <si>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</si>
  <si>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</si>
  <si>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</si>
  <si>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</si>
  <si>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</si>
  <si>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</si>
  <si>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</si>
  <si>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</si>
  <si>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</si>
  <si>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</si>
  <si>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</si>
  <si>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</si>
  <si>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</si>
  <si>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</si>
  <si>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</si>
  <si>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</si>
  <si>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</si>
  <si>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</si>
  <si>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</si>
  <si>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</si>
  <si>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</si>
  <si>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</si>
  <si>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</si>
  <si>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</si>
  <si>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</si>
  <si>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</si>
  <si>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</si>
  <si>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</si>
  <si>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</si>
  <si>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</si>
  <si>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</si>
  <si>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</si>
  <si>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</si>
  <si>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</si>
  <si>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</si>
  <si>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</si>
  <si>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</si>
  <si>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</si>
  <si>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</si>
  <si>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</si>
  <si>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</si>
  <si>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</si>
  <si>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</si>
  <si>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</si>
  <si>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</si>
  <si>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</si>
  <si>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</si>
  <si>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</si>
  <si>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</si>
  <si>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</si>
  <si>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</si>
  <si>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</si>
  <si>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</si>
  <si>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</si>
  <si>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</si>
  <si>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</si>
  <si>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</si>
  <si>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</si>
  <si>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</si>
  <si>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</si>
  <si>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</si>
  <si>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</si>
  <si>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</si>
  <si>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</si>
  <si>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</si>
  <si>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</si>
  <si>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</si>
  <si>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</si>
  <si>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</si>
  <si>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</si>
  <si>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</si>
  <si>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</si>
  <si>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</si>
  <si>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</si>
  <si>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</si>
  <si>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</si>
  <si>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</si>
  <si>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</si>
  <si>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</si>
  <si>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</si>
  <si>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</si>
  <si>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</si>
  <si>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</si>
  <si>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</si>
  <si>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</si>
  <si>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</si>
  <si>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</si>
  <si>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</si>
  <si>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</si>
  <si>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</si>
  <si>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</si>
  <si>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</si>
  <si>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</si>
  <si>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</si>
  <si>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</si>
  <si>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</si>
  <si>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</si>
  <si>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</si>
  <si>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</si>
  <si>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</si>
  <si>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</si>
  <si>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</si>
  <si>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</si>
  <si>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</si>
  <si>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</si>
  <si>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</si>
  <si>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</si>
  <si>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</si>
  <si>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</si>
  <si>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</si>
  <si>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</si>
  <si>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</si>
  <si>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</si>
  <si>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</si>
  <si>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</si>
  <si>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</si>
  <si>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</si>
  <si>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</si>
  <si>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</si>
  <si>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</si>
  <si>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</si>
  <si>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</si>
  <si>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</si>
  <si>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</si>
  <si>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</si>
  <si>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</si>
  <si>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</si>
  <si>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</si>
  <si>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</si>
  <si>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</si>
  <si>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</si>
  <si>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</si>
  <si>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</si>
  <si>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</si>
  <si>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</si>
  <si>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</si>
  <si>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福島県相馬市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</si>
  <si>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</si>
  <si>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</si>
  <si>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</si>
  <si>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</si>
  <si>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</si>
  <si>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</si>
  <si>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</si>
  <si>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</si>
  <si>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</si>
  <si>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</si>
  <si>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</si>
  <si>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</si>
  <si>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</si>
  <si>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</si>
  <si>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</si>
  <si>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</si>
  <si>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</si>
  <si>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</si>
  <si>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</si>
  <si>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</si>
  <si>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</si>
  <si>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</si>
  <si>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</si>
  <si>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</si>
  <si>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</si>
  <si>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</si>
  <si>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</si>
  <si>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</si>
  <si>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</si>
  <si>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</si>
  <si>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</si>
  <si>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</si>
  <si>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</si>
  <si>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</si>
  <si>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</si>
  <si>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</si>
  <si>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</si>
  <si>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</si>
  <si>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</si>
  <si>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</si>
  <si>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</si>
  <si>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</si>
  <si>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</si>
  <si>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</si>
  <si>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</si>
  <si>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</si>
  <si>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</si>
  <si>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</si>
  <si>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</si>
  <si>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</si>
  <si>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</si>
  <si>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</si>
  <si>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</si>
  <si>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</si>
  <si>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</si>
  <si>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</si>
  <si>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</si>
  <si>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</si>
  <si>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</si>
  <si>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</si>
  <si>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</si>
  <si>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</si>
  <si>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</si>
  <si>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</si>
  <si>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</si>
  <si>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</si>
  <si>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</si>
  <si>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</si>
  <si>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</si>
  <si>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</si>
  <si>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</si>
  <si>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</si>
  <si>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</si>
  <si>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</si>
  <si>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</si>
  <si>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</si>
  <si>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</si>
  <si>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</si>
  <si>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</si>
  <si>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</si>
  <si>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</si>
  <si>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</si>
  <si>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</si>
  <si>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</si>
  <si>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</si>
  <si>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</si>
  <si>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</si>
  <si>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</si>
  <si>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</si>
  <si>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</si>
  <si>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</si>
  <si>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</si>
  <si>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</si>
  <si>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</si>
  <si>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</si>
  <si>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</si>
  <si>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</si>
  <si>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</si>
  <si>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</si>
  <si>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</si>
  <si>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</si>
  <si>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</si>
  <si>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</si>
  <si>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</si>
  <si>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</si>
  <si>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</si>
  <si>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</si>
  <si>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</si>
  <si>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</si>
  <si>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</si>
  <si>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</si>
  <si>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</si>
  <si>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</si>
  <si>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</si>
  <si>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</si>
  <si>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</si>
  <si>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</si>
  <si>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</si>
  <si>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</si>
  <si>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</si>
  <si>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</si>
  <si>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</si>
  <si>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</si>
  <si>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</si>
  <si>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</si>
  <si>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</si>
  <si>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</si>
  <si>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</si>
  <si>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</si>
  <si>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</si>
  <si>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</si>
  <si>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</si>
  <si>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</si>
  <si>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</si>
  <si>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</si>
  <si>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</si>
  <si>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</si>
  <si>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</si>
  <si>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</si>
  <si>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</si>
  <si>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</si>
  <si>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</si>
  <si>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</si>
  <si>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</si>
  <si>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</si>
  <si>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</si>
  <si>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</si>
  <si>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</si>
  <si>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</si>
  <si>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</si>
  <si>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</si>
  <si>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</si>
  <si>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福島県相馬市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</si>
  <si>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</si>
  <si>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</si>
  <si>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</si>
  <si>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</si>
  <si>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</si>
  <si>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</si>
  <si>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</si>
  <si>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</si>
  <si>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</si>
  <si>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</si>
  <si>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</si>
  <si>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</si>
  <si>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</si>
  <si>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</si>
  <si>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</si>
  <si>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</si>
  <si>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</si>
  <si>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</si>
  <si>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</si>
  <si>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</si>
  <si>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光陽地区造成事業特別会計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</si>
  <si>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</si>
  <si>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</si>
  <si>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</si>
  <si>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</si>
  <si>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</si>
  <si>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</si>
  <si>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</si>
  <si>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</si>
  <si>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</si>
  <si>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</si>
  <si>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</si>
  <si>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</si>
  <si>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</si>
  <si>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</si>
  <si>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</si>
  <si>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</si>
  <si>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</si>
  <si>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</si>
  <si>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</si>
  <si>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</si>
  <si>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</si>
  <si>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</si>
  <si>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</si>
  <si>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</si>
  <si>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</si>
  <si>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</si>
  <si>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</si>
  <si>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</si>
  <si>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</si>
  <si>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</si>
  <si>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</si>
  <si>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</si>
  <si>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</si>
  <si>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</si>
  <si>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</si>
  <si>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</si>
  <si>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</si>
  <si>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</si>
  <si>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</si>
  <si>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</si>
  <si>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</si>
  <si>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</si>
  <si>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</si>
  <si>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</si>
  <si>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</si>
  <si>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</si>
  <si>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</si>
  <si>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</si>
  <si>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</si>
  <si>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</si>
  <si>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</si>
  <si>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</si>
  <si>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</si>
  <si>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</si>
  <si>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</si>
  <si>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</si>
  <si>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</si>
  <si>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</si>
  <si>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</si>
  <si>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</si>
  <si>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</si>
  <si>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</si>
  <si>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</si>
  <si>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</si>
  <si>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</si>
  <si>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</si>
  <si>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</si>
  <si>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</si>
  <si>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</si>
  <si>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</si>
  <si>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</si>
  <si>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</si>
  <si>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</si>
  <si>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</si>
  <si>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</si>
  <si>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</si>
  <si>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</si>
  <si>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</si>
  <si>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</si>
  <si>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</si>
  <si>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</si>
  <si>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</si>
  <si>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</si>
  <si>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</si>
  <si>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</si>
  <si>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</si>
  <si>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</si>
  <si>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</si>
  <si>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</si>
  <si>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</si>
  <si>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</si>
  <si>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</si>
  <si>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</si>
  <si>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</si>
  <si>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</si>
  <si>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</si>
  <si>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</si>
  <si>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</si>
  <si>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</si>
  <si>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</si>
  <si>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</si>
  <si>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</si>
  <si>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</si>
  <si>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</si>
  <si>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</si>
  <si>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</si>
  <si>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</si>
  <si>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</si>
  <si>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</si>
  <si>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</si>
  <si>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</si>
  <si>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</si>
  <si>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</si>
  <si>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</si>
  <si>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</si>
  <si>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</si>
  <si>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</si>
  <si>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</si>
  <si>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</si>
  <si>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</si>
  <si>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</si>
  <si>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</si>
  <si>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</si>
  <si>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</si>
  <si>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</si>
  <si>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</si>
  <si>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</si>
  <si>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</si>
  <si>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</si>
  <si>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</si>
  <si>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</si>
  <si>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</si>
  <si>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</si>
  <si>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</si>
  <si>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</si>
  <si>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</si>
  <si>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</si>
  <si>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</si>
  <si>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</si>
  <si>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</si>
  <si>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</si>
  <si>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</si>
  <si>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</si>
  <si>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</si>
  <si>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</si>
  <si>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</si>
  <si>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</si>
  <si>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</si>
  <si>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</si>
  <si>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</si>
  <si>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</si>
  <si>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</si>
  <si>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</si>
  <si>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</si>
  <si>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</si>
  <si>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</si>
  <si>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</si>
  <si>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</si>
  <si>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</si>
  <si>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</si>
  <si>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</si>
  <si>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</si>
  <si>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</si>
  <si>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</si>
  <si>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</si>
  <si>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</si>
  <si>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</si>
  <si>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</si>
  <si>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</si>
  <si>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</si>
  <si>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</si>
  <si>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</si>
  <si>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</si>
  <si>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</si>
  <si>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</si>
  <si>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</si>
  <si>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</si>
  <si>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</si>
  <si>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3.42</t>
  </si>
  <si>
    <t>▲ 18.72</t>
  </si>
  <si>
    <t>▲ 10.66</t>
  </si>
  <si>
    <t>▲ 10.12</t>
  </si>
  <si>
    <t>▲ 5.44</t>
  </si>
  <si>
    <t>一般会計</t>
  </si>
  <si>
    <t>介護保険特別会計</t>
  </si>
  <si>
    <t>国民健康保険特別会計</t>
  </si>
  <si>
    <t>光陽地区造成事業特別会計</t>
  </si>
  <si>
    <t>公共下水道事業特別会計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</si>
  <si>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</si>
  <si>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</si>
  <si>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</si>
  <si>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</si>
  <si>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</si>
  <si>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</si>
  <si>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</si>
  <si>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</si>
  <si>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</si>
  <si>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</si>
  <si>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相馬市振興公社</t>
    <rPh sb="0" eb="2">
      <t>ソウマ</t>
    </rPh>
    <rPh sb="2" eb="3">
      <t>シ</t>
    </rPh>
    <rPh sb="3" eb="5">
      <t>シンコウ</t>
    </rPh>
    <rPh sb="5" eb="7">
      <t>コウシャ</t>
    </rPh>
    <phoneticPr fontId="2"/>
  </si>
  <si>
    <t>相馬リサイクルセンター</t>
    <rPh sb="0" eb="2">
      <t>ソウマ</t>
    </rPh>
    <phoneticPr fontId="2"/>
  </si>
  <si>
    <t>相馬市民市場</t>
    <rPh sb="0" eb="2">
      <t>ソウマ</t>
    </rPh>
    <rPh sb="2" eb="4">
      <t>シミン</t>
    </rPh>
    <rPh sb="4" eb="6">
      <t>イチバ</t>
    </rPh>
    <phoneticPr fontId="2"/>
  </si>
  <si>
    <t>-</t>
    <phoneticPr fontId="2"/>
  </si>
  <si>
    <t>東日本大震災復興交付金基金</t>
  </si>
  <si>
    <t>福島県市町村復興支援交付金基金</t>
  </si>
  <si>
    <t>ふるさと振興基金</t>
  </si>
  <si>
    <t>復興住宅被災者取得支援基金</t>
    <phoneticPr fontId="2"/>
  </si>
  <si>
    <t>職員退職手当基金</t>
    <rPh sb="0" eb="2">
      <t>ショクイン</t>
    </rPh>
    <rPh sb="2" eb="4">
      <t>タイショク</t>
    </rPh>
    <rPh sb="4" eb="6">
      <t>テアテ</t>
    </rPh>
    <rPh sb="6" eb="8">
      <t>キキン</t>
    </rPh>
    <phoneticPr fontId="2"/>
  </si>
  <si>
    <t>相馬地方広域水道企業団水道事業会計</t>
    <rPh sb="0" eb="2">
      <t>ソウマ</t>
    </rPh>
    <rPh sb="2" eb="4">
      <t>チホウ</t>
    </rPh>
    <rPh sb="4" eb="6">
      <t>コウイキ</t>
    </rPh>
    <rPh sb="6" eb="8">
      <t>スイドウ</t>
    </rPh>
    <rPh sb="8" eb="10">
      <t>キギョウ</t>
    </rPh>
    <rPh sb="10" eb="11">
      <t>ダン</t>
    </rPh>
    <rPh sb="11" eb="13">
      <t>スイドウ</t>
    </rPh>
    <rPh sb="13" eb="15">
      <t>ジギョウ</t>
    </rPh>
    <rPh sb="15" eb="17">
      <t>カイケイ</t>
    </rPh>
    <phoneticPr fontId="2"/>
  </si>
  <si>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</si>
  <si>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</si>
  <si>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相馬地方広域市町村圏組合一般会計</t>
    <rPh sb="0" eb="2">
      <t>ソウマ</t>
    </rPh>
    <rPh sb="2" eb="4">
      <t>チホウ</t>
    </rPh>
    <rPh sb="4" eb="6">
      <t>コウイキ</t>
    </rPh>
    <rPh sb="6" eb="12">
      <t>シチョウソンケンクミアイ</t>
    </rPh>
    <rPh sb="12" eb="14">
      <t>イッパン</t>
    </rPh>
    <rPh sb="14" eb="16">
      <t>カイケイ</t>
    </rPh>
    <phoneticPr fontId="2"/>
  </si>
  <si>
    <t>相馬地方広域市町村圏組合看護専門学校特別会計</t>
    <rPh sb="0" eb="2">
      <t>ソウマ</t>
    </rPh>
    <rPh sb="2" eb="4">
      <t>チホウ</t>
    </rPh>
    <rPh sb="4" eb="12">
      <t>コウイキシチョウソンケンクミアイ</t>
    </rPh>
    <rPh sb="12" eb="14">
      <t>カンゴ</t>
    </rPh>
    <rPh sb="14" eb="16">
      <t>センモン</t>
    </rPh>
    <rPh sb="16" eb="18">
      <t>ガッコウ</t>
    </rPh>
    <rPh sb="18" eb="20">
      <t>トクベツ</t>
    </rPh>
    <rPh sb="20" eb="22">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</si>
  <si>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</si>
  <si>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</si>
  <si>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</si>
  <si>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</si>
  <si>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</si>
  <si>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相馬方部衛生組合一般会計</t>
    <rPh sb="0" eb="2">
      <t>ソウマ</t>
    </rPh>
    <rPh sb="2" eb="3">
      <t>ホウ</t>
    </rPh>
    <rPh sb="3" eb="4">
      <t>ブ</t>
    </rPh>
    <rPh sb="4" eb="6">
      <t>エイセイ</t>
    </rPh>
    <rPh sb="6" eb="8">
      <t>クミアイ</t>
    </rPh>
    <rPh sb="8" eb="10">
      <t>イッパン</t>
    </rPh>
    <rPh sb="10" eb="12">
      <t>カイケイ</t>
    </rPh>
    <phoneticPr fontId="2"/>
  </si>
  <si>
    <t>相馬方部訪問看護ステーション事業特別会計</t>
    <rPh sb="0" eb="2">
      <t>ソウマ</t>
    </rPh>
    <rPh sb="2" eb="3">
      <t>ホウ</t>
    </rPh>
    <rPh sb="3" eb="4">
      <t>ブ</t>
    </rPh>
    <rPh sb="4" eb="6">
      <t>ホウモン</t>
    </rPh>
    <rPh sb="6" eb="8">
      <t>カンゴ</t>
    </rPh>
    <rPh sb="14" eb="16">
      <t>ジギョウ</t>
    </rPh>
    <rPh sb="16" eb="18">
      <t>トクベツ</t>
    </rPh>
    <rPh sb="18" eb="20">
      <t>カイケイ</t>
    </rPh>
    <phoneticPr fontId="2"/>
  </si>
  <si>
    <t>公立相馬総合病院事業会計</t>
    <rPh sb="0" eb="2">
      <t>コウリツ</t>
    </rPh>
    <rPh sb="2" eb="4">
      <t>ソウマ</t>
    </rPh>
    <rPh sb="4" eb="6">
      <t>ソウゴウ</t>
    </rPh>
    <rPh sb="6" eb="8">
      <t>ビョウイン</t>
    </rPh>
    <rPh sb="8" eb="10">
      <t>ジギョウ</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</si>
  <si>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</si>
  <si>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</si>
  <si>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</si>
  <si>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</si>
  <si>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</si>
  <si>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</si>
  <si>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</si>
  <si>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</si>
  <si>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</si>
  <si>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</si>
  <si>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</si>
  <si>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</si>
  <si>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Ｒ元数値　未算定
</t>
    <rPh sb="1" eb="2">
      <t>モト</t>
    </rPh>
    <rPh sb="2" eb="4">
      <t>スウチ</t>
    </rPh>
    <rPh sb="5" eb="6">
      <t>ミ</t>
    </rPh>
    <rPh sb="6" eb="8">
      <t>サンテイ</t>
    </rPh>
    <phoneticPr fontId="5"/>
  </si>
  <si>
    <t>実質公債費比率、将来負担比率ともに類似団体平均を大きく上回っている。
将来負担比率は、公営企業債の償還が進み、若干、減少しているが、実質公債費比率は令和元年東日本台風に関する災害復旧の起債増加により上昇している。
当面は高い率で推移するものと見込まれるため、新たな起債発行を最小限にとどめるよう、抑制を図っていく。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</si>
</sst>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2BC9-44A7-BD7E-27EA306B34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245828</c:v>
                </c:pt>
                <c:pt idx="1">
                  <c:v>351038</c:v>
                </c:pt>
                <c:pt idx="2">
                  <c:v>141047</c:v>
                </c:pt>
                <c:pt idx="3">
                  <c:v>184507</c:v>
                </c:pt>
                <c:pt idx="4">
                  <c:v>130171</c:v>
                </c:pt>
              </c:numCache>
            </c:numRef>
          </c:val>
          <c:smooth val="0"/>
          <c:extLst>
            <c:ext xmlns:c16="http://schemas.microsoft.com/office/drawing/2014/chart" uri="{C3380CC4-5D6E-409C-BE32-E72D297353CC}">
              <c16:uniqueId val="{00000001-2BC9-44A7-BD7E-27EA306B34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10.82</c:v>
                </c:pt>
                <c:pt idx="1">
                  <c:v>4</c:v>
                </c:pt>
                <c:pt idx="2">
                  <c:v>6.19</c:v>
                </c:pt>
                <c:pt idx="3">
                  <c:v>7.01</c:v>
                </c:pt>
                <c:pt idx="4">
                  <c:v>7.32</c:v>
                </c:pt>
              </c:numCache>
            </c:numRef>
          </c:val>
          <c:extLst>
            <c:ext xmlns:c16="http://schemas.microsoft.com/office/drawing/2014/chart" uri="{C3380CC4-5D6E-409C-BE32-E72D297353CC}">
              <c16:uniqueId val="{00000000-EE51-48E8-8B12-D8358EB251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62.96</c:v>
                </c:pt>
                <c:pt idx="1">
                  <c:v>56.15</c:v>
                </c:pt>
                <c:pt idx="2">
                  <c:v>45.49</c:v>
                </c:pt>
                <c:pt idx="3">
                  <c:v>37.35</c:v>
                </c:pt>
                <c:pt idx="4">
                  <c:v>34.020000000000003</c:v>
                </c:pt>
              </c:numCache>
            </c:numRef>
          </c:val>
          <c:extLst>
            <c:ext xmlns:c16="http://schemas.microsoft.com/office/drawing/2014/chart" uri="{C3380CC4-5D6E-409C-BE32-E72D297353CC}">
              <c16:uniqueId val="{00000001-EE51-48E8-8B12-D8358EB251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-3.42</c:v>
                </c:pt>
                <c:pt idx="1">
                  <c:v>-18.72</c:v>
                </c:pt>
                <c:pt idx="2">
                  <c:v>-10.66</c:v>
                </c:pt>
                <c:pt idx="3">
                  <c:v>-10.119999999999999</c:v>
                </c:pt>
                <c:pt idx="4">
                  <c:v>-5.44</c:v>
                </c:pt>
              </c:numCache>
            </c:numRef>
          </c:val>
          <c:smooth val="0"/>
          <c:extLst>
            <c:ext xmlns:c16="http://schemas.microsoft.com/office/drawing/2014/chart" uri="{C3380CC4-5D6E-409C-BE32-E72D297353CC}">
              <c16:uniqueId val="{00000002-EE51-48E8-8B12-D8358EB251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17-44D5-B3B8-DE82D3A36A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17-44D5-B3B8-DE82D3A36A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17-44D5-B3B8-DE82D3A36AD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6E17-44D5-B3B8-DE82D3A36AD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c:v>
                </c:pt>
                <c:pt idx="4">
                  <c:v>#N/A</c:v>
                </c:pt>
                <c:pt idx="5">
                  <c:v>0.02</c:v>
                </c:pt>
                <c:pt idx="6">
                  <c:v>#N/A</c:v>
                </c:pt>
                <c:pt idx="7">
                  <c:v>0.01</c:v>
                </c:pt>
                <c:pt idx="8">
                  <c:v>#N/A</c:v>
                </c:pt>
                <c:pt idx="9">
                  <c:v>0.02</c:v>
                </c:pt>
              </c:numCache>
            </c:numRef>
          </c:val>
          <c:extLst>
            <c:ext xmlns:c16="http://schemas.microsoft.com/office/drawing/2014/chart" uri="{C3380CC4-5D6E-409C-BE32-E72D297353CC}">
              <c16:uniqueId val="{00000004-6E17-44D5-B3B8-DE82D3A36AD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0.09</c:v>
                </c:pt>
                <c:pt idx="4">
                  <c:v>#N/A</c:v>
                </c:pt>
                <c:pt idx="5">
                  <c:v>0.11</c:v>
                </c:pt>
                <c:pt idx="6">
                  <c:v>#N/A</c:v>
                </c:pt>
                <c:pt idx="7">
                  <c:v>0.22</c:v>
                </c:pt>
                <c:pt idx="8">
                  <c:v>#N/A</c:v>
                </c:pt>
                <c:pt idx="9">
                  <c:v>0.09</c:v>
                </c:pt>
              </c:numCache>
            </c:numRef>
          </c:val>
          <c:extLst>
            <c:ext xmlns:c16="http://schemas.microsoft.com/office/drawing/2014/chart" uri="{C3380CC4-5D6E-409C-BE32-E72D297353CC}">
              <c16:uniqueId val="{00000005-6E17-44D5-B3B8-DE82D3A36AD6}"/>
            </c:ext>
          </c:extLst>
        </c:ser>
        <c:ser>
          <c:idx val="6"/>
          <c:order val="6"/>
          <c:tx>
            <c:strRef>
              <c:f>データシート!$A$33</c:f>
              <c:strCache>
                <c:ptCount val="1"/>
                <c:pt idx="0">
                  <c:v>光陽地区造成事業特別会計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0.45</c:v>
                </c:pt>
                <c:pt idx="2">
                  <c:v>#N/A</c:v>
                </c:pt>
                <c:pt idx="3">
                  <c:v>0.12</c:v>
                </c:pt>
                <c:pt idx="4">
                  <c:v>#N/A</c:v>
                </c:pt>
                <c:pt idx="5">
                  <c:v>0.09</c:v>
                </c:pt>
                <c:pt idx="6">
                  <c:v>#N/A</c:v>
                </c:pt>
                <c:pt idx="7">
                  <c:v>0.13</c:v>
                </c:pt>
                <c:pt idx="8">
                  <c:v>#N/A</c:v>
                </c:pt>
                <c:pt idx="9">
                  <c:v>0.1</c:v>
                </c:pt>
              </c:numCache>
            </c:numRef>
          </c:val>
          <c:extLst>
            <c:ext xmlns:c16="http://schemas.microsoft.com/office/drawing/2014/chart" uri="{C3380CC4-5D6E-409C-BE32-E72D297353CC}">
              <c16:uniqueId val="{00000006-6E17-44D5-B3B8-DE82D3A36AD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1.64</c:v>
                </c:pt>
                <c:pt idx="2">
                  <c:v>#N/A</c:v>
                </c:pt>
                <c:pt idx="3">
                  <c:v>1.55</c:v>
                </c:pt>
                <c:pt idx="4">
                  <c:v>#N/A</c:v>
                </c:pt>
                <c:pt idx="5">
                  <c:v>0.66</c:v>
                </c:pt>
                <c:pt idx="6">
                  <c:v>#N/A</c:v>
                </c:pt>
                <c:pt idx="7">
                  <c:v>0.62</c:v>
                </c:pt>
                <c:pt idx="8">
                  <c:v>#N/A</c:v>
                </c:pt>
                <c:pt idx="9">
                  <c:v>0.44</c:v>
                </c:pt>
              </c:numCache>
            </c:numRef>
          </c:val>
          <c:extLst>
            <c:ext xmlns:c16="http://schemas.microsoft.com/office/drawing/2014/chart" uri="{C3380CC4-5D6E-409C-BE32-E72D297353CC}">
              <c16:uniqueId val="{00000007-6E17-44D5-B3B8-DE82D3A36AD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1.35</c:v>
                </c:pt>
                <c:pt idx="2">
                  <c:v>#N/A</c:v>
                </c:pt>
                <c:pt idx="3">
                  <c:v>1.99</c:v>
                </c:pt>
                <c:pt idx="4">
                  <c:v>#N/A</c:v>
                </c:pt>
                <c:pt idx="5">
                  <c:v>1.58</c:v>
                </c:pt>
                <c:pt idx="6">
                  <c:v>#N/A</c:v>
                </c:pt>
                <c:pt idx="7">
                  <c:v>2.57</c:v>
                </c:pt>
                <c:pt idx="8">
                  <c:v>#N/A</c:v>
                </c:pt>
                <c:pt idx="9">
                  <c:v>2.4500000000000002</c:v>
                </c:pt>
              </c:numCache>
            </c:numRef>
          </c:val>
          <c:extLst>
            <c:ext xmlns:c16="http://schemas.microsoft.com/office/drawing/2014/chart" uri="{C3380CC4-5D6E-409C-BE32-E72D297353CC}">
              <c16:uniqueId val="{00000008-6E17-44D5-B3B8-DE82D3A36A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10.36</c:v>
                </c:pt>
                <c:pt idx="2">
                  <c:v>#N/A</c:v>
                </c:pt>
                <c:pt idx="3">
                  <c:v>3.87</c:v>
                </c:pt>
                <c:pt idx="4">
                  <c:v>#N/A</c:v>
                </c:pt>
                <c:pt idx="5">
                  <c:v>6.08</c:v>
                </c:pt>
                <c:pt idx="6">
                  <c:v>#N/A</c:v>
                </c:pt>
                <c:pt idx="7">
                  <c:v>6.87</c:v>
                </c:pt>
                <c:pt idx="8">
                  <c:v>#N/A</c:v>
                </c:pt>
                <c:pt idx="9">
                  <c:v>7.21</c:v>
                </c:pt>
              </c:numCache>
            </c:numRef>
          </c:val>
          <c:extLst>
            <c:ext xmlns:c16="http://schemas.microsoft.com/office/drawing/2014/chart" uri="{C3380CC4-5D6E-409C-BE32-E72D297353CC}">
              <c16:uniqueId val="{00000009-6E17-44D5-B3B8-DE82D3A36A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1414</c:v>
                </c:pt>
                <c:pt idx="5">
                  <c:v>1434</c:v>
                </c:pt>
                <c:pt idx="8">
                  <c:v>1464</c:v>
                </c:pt>
                <c:pt idx="11">
                  <c:v>1470</c:v>
                </c:pt>
                <c:pt idx="14">
                  <c:v>1449</c:v>
                </c:pt>
              </c:numCache>
            </c:numRef>
          </c:val>
          <c:extLst>
            <c:ext xmlns:c16="http://schemas.microsoft.com/office/drawing/2014/chart" uri="{C3380CC4-5D6E-409C-BE32-E72D297353CC}">
              <c16:uniqueId val="{00000000-3F8D-40F4-A35B-1E6508E34F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8D-40F4-A35B-1E6508E34F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246</c:v>
                </c:pt>
                <c:pt idx="3">
                  <c:v>246</c:v>
                </c:pt>
                <c:pt idx="6">
                  <c:v>245</c:v>
                </c:pt>
                <c:pt idx="9">
                  <c:v>245</c:v>
                </c:pt>
                <c:pt idx="12">
                  <c:v>245</c:v>
                </c:pt>
              </c:numCache>
            </c:numRef>
          </c:val>
          <c:extLst>
            <c:ext xmlns:c16="http://schemas.microsoft.com/office/drawing/2014/chart" uri="{C3380CC4-5D6E-409C-BE32-E72D297353CC}">
              <c16:uniqueId val="{00000002-3F8D-40F4-A35B-1E6508E34F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257</c:v>
                </c:pt>
                <c:pt idx="3">
                  <c:v>284</c:v>
                </c:pt>
                <c:pt idx="6">
                  <c:v>293</c:v>
                </c:pt>
                <c:pt idx="9">
                  <c:v>299</c:v>
                </c:pt>
                <c:pt idx="12">
                  <c:v>295</c:v>
                </c:pt>
              </c:numCache>
            </c:numRef>
          </c:val>
          <c:extLst>
            <c:ext xmlns:c16="http://schemas.microsoft.com/office/drawing/2014/chart" uri="{C3380CC4-5D6E-409C-BE32-E72D297353CC}">
              <c16:uniqueId val="{00000003-3F8D-40F4-A35B-1E6508E34F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519</c:v>
                </c:pt>
                <c:pt idx="3">
                  <c:v>482</c:v>
                </c:pt>
                <c:pt idx="6">
                  <c:v>546</c:v>
                </c:pt>
                <c:pt idx="9">
                  <c:v>575</c:v>
                </c:pt>
                <c:pt idx="12">
                  <c:v>544</c:v>
                </c:pt>
              </c:numCache>
            </c:numRef>
          </c:val>
          <c:extLst>
            <c:ext xmlns:c16="http://schemas.microsoft.com/office/drawing/2014/chart" uri="{C3380CC4-5D6E-409C-BE32-E72D297353CC}">
              <c16:uniqueId val="{00000004-3F8D-40F4-A35B-1E6508E34F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8D-40F4-A35B-1E6508E34F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8D-40F4-A35B-1E6508E34F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1306</c:v>
                </c:pt>
                <c:pt idx="3">
                  <c:v>1305</c:v>
                </c:pt>
                <c:pt idx="6">
                  <c:v>1321</c:v>
                </c:pt>
                <c:pt idx="9">
                  <c:v>1294</c:v>
                </c:pt>
                <c:pt idx="12">
                  <c:v>1318</c:v>
                </c:pt>
              </c:numCache>
            </c:numRef>
          </c:val>
          <c:extLst>
            <c:ext xmlns:c16="http://schemas.microsoft.com/office/drawing/2014/chart" uri="{C3380CC4-5D6E-409C-BE32-E72D297353CC}">
              <c16:uniqueId val="{00000007-3F8D-40F4-A35B-1E6508E34F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914</c:v>
                </c:pt>
                <c:pt idx="2">
                  <c:v>#N/A</c:v>
                </c:pt>
                <c:pt idx="3">
                  <c:v>#N/A</c:v>
                </c:pt>
                <c:pt idx="4">
                  <c:v>883</c:v>
                </c:pt>
                <c:pt idx="5">
                  <c:v>#N/A</c:v>
                </c:pt>
                <c:pt idx="6">
                  <c:v>#N/A</c:v>
                </c:pt>
                <c:pt idx="7">
                  <c:v>941</c:v>
                </c:pt>
                <c:pt idx="8">
                  <c:v>#N/A</c:v>
                </c:pt>
                <c:pt idx="9">
                  <c:v>#N/A</c:v>
                </c:pt>
                <c:pt idx="10">
                  <c:v>943</c:v>
                </c:pt>
                <c:pt idx="11">
                  <c:v>#N/A</c:v>
                </c:pt>
                <c:pt idx="12">
                  <c:v>#N/A</c:v>
                </c:pt>
                <c:pt idx="13">
                  <c:v>953</c:v>
                </c:pt>
                <c:pt idx="14">
                  <c:v>#N/A</c:v>
                </c:pt>
              </c:numCache>
            </c:numRef>
          </c:val>
          <c:smooth val="0"/>
          <c:extLst>
            <c:ext xmlns:c16="http://schemas.microsoft.com/office/drawing/2014/chart" uri="{C3380CC4-5D6E-409C-BE32-E72D297353CC}">
              <c16:uniqueId val="{00000008-3F8D-40F4-A35B-1E6508E34F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15956</c:v>
                </c:pt>
                <c:pt idx="5">
                  <c:v>15707</c:v>
                </c:pt>
                <c:pt idx="8">
                  <c:v>15454</c:v>
                </c:pt>
                <c:pt idx="11">
                  <c:v>16788</c:v>
                </c:pt>
                <c:pt idx="14">
                  <c:v>16665</c:v>
                </c:pt>
              </c:numCache>
            </c:numRef>
          </c:val>
          <c:extLst>
            <c:ext xmlns:c16="http://schemas.microsoft.com/office/drawing/2014/chart" uri="{C3380CC4-5D6E-409C-BE32-E72D297353CC}">
              <c16:uniqueId val="{00000000-CD9C-417D-9564-AB4A0C5F37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1094</c:v>
                </c:pt>
                <c:pt idx="5">
                  <c:v>1043</c:v>
                </c:pt>
                <c:pt idx="8">
                  <c:v>986</c:v>
                </c:pt>
                <c:pt idx="11">
                  <c:v>925</c:v>
                </c:pt>
                <c:pt idx="14">
                  <c:v>863</c:v>
                </c:pt>
              </c:numCache>
            </c:numRef>
          </c:val>
          <c:extLst>
            <c:ext xmlns:c16="http://schemas.microsoft.com/office/drawing/2014/chart" uri="{C3380CC4-5D6E-409C-BE32-E72D297353CC}">
              <c16:uniqueId val="{00000001-CD9C-417D-9564-AB4A0C5F37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11170</c:v>
                </c:pt>
                <c:pt idx="5">
                  <c:v>9166</c:v>
                </c:pt>
                <c:pt idx="8">
                  <c:v>8398</c:v>
                </c:pt>
                <c:pt idx="11">
                  <c:v>7806</c:v>
                </c:pt>
                <c:pt idx="14">
                  <c:v>7740</c:v>
                </c:pt>
              </c:numCache>
            </c:numRef>
          </c:val>
          <c:extLst>
            <c:ext xmlns:c16="http://schemas.microsoft.com/office/drawing/2014/chart" uri="{C3380CC4-5D6E-409C-BE32-E72D297353CC}">
              <c16:uniqueId val="{00000002-CD9C-417D-9564-AB4A0C5F37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43</c:v>
                </c:pt>
                <c:pt idx="6">
                  <c:v>336</c:v>
                </c:pt>
                <c:pt idx="9">
                  <c:v>298</c:v>
                </c:pt>
                <c:pt idx="12">
                  <c:v>253</c:v>
                </c:pt>
              </c:numCache>
            </c:numRef>
          </c:val>
          <c:extLst>
            <c:ext xmlns:c16="http://schemas.microsoft.com/office/drawing/2014/chart" uri="{C3380CC4-5D6E-409C-BE32-E72D297353CC}">
              <c16:uniqueId val="{00000003-CD9C-417D-9564-AB4A0C5F37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9C-417D-9564-AB4A0C5F37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9C-417D-9564-AB4A0C5F37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1995</c:v>
                </c:pt>
                <c:pt idx="3">
                  <c:v>2010</c:v>
                </c:pt>
                <c:pt idx="6">
                  <c:v>1980</c:v>
                </c:pt>
                <c:pt idx="9">
                  <c:v>2010</c:v>
                </c:pt>
                <c:pt idx="12">
                  <c:v>2086</c:v>
                </c:pt>
              </c:numCache>
            </c:numRef>
          </c:val>
          <c:extLst>
            <c:ext xmlns:c16="http://schemas.microsoft.com/office/drawing/2014/chart" uri="{C3380CC4-5D6E-409C-BE32-E72D297353CC}">
              <c16:uniqueId val="{00000006-CD9C-417D-9564-AB4A0C5F37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2549</c:v>
                </c:pt>
                <c:pt idx="3">
                  <c:v>2390</c:v>
                </c:pt>
                <c:pt idx="6">
                  <c:v>2156</c:v>
                </c:pt>
                <c:pt idx="9">
                  <c:v>1922</c:v>
                </c:pt>
                <c:pt idx="12">
                  <c:v>1691</c:v>
                </c:pt>
              </c:numCache>
            </c:numRef>
          </c:val>
          <c:extLst>
            <c:ext xmlns:c16="http://schemas.microsoft.com/office/drawing/2014/chart" uri="{C3380CC4-5D6E-409C-BE32-E72D297353CC}">
              <c16:uniqueId val="{00000007-CD9C-417D-9564-AB4A0C5F37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7042</c:v>
                </c:pt>
                <c:pt idx="3">
                  <c:v>6966</c:v>
                </c:pt>
                <c:pt idx="6">
                  <c:v>6637</c:v>
                </c:pt>
                <c:pt idx="9">
                  <c:v>6466</c:v>
                </c:pt>
                <c:pt idx="12">
                  <c:v>6208</c:v>
                </c:pt>
              </c:numCache>
            </c:numRef>
          </c:val>
          <c:extLst>
            <c:ext xmlns:c16="http://schemas.microsoft.com/office/drawing/2014/chart" uri="{C3380CC4-5D6E-409C-BE32-E72D297353CC}">
              <c16:uniqueId val="{00000008-CD9C-417D-9564-AB4A0C5F37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5154</c:v>
                </c:pt>
                <c:pt idx="3">
                  <c:v>4609</c:v>
                </c:pt>
                <c:pt idx="6">
                  <c:v>4280</c:v>
                </c:pt>
                <c:pt idx="9">
                  <c:v>3846</c:v>
                </c:pt>
                <c:pt idx="12">
                  <c:v>3407</c:v>
                </c:pt>
              </c:numCache>
            </c:numRef>
          </c:val>
          <c:extLst>
            <c:ext xmlns:c16="http://schemas.microsoft.com/office/drawing/2014/chart" uri="{C3380CC4-5D6E-409C-BE32-E72D297353CC}">
              <c16:uniqueId val="{00000009-CD9C-417D-9564-AB4A0C5F37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13808</c:v>
                </c:pt>
                <c:pt idx="3">
                  <c:v>15415</c:v>
                </c:pt>
                <c:pt idx="6">
                  <c:v>15170</c:v>
                </c:pt>
                <c:pt idx="9">
                  <c:v>16419</c:v>
                </c:pt>
                <c:pt idx="12">
                  <c:v>16698</c:v>
                </c:pt>
              </c:numCache>
            </c:numRef>
          </c:val>
          <c:extLst>
            <c:ext xmlns:c16="http://schemas.microsoft.com/office/drawing/2014/chart" uri="{C3380CC4-5D6E-409C-BE32-E72D297353CC}">
              <c16:uniqueId val="{0000000A-CD9C-417D-9564-AB4A0C5F37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2328</c:v>
                </c:pt>
                <c:pt idx="2">
                  <c:v>#N/A</c:v>
                </c:pt>
                <c:pt idx="3">
                  <c:v>#N/A</c:v>
                </c:pt>
                <c:pt idx="4">
                  <c:v>5517</c:v>
                </c:pt>
                <c:pt idx="5">
                  <c:v>#N/A</c:v>
                </c:pt>
                <c:pt idx="6">
                  <c:v>#N/A</c:v>
                </c:pt>
                <c:pt idx="7">
                  <c:v>5721</c:v>
                </c:pt>
                <c:pt idx="8">
                  <c:v>#N/A</c:v>
                </c:pt>
                <c:pt idx="9">
                  <c:v>#N/A</c:v>
                </c:pt>
                <c:pt idx="10">
                  <c:v>5443</c:v>
                </c:pt>
                <c:pt idx="11">
                  <c:v>#N/A</c:v>
                </c:pt>
                <c:pt idx="12">
                  <c:v>#N/A</c:v>
                </c:pt>
                <c:pt idx="13">
                  <c:v>5076</c:v>
                </c:pt>
                <c:pt idx="14">
                  <c:v>#N/A</c:v>
                </c:pt>
              </c:numCache>
            </c:numRef>
          </c:val>
          <c:smooth val="0"/>
          <c:extLst>
            <c:ext xmlns:c16="http://schemas.microsoft.com/office/drawing/2014/chart" uri="{C3380CC4-5D6E-409C-BE32-E72D297353CC}">
              <c16:uniqueId val="{0000000B-CD9C-417D-9564-AB4A0C5F37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4275</c:v>
                </c:pt>
                <c:pt idx="1">
                  <c:v>3528</c:v>
                </c:pt>
                <c:pt idx="2">
                  <c:v>3288</c:v>
                </c:pt>
              </c:numCache>
            </c:numRef>
          </c:val>
          <c:extLst>
            <c:ext xmlns:c16="http://schemas.microsoft.com/office/drawing/2014/chart" uri="{C3380CC4-5D6E-409C-BE32-E72D297353CC}">
              <c16:uniqueId val="{00000000-3C7A-461B-9A92-049C989C16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565</c:v>
                </c:pt>
                <c:pt idx="1">
                  <c:v>565</c:v>
                </c:pt>
                <c:pt idx="2">
                  <c:v>565</c:v>
                </c:pt>
              </c:numCache>
            </c:numRef>
          </c:val>
          <c:extLst>
            <c:ext xmlns:c16="http://schemas.microsoft.com/office/drawing/2014/chart" uri="{C3380CC4-5D6E-409C-BE32-E72D297353CC}">
              <c16:uniqueId val="{00000001-3C7A-461B-9A92-049C989C16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14845</c:v>
                </c:pt>
                <c:pt idx="1">
                  <c:v>13271</c:v>
                </c:pt>
                <c:pt idx="2">
                  <c:v>9251</c:v>
                </c:pt>
              </c:numCache>
            </c:numRef>
          </c:val>
          <c:extLst>
            <c:ext xmlns:c16="http://schemas.microsoft.com/office/drawing/2014/chart" uri="{C3380CC4-5D6E-409C-BE32-E72D297353CC}">
              <c16:uniqueId val="{00000002-3C7A-461B-9A92-049C989C16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{295526FE-43B0-4C36-A561-0991D0467088}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B96-4AA2-A181-80C97DC05A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{E5981971-9D84-4625-8AF1-EFBBF33B93D8}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96-4AA2-A181-80C97DC05A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{60454640-0550-41A8-9C5A-9C4CDDC1E498}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96-4AA2-A181-80C97DC05A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{069386F7-9264-400E-A883-C73C6E0FF8DD}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96-4AA2-A181-80C97DC05A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{F9EDDBAE-3846-4F62-8DB9-065D39103071}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96-4AA2-A181-80C97DC05A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{32ED9B94-6A38-4A02-8A3D-2A9E72842CF6}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B96-4AA2-A181-80C97DC05A2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{1CAF5DA5-ED62-4F40-9B25-2BA5967271FD}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B96-4AA2-A181-80C97DC05A2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{A41DEDAA-9EA3-4011-B73C-9884FF694B9F}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B96-4AA2-A181-80C97DC05A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{51FED349-F4FC-41E9-B576-7AE99642B71C}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B96-4AA2-A181-80C97DC05A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45.8</c:v>
                </c:pt>
                <c:pt idx="24">
                  <c:v>46.5</c:v>
                </c:pt>
              </c:numCache>
            </c:numRef>
          </c:xVal>
          <c:yVal>
            <c:numRef>
              <c:f>公会計指標分析・財政指標組合せ分析表!$BP$51:$DC$51</c:f>
              <c:numCache>
                <c:formatCode>#,##0.0;"▲ "#,##0.0</c:formatCode>
                <c:ptCount val="40"/>
                <c:pt idx="16">
                  <c:v>71.400000000000006</c:v>
                </c:pt>
                <c:pt idx="24">
                  <c:v>67.599999999999994</c:v>
                </c:pt>
              </c:numCache>
            </c:numRef>
          </c:yVal>
          <c:smooth val="0"/>
          <c:extLst>
            <c:ext xmlns:c16="http://schemas.microsoft.com/office/drawing/2014/chart" uri="{C3380CC4-5D6E-409C-BE32-E72D297353CC}">
              <c16:uniqueId val="{00000009-8B96-4AA2-A181-80C97DC05A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{03C847A7-BC1E-497D-8C16-48B89E30F786}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B96-4AA2-A181-80C97DC05A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{63416927-19E0-4E93-8292-7C4C2A2BF2F7}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96-4AA2-A181-80C97DC05A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{925EE644-1316-41B9-983D-358E7BD3214C}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96-4AA2-A181-80C97DC05A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{250692CD-2873-4D20-925C-C416BF63DE3D}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96-4AA2-A181-80C97DC05A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{61275522-6429-49DB-BC1A-0229D30BA390}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96-4AA2-A181-80C97DC05A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{2880F05D-1DB6-44D8-B26F-72EE23AA9948}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B96-4AA2-A181-80C97DC05A2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{395A5992-92F8-47A7-96B3-3743EC27ECAC}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B96-4AA2-A181-80C97DC05A2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{5343EDCA-AEDB-4788-BD4E-F63C00C64DD9}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B96-4AA2-A181-80C97DC05A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{82510A79-85D7-4668-ACD0-9087AE3F37D7}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B96-4AA2-A181-80C97DC05A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57.5</c:v>
                </c:pt>
              </c:numCache>
            </c:numRef>
          </c:xVal>
          <c:yVal>
            <c:numRef>
              <c:f>公会計指標分析・財政指標組合せ分析表!$BP$55:$DC$55</c:f>
              <c:numCache>
                <c:formatCode>#,##0.0;"▲ "#,##0.0</c:formatCode>
                <c:ptCount val="40"/>
                <c:pt idx="16">
                  <c:v>19</c:v>
                </c:pt>
                <c:pt idx="24">
                  <c:v>15.4</c:v>
                </c:pt>
              </c:numCache>
            </c:numRef>
          </c:yVal>
          <c:smooth val="0"/>
          <c:extLst>
            <c:ext xmlns:c16="http://schemas.microsoft.com/office/drawing/2014/chart" uri="{C3380CC4-5D6E-409C-BE32-E72D297353CC}">
              <c16:uniqueId val="{00000013-8B96-4AA2-A181-80C97DC05A2A}"/>
            </c:ext>
          </c:extLst>
        </c:ser>
        <c:dLbls>
          <c:showLegendKey val="0"/>
          <c:showVal val="1"/>
          <c:showCatName val="0"/>
          <c:showSerName val="0"/>
          <c:showPercent val="0"/>
          <c:showBubbleSize val="0"/>
        </c:dLbls>
        <c:axId val="46179840"/>
        <c:axId val="46181760"/>
      </c:scatterChart>
      <c:valAx>
        <c:axId val="46179840"/>
        <c:scaling>
          <c:orientation val="minMax"/>
          <c:max val="59"/>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{F8F3FDD3-3AAE-4181-A88F-A587B192679D}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E25-4323-A2B6-1F7A1456B6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{8D1B9A8B-D4FE-4F13-BC47-154E7BDAAFA4}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25-4323-A2B6-1F7A1456B6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{462D83F3-43D8-4B18-A08C-A817521228A0}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25-4323-A2B6-1F7A1456B6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{B98A5B34-D44E-4C9C-A9E5-B962EEAE709A}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25-4323-A2B6-1F7A1456B6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{90680C0D-C1F2-40A2-AC54-FF02E293529D}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25-4323-A2B6-1F7A1456B652}"/>
                </c:ext>
              </c:extLst>
            </c:dLbl>
            <c:dLbl>
              <c:idx val="8"/>
              <c:layout>
                <c:manualLayout>
                  <c:x val="0"/>
                  <c:y val="3.4445687293779672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{5D003478-FEB4-400C-9086-E6B769CD630F}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E25-4323-A2B6-1F7A1456B652}"/>
                </c:ext>
              </c:extLst>
            </c:dLbl>
            <c:dLbl>
              <c:idx val="16"/>
              <c:layout>
                <c:manualLayout>
                  <c:x val="0"/>
                  <c:y val="-3.4445687293779871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{6E8383E4-0721-48C0-A09C-FD1A88230880}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E25-4323-A2B6-1F7A1456B652}"/>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{A1C8E7BA-89BC-41BD-99E7-1401E893FD00}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E25-4323-A2B6-1F7A1456B652}"/>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{4A8845F9-3D3B-476B-A574-658F07BE1832}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E25-4323-A2B6-1F7A1456B6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11.2</c:v>
                </c:pt>
                <c:pt idx="16">
                  <c:v>11.3</c:v>
                </c:pt>
                <c:pt idx="24">
                  <c:v>11.4</c:v>
                </c:pt>
                <c:pt idx="32">
                  <c:v>11.6</c:v>
                </c:pt>
              </c:numCache>
            </c:numRef>
          </c:xVal>
          <c:yVal>
            <c:numRef>
              <c:f>公会計指標分析・財政指標組合せ分析表!$BP$73:$DC$73</c:f>
              <c:numCache>
                <c:formatCode>#,##0.0;"▲ "#,##0.0</c:formatCode>
                <c:ptCount val="40"/>
                <c:pt idx="0">
                  <c:v>28.9</c:v>
                </c:pt>
                <c:pt idx="8">
                  <c:v>68.5</c:v>
                </c:pt>
                <c:pt idx="16">
                  <c:v>71.400000000000006</c:v>
                </c:pt>
                <c:pt idx="24">
                  <c:v>67.599999999999994</c:v>
                </c:pt>
                <c:pt idx="32">
                  <c:v>61.2</c:v>
                </c:pt>
              </c:numCache>
            </c:numRef>
          </c:yVal>
          <c:smooth val="0"/>
          <c:extLst>
            <c:ext xmlns:c16="http://schemas.microsoft.com/office/drawing/2014/chart" uri="{C3380CC4-5D6E-409C-BE32-E72D297353CC}">
              <c16:uniqueId val="{00000009-FE25-4323-A2B6-1F7A1456B6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{E0D833A0-892C-4A36-93FD-8AC296B6DD0A}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E25-4323-A2B6-1F7A1456B6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{023A5D31-A4EF-4516-9D40-628ACDC5D8C8}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25-4323-A2B6-1F7A1456B6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{595DEFBA-537F-45A9-81F7-428498B8534F}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25-4323-A2B6-1F7A1456B6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{591CFE68-7228-4F5A-BEC5-25084209EDE4}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25-4323-A2B6-1F7A1456B6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{DC0D3CA4-E4B7-4637-8801-C472585D77B9}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25-4323-A2B6-1F7A1456B652}"/>
                </c:ext>
              </c:extLst>
            </c:dLbl>
            <c:dLbl>
              <c:idx val="8"/>
              <c:layout>
                <c:manualLayout>
                  <c:x val="-2.938738869131313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{F01E9E86-98B3-4C41-A1BB-6AAB4183E20B}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E25-4323-A2B6-1F7A1456B652}"/>
                </c:ext>
              </c:extLst>
            </c:dLbl>
            <c:dLbl>
              <c:idx val="16"/>
              <c:layout>
                <c:manualLayout>
                  <c:x val="-3.4008594546908154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{F954DC24-6E0A-4EE9-BF7A-CEE4D13B3D49}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E25-4323-A2B6-1F7A1456B652}"/>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{6B5C22E2-ED25-4E5C-8A61-61C1343EA5E1}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E25-4323-A2B6-1F7A1456B652}"/>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{F5616076-5E11-43D6-AB2D-68CCD5DE10A1}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E25-4323-A2B6-1F7A1456B6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FE25-4323-A2B6-1F7A1456B652}"/>
            </c:ext>
          </c:extLst>
        </c:ser>
        <c:dLbls>
          <c:showLegendKey val="0"/>
          <c:showVal val="1"/>
          <c:showCatName val="0"/>
          <c:showSerName val="0"/>
          <c:showPercent val="0"/>
          <c:showBubbleSize val="0"/>
        </c:dLbls>
        <c:axId val="84219776"/>
        <c:axId val="84234240"/>
      </c:scatterChart>
      <c:valAx>
        <c:axId val="84219776"/>
        <c:scaling>
          <c:orientation val="minMax"/>
          <c:max val="12.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県営事業松ヶ房ダム整備事業等の債務負担額に係る支出や庁舎建設に係る償還によって、類似団体に比べ依然として高い状況である。</a:t>
          </a:r>
        </a:p>
        <a:p>
          <a:r>
            <a:rPr kumimoji="1" lang="ja-JP" altLang="en-US" sz="1400">
              <a:latin typeface="ＭＳ ゴシック" pitchFamily="49" charset="-128"/>
              <a:ea typeface="ＭＳ ゴシック" pitchFamily="49" charset="-128"/>
            </a:rPr>
            <a:t>　今後は学校改築等に係る償還が開始されるため、上昇傾向になると推測される。</a:t>
          </a:r>
        </a:p>
        <a:p>
          <a:r>
            <a:rPr kumimoji="1" lang="ja-JP" altLang="en-US" sz="1400">
              <a:latin typeface="ＭＳ ゴシック" pitchFamily="49" charset="-128"/>
              <a:ea typeface="ＭＳ ゴシック" pitchFamily="49" charset="-128"/>
            </a:rPr>
            <a:t>　財政状況を見ながら利率の高い市債の繰上償還の実施や公営企業の健全化を図り、基準外繰出金の抑制に努める。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今年度においては、台風災害による借入により地方債現在高は増加したものの、債務負担行為に基づく支出予定、公営企業債等繰入見込額及び組合負担等見込額が減少したため、微減となった。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立相馬総合病院事業の経営悪化や復興事業で整備した施設の維持管理経費により、例年同様の財政調整基金の取り崩しを行うことが見込まれ、充当可能財源が減少することにより将来負担率は増加すること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は増えたものの、公立相馬総合病院事業の経営悪化や復興事業で整備した施設の維持管理経費により、財政調整基金の取り崩し額が増加し、基金残高は減少している。また、復興関連事業の進捗に伴う東日本大震災復興交付金基金などの復興関連基金の取り崩しにより、基金全体残高が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今後、復興関連事業の収束などによる法人市民税の減収などに伴う市税の減収が見込まれ、更なる財政の硬直化が懸念される。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限られた財源のなかで効率的な予算配分を行いながら、健全な財政運営に努めることとしている。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東日本大震災復興交付金基金：東日本大震災復興交付金事業計画に基づく復興に向けた取り組みの推進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ふるさと振興基金：伝統文化の振興及び人材育成並びに地域活性化に向けた施策の推進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復興住宅被災者取得支援基金：東日本大震災により住居を失った被災者等に対する相馬市営住宅の払下げに関する支援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東日本大震災復興交付金基金：事業進捗に伴う減額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福島県市町村復興支援交付金基金：事業進捗に伴う減額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職員退職手当基金：退職計画と併せて適正な積立を実施したことによる増額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ふるさと振興基金：寄附者の意向に沿った基金運営を行うこととしている。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職員退職手当基金：職員退職計画にあわせて引き続き積み立てを行うこととしている。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税収は増えたものの、公立相馬総合病院事業の経営悪化や復興事業で整備した施設の維持管理経費により、財政調整基金の取り崩し額が増加している。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の収束に伴い、税収が減少することが見込まれること、また、庁舎建設債など償還費の増加や震災関連施設の整備に伴う維持管理費の増加が見込まれることから、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利子額を積み立てたことによる増額。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償還計画を踏まえ、効果的な基金運営を行っていくこととしている。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34,708
34,463
197.79
25,795,127
24,264,773
707,721
9,664,187
16,698,394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Ｒ元数値　未算定</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8"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79" name="楕円 78"/>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147447</xdr:rowOff>
    </xdr:from>
    <xdr:to>
      <xdr:col>15</xdr:col>
      <xdr:colOff>187325</xdr:colOff>
      <xdr:row>30</xdr:row>
      <xdr:rowOff>77597</xdr:rowOff>
    </xdr:to>
    <xdr:sp macro="" textlink="">
      <xdr:nvSpPr>
        <xdr:cNvPr id="80" name="楕円 79"/>
        <xdr:cNvSpPr/>
      </xdr:nvSpPr>
      <xdr:spPr>
        <a:xfrm>
          <a:off x="3238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26797</xdr:rowOff>
    </xdr:from>
    <xdr:to>
      <xdr:col>19</xdr:col>
      <xdr:colOff>136525</xdr:colOff>
      <xdr:row>30</xdr:row>
      <xdr:rowOff>41910</xdr:rowOff>
    </xdr:to>
    <xdr:cxnSp macro="">
      <xdr:nvCxnSpPr>
        <xdr:cNvPr id="81" name="直線コネクタ 80"/>
        <xdr:cNvCxnSpPr/>
      </xdr:nvCxnSpPr>
      <xdr:spPr>
        <a:xfrm>
          <a:off x="3289300" y="594182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82" name="n_1aveValue有形固定資産減価償却率"/>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83" name="n_2aveValue有形固定資産減価償却率"/>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84"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85" name="n_4aveValue有形固定資産減価償却率"/>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86" name="n_1mainValue有形固定資産減価償却率"/>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94124</xdr:rowOff>
    </xdr:from>
    <xdr:ext cx="405111" cy="259045"/>
    <xdr:sp macro="" textlink="">
      <xdr:nvSpPr>
        <xdr:cNvPr id="87" name="n_2mainValue有形固定資産減価償却率"/>
        <xdr:cNvSpPr txBox="1"/>
      </xdr:nvSpPr>
      <xdr:spPr>
        <a:xfrm>
          <a:off x="3086744"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やや高い値のまま推移している。令和元年度東日本台風などの災害復旧に関する起債の発行増加により、数年はこの状態が続くと見込まれるが、今後は必要事業を精査し、起債の抑制を図っていきたい。</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5" name="テキスト ボックス 10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3" name="テキスト ボックス 11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16" name="直線コネクタ 115"/>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17"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18" name="直線コネクタ 117"/>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19"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0" name="直線コネクタ 119"/>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98308</xdr:rowOff>
    </xdr:from>
    <xdr:ext cx="469744" cy="259045"/>
    <xdr:sp macro="" textlink="">
      <xdr:nvSpPr>
        <xdr:cNvPr id="121" name="債務償還比率平均値テキスト"/>
        <xdr:cNvSpPr txBox="1"/>
      </xdr:nvSpPr>
      <xdr:spPr>
        <a:xfrm>
          <a:off x="14846300" y="5841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22" name="フローチャート: 判断 121"/>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23" name="フローチャート: 判断 122"/>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24" name="フローチャート: 判断 123"/>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25" name="フローチャート: 判断 124"/>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26" name="フローチャート: 判断 125"/>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171027</xdr:rowOff>
    </xdr:from>
    <xdr:to>
      <xdr:col>76</xdr:col>
      <xdr:colOff>73025</xdr:colOff>
      <xdr:row>31</xdr:row>
      <xdr:rowOff>101177</xdr:rowOff>
    </xdr:to>
    <xdr:sp macro="" textlink="">
      <xdr:nvSpPr>
        <xdr:cNvPr id="132" name="楕円 131"/>
        <xdr:cNvSpPr/>
      </xdr:nvSpPr>
      <xdr:spPr>
        <a:xfrm>
          <a:off x="147447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149454</xdr:rowOff>
    </xdr:from>
    <xdr:ext cx="469744" cy="259045"/>
    <xdr:sp macro="" textlink="">
      <xdr:nvSpPr>
        <xdr:cNvPr id="133" name="債務償還比率該当値テキスト"/>
        <xdr:cNvSpPr txBox="1"/>
      </xdr:nvSpPr>
      <xdr:spPr>
        <a:xfrm>
          <a:off x="14846300" y="606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120170</xdr:rowOff>
    </xdr:from>
    <xdr:to>
      <xdr:col>72</xdr:col>
      <xdr:colOff>123825</xdr:colOff>
      <xdr:row>31</xdr:row>
      <xdr:rowOff>50320</xdr:rowOff>
    </xdr:to>
    <xdr:sp macro="" textlink="">
      <xdr:nvSpPr>
        <xdr:cNvPr id="134" name="楕円 133"/>
        <xdr:cNvSpPr/>
      </xdr:nvSpPr>
      <xdr:spPr>
        <a:xfrm>
          <a:off x="14033500" y="60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170970</xdr:rowOff>
    </xdr:from>
    <xdr:to>
      <xdr:col>76</xdr:col>
      <xdr:colOff>22225</xdr:colOff>
      <xdr:row>31</xdr:row>
      <xdr:rowOff>50377</xdr:rowOff>
    </xdr:to>
    <xdr:cxnSp macro="">
      <xdr:nvCxnSpPr>
        <xdr:cNvPr id="135" name="直線コネクタ 134"/>
        <xdr:cNvCxnSpPr/>
      </xdr:nvCxnSpPr>
      <xdr:spPr>
        <a:xfrm>
          <a:off x="14084300" y="6085995"/>
          <a:ext cx="711200" cy="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119331</xdr:rowOff>
    </xdr:from>
    <xdr:to>
      <xdr:col>68</xdr:col>
      <xdr:colOff>123825</xdr:colOff>
      <xdr:row>31</xdr:row>
      <xdr:rowOff>49481</xdr:rowOff>
    </xdr:to>
    <xdr:sp macro="" textlink="">
      <xdr:nvSpPr>
        <xdr:cNvPr id="136" name="楕円 135"/>
        <xdr:cNvSpPr/>
      </xdr:nvSpPr>
      <xdr:spPr>
        <a:xfrm>
          <a:off x="13271500" y="60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170131</xdr:rowOff>
    </xdr:from>
    <xdr:to>
      <xdr:col>72</xdr:col>
      <xdr:colOff>73025</xdr:colOff>
      <xdr:row>30</xdr:row>
      <xdr:rowOff>170970</xdr:rowOff>
    </xdr:to>
    <xdr:cxnSp macro="">
      <xdr:nvCxnSpPr>
        <xdr:cNvPr id="137" name="直線コネクタ 136"/>
        <xdr:cNvCxnSpPr/>
      </xdr:nvCxnSpPr>
      <xdr:spPr>
        <a:xfrm>
          <a:off x="13322300" y="6085156"/>
          <a:ext cx="762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147997</xdr:rowOff>
    </xdr:from>
    <xdr:to>
      <xdr:col>64</xdr:col>
      <xdr:colOff>123825</xdr:colOff>
      <xdr:row>31</xdr:row>
      <xdr:rowOff>78147</xdr:rowOff>
    </xdr:to>
    <xdr:sp macro="" textlink="">
      <xdr:nvSpPr>
        <xdr:cNvPr id="138" name="楕円 137"/>
        <xdr:cNvSpPr/>
      </xdr:nvSpPr>
      <xdr:spPr>
        <a:xfrm>
          <a:off x="12509500" y="60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170131</xdr:rowOff>
    </xdr:from>
    <xdr:to>
      <xdr:col>68</xdr:col>
      <xdr:colOff>73025</xdr:colOff>
      <xdr:row>31</xdr:row>
      <xdr:rowOff>27347</xdr:rowOff>
    </xdr:to>
    <xdr:cxnSp macro="">
      <xdr:nvCxnSpPr>
        <xdr:cNvPr id="139" name="直線コネクタ 138"/>
        <xdr:cNvCxnSpPr/>
      </xdr:nvCxnSpPr>
      <xdr:spPr>
        <a:xfrm flipV="1">
          <a:off x="12560300" y="6085156"/>
          <a:ext cx="762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41127</xdr:rowOff>
    </xdr:from>
    <xdr:to>
      <xdr:col>60</xdr:col>
      <xdr:colOff>123825</xdr:colOff>
      <xdr:row>30</xdr:row>
      <xdr:rowOff>142727</xdr:rowOff>
    </xdr:to>
    <xdr:sp macro="" textlink="">
      <xdr:nvSpPr>
        <xdr:cNvPr id="140" name="楕円 139"/>
        <xdr:cNvSpPr/>
      </xdr:nvSpPr>
      <xdr:spPr>
        <a:xfrm>
          <a:off x="11747500" y="59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91927</xdr:rowOff>
    </xdr:from>
    <xdr:to>
      <xdr:col>64</xdr:col>
      <xdr:colOff>73025</xdr:colOff>
      <xdr:row>31</xdr:row>
      <xdr:rowOff>27347</xdr:rowOff>
    </xdr:to>
    <xdr:cxnSp macro="">
      <xdr:nvCxnSpPr>
        <xdr:cNvPr id="141" name="直線コネクタ 140"/>
        <xdr:cNvCxnSpPr/>
      </xdr:nvCxnSpPr>
      <xdr:spPr>
        <a:xfrm>
          <a:off x="11798300" y="6006952"/>
          <a:ext cx="762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42" name="n_1aveValue債務償還比率"/>
        <xdr:cNvSpPr txBox="1"/>
      </xdr:nvSpPr>
      <xdr:spPr>
        <a:xfrm>
          <a:off x="13836727" y="573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43" name="n_2aveValue債務償還比率"/>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44"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45" name="n_4aveValue債務償還比率"/>
        <xdr:cNvSpPr txBox="1"/>
      </xdr:nvSpPr>
      <xdr:spPr>
        <a:xfrm>
          <a:off x="11563427" y="57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41447</xdr:rowOff>
    </xdr:from>
    <xdr:ext cx="469744" cy="259045"/>
    <xdr:sp macro="" textlink="">
      <xdr:nvSpPr>
        <xdr:cNvPr id="146" name="n_1mainValue債務償還比率"/>
        <xdr:cNvSpPr txBox="1"/>
      </xdr:nvSpPr>
      <xdr:spPr>
        <a:xfrm>
          <a:off x="13836727" y="612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40608</xdr:rowOff>
    </xdr:from>
    <xdr:ext cx="469744" cy="259045"/>
    <xdr:sp macro="" textlink="">
      <xdr:nvSpPr>
        <xdr:cNvPr id="147" name="n_2mainValue債務償還比率"/>
        <xdr:cNvSpPr txBox="1"/>
      </xdr:nvSpPr>
      <xdr:spPr>
        <a:xfrm>
          <a:off x="13087427" y="61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69274</xdr:rowOff>
    </xdr:from>
    <xdr:ext cx="469744" cy="259045"/>
    <xdr:sp macro="" textlink="">
      <xdr:nvSpPr>
        <xdr:cNvPr id="148" name="n_3mainValue債務償還比率"/>
        <xdr:cNvSpPr txBox="1"/>
      </xdr:nvSpPr>
      <xdr:spPr>
        <a:xfrm>
          <a:off x="12325427" y="615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133854</xdr:rowOff>
    </xdr:from>
    <xdr:ext cx="469744" cy="259045"/>
    <xdr:sp macro="" textlink="">
      <xdr:nvSpPr>
        <xdr:cNvPr id="149" name="n_4mainValue債務償還比率"/>
        <xdr:cNvSpPr txBox="1"/>
      </xdr:nvSpPr>
      <xdr:spPr>
        <a:xfrm>
          <a:off x="11563427" y="604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34,708
34,463
197.79
25,795,127
24,264,773
707,721
9,664,187
16,698,394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20972</xdr:rowOff>
    </xdr:from>
    <xdr:ext cx="405111" cy="259045"/>
    <xdr:sp macro="" textlink="">
      <xdr:nvSpPr>
        <xdr:cNvPr id="62" name="【道路】&#10;有形固定資産減価償却率平均値テキスト"/>
        <xdr:cNvSpPr txBox="1"/>
      </xdr:nvSpPr>
      <xdr:spPr>
        <a:xfrm>
          <a:off x="467360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114935</xdr:rowOff>
    </xdr:from>
    <xdr:to>
      <xdr:col>20</xdr:col>
      <xdr:colOff>38100</xdr:colOff>
      <xdr:row>40</xdr:row>
      <xdr:rowOff>45085</xdr:rowOff>
    </xdr:to>
    <xdr:sp macro="" textlink="">
      <xdr:nvSpPr>
        <xdr:cNvPr id="73" name="楕円 72"/>
        <xdr:cNvSpPr/>
      </xdr:nvSpPr>
      <xdr:spPr>
        <a:xfrm>
          <a:off x="3746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33020</xdr:rowOff>
    </xdr:from>
    <xdr:to>
      <xdr:col>15</xdr:col>
      <xdr:colOff>101600</xdr:colOff>
      <xdr:row>40</xdr:row>
      <xdr:rowOff>134620</xdr:rowOff>
    </xdr:to>
    <xdr:sp macro="" textlink="">
      <xdr:nvSpPr>
        <xdr:cNvPr id="74" name="楕円 73"/>
        <xdr:cNvSpPr/>
      </xdr:nvSpPr>
      <xdr:spPr>
        <a:xfrm>
          <a:off x="2857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165735</xdr:rowOff>
    </xdr:from>
    <xdr:to>
      <xdr:col>19</xdr:col>
      <xdr:colOff>177800</xdr:colOff>
      <xdr:row>40</xdr:row>
      <xdr:rowOff>83820</xdr:rowOff>
    </xdr:to>
    <xdr:cxnSp macro="">
      <xdr:nvCxnSpPr>
        <xdr:cNvPr id="75" name="直線コネクタ 74"/>
        <xdr:cNvCxnSpPr/>
      </xdr:nvCxnSpPr>
      <xdr:spPr>
        <a:xfrm flipV="1">
          <a:off x="2908300" y="685228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76"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77"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78"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79"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36212</xdr:rowOff>
    </xdr:from>
    <xdr:ext cx="405111" cy="259045"/>
    <xdr:sp macro="" textlink="">
      <xdr:nvSpPr>
        <xdr:cNvPr id="80" name="n_1mainValue【道路】&#10;有形固定資産減価償却率"/>
        <xdr:cNvSpPr txBox="1"/>
      </xdr:nvSpPr>
      <xdr:spPr>
        <a:xfrm>
          <a:off x="3582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125747</xdr:rowOff>
    </xdr:from>
    <xdr:ext cx="405111" cy="259045"/>
    <xdr:sp macro="" textlink="">
      <xdr:nvSpPr>
        <xdr:cNvPr id="81" name="n_2mainValue【道路】&#10;有形固定資産減価償却率"/>
        <xdr:cNvSpPr txBox="1"/>
      </xdr:nvSpPr>
      <xdr:spPr>
        <a:xfrm>
          <a:off x="2705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05" name="直線コネクタ 104"/>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06"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07" name="直線コネクタ 106"/>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08"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09" name="直線コネクタ 108"/>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0"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11" name="フローチャート: 判断 110"/>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12" name="フローチャート: 判断 111"/>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13" name="フローチャート: 判断 112"/>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14" name="フローチャート: 判断 113"/>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15" name="フローチャート: 判断 114"/>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145434</xdr:rowOff>
    </xdr:from>
    <xdr:to>
      <xdr:col>50</xdr:col>
      <xdr:colOff>165100</xdr:colOff>
      <xdr:row>40</xdr:row>
      <xdr:rowOff>75584</xdr:rowOff>
    </xdr:to>
    <xdr:sp macro="" textlink="">
      <xdr:nvSpPr>
        <xdr:cNvPr id="121" name="楕円 120"/>
        <xdr:cNvSpPr/>
      </xdr:nvSpPr>
      <xdr:spPr>
        <a:xfrm>
          <a:off x="9588500" y="68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149758</xdr:rowOff>
    </xdr:from>
    <xdr:to>
      <xdr:col>46</xdr:col>
      <xdr:colOff>38100</xdr:colOff>
      <xdr:row>40</xdr:row>
      <xdr:rowOff>79908</xdr:rowOff>
    </xdr:to>
    <xdr:sp macro="" textlink="">
      <xdr:nvSpPr>
        <xdr:cNvPr id="122" name="楕円 121"/>
        <xdr:cNvSpPr/>
      </xdr:nvSpPr>
      <xdr:spPr>
        <a:xfrm>
          <a:off x="8699500" y="68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24784</xdr:rowOff>
    </xdr:from>
    <xdr:to>
      <xdr:col>50</xdr:col>
      <xdr:colOff>114300</xdr:colOff>
      <xdr:row>40</xdr:row>
      <xdr:rowOff>29108</xdr:rowOff>
    </xdr:to>
    <xdr:cxnSp macro="">
      <xdr:nvCxnSpPr>
        <xdr:cNvPr id="123" name="直線コネクタ 122"/>
        <xdr:cNvCxnSpPr/>
      </xdr:nvCxnSpPr>
      <xdr:spPr>
        <a:xfrm flipV="1">
          <a:off x="8750300" y="6882784"/>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24" name="n_1aveValue【道路】&#10;一人当たり延長"/>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25"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26" name="n_3aveValue【道路】&#10;一人当たり延長"/>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27" name="n_4aveValue【道路】&#10;一人当たり延長"/>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66711</xdr:rowOff>
    </xdr:from>
    <xdr:ext cx="534377" cy="259045"/>
    <xdr:sp macro="" textlink="">
      <xdr:nvSpPr>
        <xdr:cNvPr id="128" name="n_1mainValue【道路】&#10;一人当たり延長"/>
        <xdr:cNvSpPr txBox="1"/>
      </xdr:nvSpPr>
      <xdr:spPr>
        <a:xfrm>
          <a:off x="9359411" y="692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71035</xdr:rowOff>
    </xdr:from>
    <xdr:ext cx="534377" cy="259045"/>
    <xdr:sp macro="" textlink="">
      <xdr:nvSpPr>
        <xdr:cNvPr id="129" name="n_2mainValue【道路】&#10;一人当たり延長"/>
        <xdr:cNvSpPr txBox="1"/>
      </xdr:nvSpPr>
      <xdr:spPr>
        <a:xfrm>
          <a:off x="8483111" y="692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55" name="直線コネクタ 154"/>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56"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57" name="直線コネクタ 156"/>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58"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59" name="直線コネクタ 158"/>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60"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61" name="フローチャート: 判断 160"/>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62" name="フローチャート: 判断 161"/>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63" name="フローチャート: 判断 162"/>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64" name="フローチャート: 判断 163"/>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65" name="フローチャート: 判断 164"/>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102688</xdr:rowOff>
    </xdr:from>
    <xdr:to>
      <xdr:col>20</xdr:col>
      <xdr:colOff>38100</xdr:colOff>
      <xdr:row>61</xdr:row>
      <xdr:rowOff>32838</xdr:rowOff>
    </xdr:to>
    <xdr:sp macro="" textlink="">
      <xdr:nvSpPr>
        <xdr:cNvPr id="171" name="楕円 170"/>
        <xdr:cNvSpPr/>
      </xdr:nvSpPr>
      <xdr:spPr>
        <a:xfrm>
          <a:off x="3746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2" name="楕円 171"/>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153488</xdr:rowOff>
    </xdr:to>
    <xdr:cxnSp macro="">
      <xdr:nvCxnSpPr>
        <xdr:cNvPr id="173" name="直線コネクタ 172"/>
        <xdr:cNvCxnSpPr/>
      </xdr:nvCxnSpPr>
      <xdr:spPr>
        <a:xfrm>
          <a:off x="2908300" y="1041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74"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175"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176"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77"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49365</xdr:rowOff>
    </xdr:from>
    <xdr:ext cx="405111" cy="259045"/>
    <xdr:sp macro="" textlink="">
      <xdr:nvSpPr>
        <xdr:cNvPr id="178" name="n_1mainValue【橋りょう・トンネル】&#10;有形固定資産減価償却率"/>
        <xdr:cNvSpPr txBox="1"/>
      </xdr:nvSpPr>
      <xdr:spPr>
        <a:xfrm>
          <a:off x="3582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79" name="n_2main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3" name="テキスト ボックス 19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5" name="テキスト ボックス 19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7" name="テキスト ボックス 19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05" name="直線コネクタ 204"/>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06"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07" name="直線コネクタ 206"/>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08"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09" name="直線コネクタ 208"/>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10" name="【橋りょう・トンネル】&#10;一人当たり有形固定資産（償却資産）額平均値テキスト"/>
        <xdr:cNvSpPr txBox="1"/>
      </xdr:nvSpPr>
      <xdr:spPr>
        <a:xfrm>
          <a:off x="10515600" y="1066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11" name="フローチャート: 判断 210"/>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12" name="フローチャート: 判断 211"/>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13" name="フローチャート: 判断 212"/>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14" name="フローチャート: 判断 213"/>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15" name="フローチャート: 判断 214"/>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121204</xdr:rowOff>
    </xdr:from>
    <xdr:to>
      <xdr:col>50</xdr:col>
      <xdr:colOff>165100</xdr:colOff>
      <xdr:row>61</xdr:row>
      <xdr:rowOff>51354</xdr:rowOff>
    </xdr:to>
    <xdr:sp macro="" textlink="">
      <xdr:nvSpPr>
        <xdr:cNvPr id="221" name="楕円 220"/>
        <xdr:cNvSpPr/>
      </xdr:nvSpPr>
      <xdr:spPr>
        <a:xfrm>
          <a:off x="9588500" y="104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125910</xdr:rowOff>
    </xdr:from>
    <xdr:to>
      <xdr:col>46</xdr:col>
      <xdr:colOff>38100</xdr:colOff>
      <xdr:row>61</xdr:row>
      <xdr:rowOff>56060</xdr:rowOff>
    </xdr:to>
    <xdr:sp macro="" textlink="">
      <xdr:nvSpPr>
        <xdr:cNvPr id="222" name="楕円 221"/>
        <xdr:cNvSpPr/>
      </xdr:nvSpPr>
      <xdr:spPr>
        <a:xfrm>
          <a:off x="8699500" y="104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554</xdr:rowOff>
    </xdr:from>
    <xdr:to>
      <xdr:col>50</xdr:col>
      <xdr:colOff>114300</xdr:colOff>
      <xdr:row>61</xdr:row>
      <xdr:rowOff>5260</xdr:rowOff>
    </xdr:to>
    <xdr:cxnSp macro="">
      <xdr:nvCxnSpPr>
        <xdr:cNvPr id="223" name="直線コネクタ 222"/>
        <xdr:cNvCxnSpPr/>
      </xdr:nvCxnSpPr>
      <xdr:spPr>
        <a:xfrm flipV="1">
          <a:off x="8750300" y="10459004"/>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24" name="n_1aveValue【橋りょう・トンネル】&#10;一人当たり有形固定資産（償却資産）額"/>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25" name="n_2aveValue【橋りょう・トンネル】&#10;一人当たり有形固定資産（償却資産）額"/>
        <xdr:cNvSpPr txBox="1"/>
      </xdr:nvSpPr>
      <xdr:spPr>
        <a:xfrm>
          <a:off x="84507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26"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27"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67881</xdr:rowOff>
    </xdr:from>
    <xdr:ext cx="599010" cy="259045"/>
    <xdr:sp macro="" textlink="">
      <xdr:nvSpPr>
        <xdr:cNvPr id="228" name="n_1mainValue【橋りょう・トンネル】&#10;一人当たり有形固定資産（償却資産）額"/>
        <xdr:cNvSpPr txBox="1"/>
      </xdr:nvSpPr>
      <xdr:spPr>
        <a:xfrm>
          <a:off x="9327095" y="1018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72587</xdr:rowOff>
    </xdr:from>
    <xdr:ext cx="599010" cy="259045"/>
    <xdr:sp macro="" textlink="">
      <xdr:nvSpPr>
        <xdr:cNvPr id="229" name="n_2mainValue【橋りょう・トンネル】&#10;一人当たり有形固定資産（償却資産）額"/>
        <xdr:cNvSpPr txBox="1"/>
      </xdr:nvSpPr>
      <xdr:spPr>
        <a:xfrm>
          <a:off x="8450795" y="1018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54" name="直線コネクタ 253"/>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5"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6" name="直線コネクタ 255"/>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7"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8" name="直線コネクタ 257"/>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110507</xdr:rowOff>
    </xdr:from>
    <xdr:ext cx="405111" cy="259045"/>
    <xdr:sp macro="" textlink="">
      <xdr:nvSpPr>
        <xdr:cNvPr id="259" name="【公営住宅】&#10;有形固定資産減価償却率平均値テキスト"/>
        <xdr:cNvSpPr txBox="1"/>
      </xdr:nvSpPr>
      <xdr:spPr>
        <a:xfrm>
          <a:off x="4673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60" name="フローチャート: 判断 259"/>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61" name="フローチャート: 判断 260"/>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62" name="フローチャート: 判断 26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63" name="フローチャート: 判断 262"/>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64" name="フローチャート: 判断 263"/>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xdr:rowOff>
    </xdr:from>
    <xdr:to>
      <xdr:col>20</xdr:col>
      <xdr:colOff>38100</xdr:colOff>
      <xdr:row>79</xdr:row>
      <xdr:rowOff>107950</xdr:rowOff>
    </xdr:to>
    <xdr:sp macro="" textlink="">
      <xdr:nvSpPr>
        <xdr:cNvPr id="270" name="楕円 269"/>
        <xdr:cNvSpPr/>
      </xdr:nvSpPr>
      <xdr:spPr>
        <a:xfrm>
          <a:off x="3746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105411</xdr:rowOff>
    </xdr:from>
    <xdr:to>
      <xdr:col>15</xdr:col>
      <xdr:colOff>101600</xdr:colOff>
      <xdr:row>79</xdr:row>
      <xdr:rowOff>35561</xdr:rowOff>
    </xdr:to>
    <xdr:sp macro="" textlink="">
      <xdr:nvSpPr>
        <xdr:cNvPr id="271" name="楕円 270"/>
        <xdr:cNvSpPr/>
      </xdr:nvSpPr>
      <xdr:spPr>
        <a:xfrm>
          <a:off x="2857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156211</xdr:rowOff>
    </xdr:from>
    <xdr:to>
      <xdr:col>19</xdr:col>
      <xdr:colOff>177800</xdr:colOff>
      <xdr:row>79</xdr:row>
      <xdr:rowOff>57150</xdr:rowOff>
    </xdr:to>
    <xdr:cxnSp macro="">
      <xdr:nvCxnSpPr>
        <xdr:cNvPr id="272" name="直線コネクタ 271"/>
        <xdr:cNvCxnSpPr/>
      </xdr:nvCxnSpPr>
      <xdr:spPr>
        <a:xfrm>
          <a:off x="2908300" y="135293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273" name="n_1aveValue【公営住宅】&#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74" name="n_2aveValue【公営住宅】&#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275"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76"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124477</xdr:rowOff>
    </xdr:from>
    <xdr:ext cx="405111" cy="259045"/>
    <xdr:sp macro="" textlink="">
      <xdr:nvSpPr>
        <xdr:cNvPr id="277" name="n_1mainValue【公営住宅】&#10;有形固定資産減価償却率"/>
        <xdr:cNvSpPr txBox="1"/>
      </xdr:nvSpPr>
      <xdr:spPr>
        <a:xfrm>
          <a:off x="3582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52088</xdr:rowOff>
    </xdr:from>
    <xdr:ext cx="405111" cy="259045"/>
    <xdr:sp macro="" textlink="">
      <xdr:nvSpPr>
        <xdr:cNvPr id="278" name="n_2mainValue【公営住宅】&#10;有形固定資産減価償却率"/>
        <xdr:cNvSpPr txBox="1"/>
      </xdr:nvSpPr>
      <xdr:spPr>
        <a:xfrm>
          <a:off x="2705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00" name="直線コネクタ 299"/>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01"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02" name="直線コネクタ 301"/>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03"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04" name="直線コネクタ 303"/>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05" name="【公営住宅】&#10;一人当たり面積平均値テキスト"/>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06" name="フローチャート: 判断 305"/>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07" name="フローチャート: 判断 306"/>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08" name="フローチャート: 判断 307"/>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09" name="フローチャート: 判断 308"/>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10" name="フローチャート: 判断 309"/>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7417</xdr:rowOff>
    </xdr:from>
    <xdr:to>
      <xdr:col>50</xdr:col>
      <xdr:colOff>165100</xdr:colOff>
      <xdr:row>82</xdr:row>
      <xdr:rowOff>109017</xdr:rowOff>
    </xdr:to>
    <xdr:sp macro="" textlink="">
      <xdr:nvSpPr>
        <xdr:cNvPr id="316" name="楕円 315"/>
        <xdr:cNvSpPr/>
      </xdr:nvSpPr>
      <xdr:spPr>
        <a:xfrm>
          <a:off x="9588500" y="1406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9703</xdr:rowOff>
    </xdr:from>
    <xdr:to>
      <xdr:col>46</xdr:col>
      <xdr:colOff>38100</xdr:colOff>
      <xdr:row>82</xdr:row>
      <xdr:rowOff>111303</xdr:rowOff>
    </xdr:to>
    <xdr:sp macro="" textlink="">
      <xdr:nvSpPr>
        <xdr:cNvPr id="317" name="楕円 316"/>
        <xdr:cNvSpPr/>
      </xdr:nvSpPr>
      <xdr:spPr>
        <a:xfrm>
          <a:off x="8699500" y="140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58217</xdr:rowOff>
    </xdr:from>
    <xdr:to>
      <xdr:col>50</xdr:col>
      <xdr:colOff>114300</xdr:colOff>
      <xdr:row>82</xdr:row>
      <xdr:rowOff>60503</xdr:rowOff>
    </xdr:to>
    <xdr:cxnSp macro="">
      <xdr:nvCxnSpPr>
        <xdr:cNvPr id="318" name="直線コネクタ 317"/>
        <xdr:cNvCxnSpPr/>
      </xdr:nvCxnSpPr>
      <xdr:spPr>
        <a:xfrm flipV="1">
          <a:off x="8750300" y="141171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19"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20"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21"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22"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125544</xdr:rowOff>
    </xdr:from>
    <xdr:ext cx="469744" cy="259045"/>
    <xdr:sp macro="" textlink="">
      <xdr:nvSpPr>
        <xdr:cNvPr id="323" name="n_1mainValue【公営住宅】&#10;一人当たり面積"/>
        <xdr:cNvSpPr txBox="1"/>
      </xdr:nvSpPr>
      <xdr:spPr>
        <a:xfrm>
          <a:off x="9391727" y="1384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127830</xdr:rowOff>
    </xdr:from>
    <xdr:ext cx="469744" cy="259045"/>
    <xdr:sp macro="" textlink="">
      <xdr:nvSpPr>
        <xdr:cNvPr id="324" name="n_2mainValue【公営住宅】&#10;一人当たり面積"/>
        <xdr:cNvSpPr txBox="1"/>
      </xdr:nvSpPr>
      <xdr:spPr>
        <a:xfrm>
          <a:off x="8515427" y="138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2" name="直線コネクタ 3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3" name="テキスト ボックス 35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4" name="直線コネクタ 3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5" name="テキスト ボックス 3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6" name="直線コネクタ 3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7" name="テキスト ボックス 3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8" name="直線コネクタ 3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9" name="テキスト ボックス 3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0" name="直線コネクタ 3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1" name="テキスト ボックス 3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3" name="テキスト ボックス 36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365" name="直線コネクタ 364"/>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7" name="直線コネクタ 36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368"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369" name="直線コネクタ 368"/>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120032</xdr:rowOff>
    </xdr:from>
    <xdr:ext cx="405111" cy="259045"/>
    <xdr:sp macro="" textlink="">
      <xdr:nvSpPr>
        <xdr:cNvPr id="370" name="【認定こども園・幼稚園・保育所】&#10;有形固定資産減価償却率平均値テキスト"/>
        <xdr:cNvSpPr txBox="1"/>
      </xdr:nvSpPr>
      <xdr:spPr>
        <a:xfrm>
          <a:off x="16357600" y="629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371" name="フローチャート: 判断 370"/>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372" name="フローチャート: 判断 371"/>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373" name="フローチャート: 判断 372"/>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74" name="フローチャート: 判断 373"/>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375" name="フローチャート: 判断 374"/>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137795</xdr:rowOff>
    </xdr:from>
    <xdr:to>
      <xdr:col>81</xdr:col>
      <xdr:colOff>101600</xdr:colOff>
      <xdr:row>40</xdr:row>
      <xdr:rowOff>67945</xdr:rowOff>
    </xdr:to>
    <xdr:sp macro="" textlink="">
      <xdr:nvSpPr>
        <xdr:cNvPr id="381" name="楕円 380"/>
        <xdr:cNvSpPr/>
      </xdr:nvSpPr>
      <xdr:spPr>
        <a:xfrm>
          <a:off x="15430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84455</xdr:rowOff>
    </xdr:from>
    <xdr:to>
      <xdr:col>76</xdr:col>
      <xdr:colOff>165100</xdr:colOff>
      <xdr:row>40</xdr:row>
      <xdr:rowOff>14605</xdr:rowOff>
    </xdr:to>
    <xdr:sp macro="" textlink="">
      <xdr:nvSpPr>
        <xdr:cNvPr id="382" name="楕円 381"/>
        <xdr:cNvSpPr/>
      </xdr:nvSpPr>
      <xdr:spPr>
        <a:xfrm>
          <a:off x="14541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135255</xdr:rowOff>
    </xdr:from>
    <xdr:to>
      <xdr:col>81</xdr:col>
      <xdr:colOff>50800</xdr:colOff>
      <xdr:row>40</xdr:row>
      <xdr:rowOff>17145</xdr:rowOff>
    </xdr:to>
    <xdr:cxnSp macro="">
      <xdr:nvCxnSpPr>
        <xdr:cNvPr id="383" name="直線コネクタ 382"/>
        <xdr:cNvCxnSpPr/>
      </xdr:nvCxnSpPr>
      <xdr:spPr>
        <a:xfrm>
          <a:off x="14592300" y="68218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384"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385"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86"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387"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59072</xdr:rowOff>
    </xdr:from>
    <xdr:ext cx="405111" cy="259045"/>
    <xdr:sp macro="" textlink="">
      <xdr:nvSpPr>
        <xdr:cNvPr id="388" name="n_1mainValue【認定こども園・幼稚園・保育所】&#10;有形固定資産減価償却率"/>
        <xdr:cNvSpPr txBox="1"/>
      </xdr:nvSpPr>
      <xdr:spPr>
        <a:xfrm>
          <a:off x="152660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5732</xdr:rowOff>
    </xdr:from>
    <xdr:ext cx="405111" cy="259045"/>
    <xdr:sp macro="" textlink="">
      <xdr:nvSpPr>
        <xdr:cNvPr id="389" name="n_2mainValue【認定こども園・幼稚園・保育所】&#10;有形固定資産減価償却率"/>
        <xdr:cNvSpPr txBox="1"/>
      </xdr:nvSpPr>
      <xdr:spPr>
        <a:xfrm>
          <a:off x="14389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0" name="直線コネクタ 3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1" name="テキスト ボックス 40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2" name="直線コネクタ 4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3" name="テキスト ボックス 40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5" name="テキスト ボックス 40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6" name="直線コネクタ 4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7" name="テキスト ボックス 40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8" name="直線コネクタ 4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9" name="テキスト ボックス 40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13" name="直線コネクタ 412"/>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14"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15" name="直線コネクタ 414"/>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16"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17" name="直線コネクタ 416"/>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418" name="【認定こども園・幼稚園・保育所】&#10;一人当たり面積平均値テキスト"/>
        <xdr:cNvSpPr txBox="1"/>
      </xdr:nvSpPr>
      <xdr:spPr>
        <a:xfrm>
          <a:off x="22199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19" name="フローチャート: 判断 418"/>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20" name="フローチャート: 判断 419"/>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21" name="フローチャート: 判断 420"/>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22" name="フローチャート: 判断 421"/>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23" name="フローチャート: 判断 422"/>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29" name="楕円 428"/>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71120</xdr:rowOff>
    </xdr:from>
    <xdr:to>
      <xdr:col>107</xdr:col>
      <xdr:colOff>101600</xdr:colOff>
      <xdr:row>41</xdr:row>
      <xdr:rowOff>1270</xdr:rowOff>
    </xdr:to>
    <xdr:sp macro="" textlink="">
      <xdr:nvSpPr>
        <xdr:cNvPr id="430" name="楕円 429"/>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121920</xdr:rowOff>
    </xdr:to>
    <xdr:cxnSp macro="">
      <xdr:nvCxnSpPr>
        <xdr:cNvPr id="431" name="直線コネクタ 430"/>
        <xdr:cNvCxnSpPr/>
      </xdr:nvCxnSpPr>
      <xdr:spPr>
        <a:xfrm>
          <a:off x="20434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432" name="n_1ave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43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434"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435"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36"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37"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9" name="直線コネクタ 44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0" name="テキスト ボックス 44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1" name="直線コネクタ 45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2" name="テキスト ボックス 45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3" name="直線コネクタ 45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4" name="テキスト ボックス 45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5" name="直線コネクタ 45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6" name="テキスト ボックス 45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8" name="テキスト ボックス 45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460" name="直線コネクタ 459"/>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461"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462" name="直線コネクタ 461"/>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463"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464" name="直線コネクタ 463"/>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465" name="【学校施設】&#10;有形固定資産減価償却率平均値テキスト"/>
        <xdr:cNvSpPr txBox="1"/>
      </xdr:nvSpPr>
      <xdr:spPr>
        <a:xfrm>
          <a:off x="16357600" y="1040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466" name="フローチャート: 判断 465"/>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467" name="フローチャート: 判断 466"/>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468" name="フローチャート: 判断 467"/>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469" name="フローチャート: 判断 468"/>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470" name="フローチャート: 判断 469"/>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22352</xdr:rowOff>
    </xdr:from>
    <xdr:to>
      <xdr:col>81</xdr:col>
      <xdr:colOff>101600</xdr:colOff>
      <xdr:row>59</xdr:row>
      <xdr:rowOff>123952</xdr:rowOff>
    </xdr:to>
    <xdr:sp macro="" textlink="">
      <xdr:nvSpPr>
        <xdr:cNvPr id="476" name="楕円 475"/>
        <xdr:cNvSpPr/>
      </xdr:nvSpPr>
      <xdr:spPr>
        <a:xfrm>
          <a:off x="15430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13208</xdr:rowOff>
    </xdr:from>
    <xdr:to>
      <xdr:col>76</xdr:col>
      <xdr:colOff>165100</xdr:colOff>
      <xdr:row>60</xdr:row>
      <xdr:rowOff>114808</xdr:rowOff>
    </xdr:to>
    <xdr:sp macro="" textlink="">
      <xdr:nvSpPr>
        <xdr:cNvPr id="477" name="楕円 476"/>
        <xdr:cNvSpPr/>
      </xdr:nvSpPr>
      <xdr:spPr>
        <a:xfrm>
          <a:off x="14541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73152</xdr:rowOff>
    </xdr:from>
    <xdr:to>
      <xdr:col>81</xdr:col>
      <xdr:colOff>50800</xdr:colOff>
      <xdr:row>60</xdr:row>
      <xdr:rowOff>64008</xdr:rowOff>
    </xdr:to>
    <xdr:cxnSp macro="">
      <xdr:nvCxnSpPr>
        <xdr:cNvPr id="478" name="直線コネクタ 477"/>
        <xdr:cNvCxnSpPr/>
      </xdr:nvCxnSpPr>
      <xdr:spPr>
        <a:xfrm flipV="1">
          <a:off x="14592300" y="10188702"/>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479" name="n_1aveValue【学校施設】&#10;有形固定資産減価償却率"/>
        <xdr:cNvSpPr txBox="1"/>
      </xdr:nvSpPr>
      <xdr:spPr>
        <a:xfrm>
          <a:off x="152660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480" name="n_2aveValue【学校施設】&#10;有形固定資産減価償却率"/>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481"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482"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140479</xdr:rowOff>
    </xdr:from>
    <xdr:ext cx="405111" cy="259045"/>
    <xdr:sp macro="" textlink="">
      <xdr:nvSpPr>
        <xdr:cNvPr id="483" name="n_1mainValue【学校施設】&#10;有形固定資産減価償却率"/>
        <xdr:cNvSpPr txBox="1"/>
      </xdr:nvSpPr>
      <xdr:spPr>
        <a:xfrm>
          <a:off x="152660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131335</xdr:rowOff>
    </xdr:from>
    <xdr:ext cx="405111" cy="259045"/>
    <xdr:sp macro="" textlink="">
      <xdr:nvSpPr>
        <xdr:cNvPr id="484" name="n_2mainValue【学校施設】&#10;有形固定資産減価償却率"/>
        <xdr:cNvSpPr txBox="1"/>
      </xdr:nvSpPr>
      <xdr:spPr>
        <a:xfrm>
          <a:off x="143897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6" name="直線コネクタ 4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7" name="テキスト ボックス 4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8" name="直線コネクタ 4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9" name="テキスト ボックス 4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1" name="テキスト ボックス 5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2" name="直線コネクタ 5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3" name="テキスト ボックス 5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4" name="直線コネクタ 5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5" name="テキスト ボックス 5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09" name="直線コネクタ 508"/>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10"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11" name="直線コネクタ 510"/>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12"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13" name="直線コネクタ 512"/>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514" name="【学校施設】&#10;一人当たり面積平均値テキスト"/>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15" name="フローチャート: 判断 514"/>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16" name="フローチャート: 判断 515"/>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17" name="フローチャート: 判断 516"/>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18" name="フローチャート: 判断 517"/>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519" name="フローチャート: 判断 518"/>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26162</xdr:rowOff>
    </xdr:from>
    <xdr:to>
      <xdr:col>112</xdr:col>
      <xdr:colOff>38100</xdr:colOff>
      <xdr:row>62</xdr:row>
      <xdr:rowOff>127762</xdr:rowOff>
    </xdr:to>
    <xdr:sp macro="" textlink="">
      <xdr:nvSpPr>
        <xdr:cNvPr id="525" name="楕円 524"/>
        <xdr:cNvSpPr/>
      </xdr:nvSpPr>
      <xdr:spPr>
        <a:xfrm>
          <a:off x="21272500" y="106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73025</xdr:rowOff>
    </xdr:from>
    <xdr:to>
      <xdr:col>107</xdr:col>
      <xdr:colOff>101600</xdr:colOff>
      <xdr:row>63</xdr:row>
      <xdr:rowOff>3175</xdr:rowOff>
    </xdr:to>
    <xdr:sp macro="" textlink="">
      <xdr:nvSpPr>
        <xdr:cNvPr id="526" name="楕円 525"/>
        <xdr:cNvSpPr/>
      </xdr:nvSpPr>
      <xdr:spPr>
        <a:xfrm>
          <a:off x="20383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76962</xdr:rowOff>
    </xdr:from>
    <xdr:to>
      <xdr:col>111</xdr:col>
      <xdr:colOff>177800</xdr:colOff>
      <xdr:row>62</xdr:row>
      <xdr:rowOff>123825</xdr:rowOff>
    </xdr:to>
    <xdr:cxnSp macro="">
      <xdr:nvCxnSpPr>
        <xdr:cNvPr id="527" name="直線コネクタ 526"/>
        <xdr:cNvCxnSpPr/>
      </xdr:nvCxnSpPr>
      <xdr:spPr>
        <a:xfrm flipV="1">
          <a:off x="20434300" y="1070686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528"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529"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530"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531"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118889</xdr:rowOff>
    </xdr:from>
    <xdr:ext cx="469744" cy="259045"/>
    <xdr:sp macro="" textlink="">
      <xdr:nvSpPr>
        <xdr:cNvPr id="532" name="n_1mainValue【学校施設】&#10;一人当たり面積"/>
        <xdr:cNvSpPr txBox="1"/>
      </xdr:nvSpPr>
      <xdr:spPr>
        <a:xfrm>
          <a:off x="210757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165752</xdr:rowOff>
    </xdr:from>
    <xdr:ext cx="469744" cy="259045"/>
    <xdr:sp macro="" textlink="">
      <xdr:nvSpPr>
        <xdr:cNvPr id="533" name="n_2mainValue【学校施設】&#10;一人当たり面積"/>
        <xdr:cNvSpPr txBox="1"/>
      </xdr:nvSpPr>
      <xdr:spPr>
        <a:xfrm>
          <a:off x="201994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4" name="テキスト ボックス 5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6" name="テキスト ボックス 5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4" name="テキスト ボックス 5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6" name="テキスト ボックス 5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558" name="直線コネクタ 55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60" name="直線コネクタ 55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56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562" name="直線コネクタ 56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13352</xdr:rowOff>
    </xdr:from>
    <xdr:ext cx="405111" cy="259045"/>
    <xdr:sp macro="" textlink="">
      <xdr:nvSpPr>
        <xdr:cNvPr id="563" name="【児童館】&#10;有形固定資産減価償却率平均値テキスト"/>
        <xdr:cNvSpPr txBox="1"/>
      </xdr:nvSpPr>
      <xdr:spPr>
        <a:xfrm>
          <a:off x="16357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564" name="フローチャート: 判断 56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565" name="フローチャート: 判断 56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566" name="フローチャート: 判断 56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567" name="フローチャート: 判断 56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568" name="フローチャート: 判断 567"/>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128270</xdr:rowOff>
    </xdr:from>
    <xdr:to>
      <xdr:col>81</xdr:col>
      <xdr:colOff>101600</xdr:colOff>
      <xdr:row>85</xdr:row>
      <xdr:rowOff>58420</xdr:rowOff>
    </xdr:to>
    <xdr:sp macro="" textlink="">
      <xdr:nvSpPr>
        <xdr:cNvPr id="574" name="楕円 573"/>
        <xdr:cNvSpPr/>
      </xdr:nvSpPr>
      <xdr:spPr>
        <a:xfrm>
          <a:off x="15430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113030</xdr:rowOff>
    </xdr:from>
    <xdr:to>
      <xdr:col>76</xdr:col>
      <xdr:colOff>165100</xdr:colOff>
      <xdr:row>85</xdr:row>
      <xdr:rowOff>43180</xdr:rowOff>
    </xdr:to>
    <xdr:sp macro="" textlink="">
      <xdr:nvSpPr>
        <xdr:cNvPr id="575" name="楕円 574"/>
        <xdr:cNvSpPr/>
      </xdr:nvSpPr>
      <xdr:spPr>
        <a:xfrm>
          <a:off x="1454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163830</xdr:rowOff>
    </xdr:from>
    <xdr:to>
      <xdr:col>81</xdr:col>
      <xdr:colOff>50800</xdr:colOff>
      <xdr:row>85</xdr:row>
      <xdr:rowOff>7620</xdr:rowOff>
    </xdr:to>
    <xdr:cxnSp macro="">
      <xdr:nvCxnSpPr>
        <xdr:cNvPr id="576" name="直線コネクタ 575"/>
        <xdr:cNvCxnSpPr/>
      </xdr:nvCxnSpPr>
      <xdr:spPr>
        <a:xfrm>
          <a:off x="14592300" y="14565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577" name="n_1aveValue【児童館】&#10;有形固定資産減価償却率"/>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578"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579" name="n_3aveValue【児童館】&#10;有形固定資産減価償却率"/>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580" name="n_4aveValue【児童館】&#10;有形固定資産減価償却率"/>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49547</xdr:rowOff>
    </xdr:from>
    <xdr:ext cx="405111" cy="259045"/>
    <xdr:sp macro="" textlink="">
      <xdr:nvSpPr>
        <xdr:cNvPr id="581" name="n_1mainValue【児童館】&#10;有形固定資産減価償却率"/>
        <xdr:cNvSpPr txBox="1"/>
      </xdr:nvSpPr>
      <xdr:spPr>
        <a:xfrm>
          <a:off x="152660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34307</xdr:rowOff>
    </xdr:from>
    <xdr:ext cx="405111" cy="259045"/>
    <xdr:sp macro="" textlink="">
      <xdr:nvSpPr>
        <xdr:cNvPr id="582" name="n_2mainValue【児童館】&#10;有形固定資産減価償却率"/>
        <xdr:cNvSpPr txBox="1"/>
      </xdr:nvSpPr>
      <xdr:spPr>
        <a:xfrm>
          <a:off x="14389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608" name="直線コネクタ 607"/>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09"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10" name="直線コネクタ 609"/>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11"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12" name="直線コネクタ 611"/>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613" name="【児童館】&#10;一人当たり面積平均値テキスト"/>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14" name="フローチャート: 判断 613"/>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15" name="フローチャート: 判断 614"/>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6" name="フローチャート: 判断 61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17" name="フローチャート: 判断 616"/>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618" name="フローチャート: 判断 617"/>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624" name="楕円 623"/>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625" name="楕円 624"/>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103414</xdr:rowOff>
    </xdr:from>
    <xdr:to>
      <xdr:col>111</xdr:col>
      <xdr:colOff>177800</xdr:colOff>
      <xdr:row>84</xdr:row>
      <xdr:rowOff>103414</xdr:rowOff>
    </xdr:to>
    <xdr:cxnSp macro="">
      <xdr:nvCxnSpPr>
        <xdr:cNvPr id="626" name="直線コネクタ 625"/>
        <xdr:cNvCxnSpPr/>
      </xdr:nvCxnSpPr>
      <xdr:spPr>
        <a:xfrm>
          <a:off x="20434300" y="1450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27"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28"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29"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630" name="n_4aveValue【児童館】&#10;一人当たり面積"/>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170741</xdr:rowOff>
    </xdr:from>
    <xdr:ext cx="469744" cy="259045"/>
    <xdr:sp macro="" textlink="">
      <xdr:nvSpPr>
        <xdr:cNvPr id="631" name="n_1main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145341</xdr:rowOff>
    </xdr:from>
    <xdr:ext cx="469744" cy="259045"/>
    <xdr:sp macro="" textlink="">
      <xdr:nvSpPr>
        <xdr:cNvPr id="632" name="n_2mainValue【児童館】&#10;一人当たり面積"/>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5" name="テキスト ボックス 6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3" name="テキスト ボックス 65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5" name="テキスト ボックス 6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657" name="直線コネクタ 656"/>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658"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659" name="直線コネクタ 658"/>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660"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661" name="直線コネクタ 660"/>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41927</xdr:rowOff>
    </xdr:from>
    <xdr:ext cx="405111" cy="259045"/>
    <xdr:sp macro="" textlink="">
      <xdr:nvSpPr>
        <xdr:cNvPr id="662" name="【公民館】&#10;有形固定資産減価償却率平均値テキスト"/>
        <xdr:cNvSpPr txBox="1"/>
      </xdr:nvSpPr>
      <xdr:spPr>
        <a:xfrm>
          <a:off x="16357600" y="1787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63" name="フローチャート: 判断 662"/>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64" name="フローチャート: 判断 663"/>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665" name="フローチャート: 判断 664"/>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66" name="フローチャート: 判断 665"/>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667" name="フローチャート: 判断 666"/>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19686</xdr:rowOff>
    </xdr:from>
    <xdr:to>
      <xdr:col>81</xdr:col>
      <xdr:colOff>101600</xdr:colOff>
      <xdr:row>102</xdr:row>
      <xdr:rowOff>121286</xdr:rowOff>
    </xdr:to>
    <xdr:sp macro="" textlink="">
      <xdr:nvSpPr>
        <xdr:cNvPr id="673" name="楕円 672"/>
        <xdr:cNvSpPr/>
      </xdr:nvSpPr>
      <xdr:spPr>
        <a:xfrm>
          <a:off x="15430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139700</xdr:rowOff>
    </xdr:from>
    <xdr:to>
      <xdr:col>76</xdr:col>
      <xdr:colOff>165100</xdr:colOff>
      <xdr:row>102</xdr:row>
      <xdr:rowOff>69850</xdr:rowOff>
    </xdr:to>
    <xdr:sp macro="" textlink="">
      <xdr:nvSpPr>
        <xdr:cNvPr id="674" name="楕円 673"/>
        <xdr:cNvSpPr/>
      </xdr:nvSpPr>
      <xdr:spPr>
        <a:xfrm>
          <a:off x="14541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70486</xdr:rowOff>
    </xdr:to>
    <xdr:cxnSp macro="">
      <xdr:nvCxnSpPr>
        <xdr:cNvPr id="675" name="直線コネクタ 674"/>
        <xdr:cNvCxnSpPr/>
      </xdr:nvCxnSpPr>
      <xdr:spPr>
        <a:xfrm>
          <a:off x="14592300" y="175069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676"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677"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78"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679"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137813</xdr:rowOff>
    </xdr:from>
    <xdr:ext cx="405111" cy="259045"/>
    <xdr:sp macro="" textlink="">
      <xdr:nvSpPr>
        <xdr:cNvPr id="680" name="n_1mainValue【公民館】&#10;有形固定資産減価償却率"/>
        <xdr:cNvSpPr txBox="1"/>
      </xdr:nvSpPr>
      <xdr:spPr>
        <a:xfrm>
          <a:off x="152660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86377</xdr:rowOff>
    </xdr:from>
    <xdr:ext cx="405111" cy="259045"/>
    <xdr:sp macro="" textlink="">
      <xdr:nvSpPr>
        <xdr:cNvPr id="681" name="n_2mainValue【公民館】&#10;有形固定資産減価償却率"/>
        <xdr:cNvSpPr txBox="1"/>
      </xdr:nvSpPr>
      <xdr:spPr>
        <a:xfrm>
          <a:off x="14389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2" name="直線コネクタ 6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3" name="テキスト ボックス 6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4" name="直線コネクタ 6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5" name="テキスト ボックス 6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6" name="直線コネクタ 6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7" name="テキスト ボックス 6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8" name="直線コネクタ 6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9" name="テキスト ボックス 6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0" name="直線コネクタ 6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1" name="テキスト ボックス 7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2" name="直線コネクタ 7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3" name="テキスト ボックス 7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707" name="直線コネクタ 706"/>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08"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09" name="直線コネクタ 708"/>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710"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711" name="直線コネクタ 710"/>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712" name="【公民館】&#10;一人当たり面積平均値テキスト"/>
        <xdr:cNvSpPr txBox="1"/>
      </xdr:nvSpPr>
      <xdr:spPr>
        <a:xfrm>
          <a:off x="22199600" y="1837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713" name="フローチャート: 判断 712"/>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714" name="フローチャート: 判断 713"/>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715" name="フローチャート: 判断 714"/>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716" name="フローチャート: 判断 715"/>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717" name="フローチャート: 判断 716"/>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723" name="楕円 722"/>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16692</xdr:rowOff>
    </xdr:from>
    <xdr:to>
      <xdr:col>107</xdr:col>
      <xdr:colOff>101600</xdr:colOff>
      <xdr:row>108</xdr:row>
      <xdr:rowOff>118292</xdr:rowOff>
    </xdr:to>
    <xdr:sp macro="" textlink="">
      <xdr:nvSpPr>
        <xdr:cNvPr id="724" name="楕円 723"/>
        <xdr:cNvSpPr/>
      </xdr:nvSpPr>
      <xdr:spPr>
        <a:xfrm>
          <a:off x="20383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67492</xdr:rowOff>
    </xdr:to>
    <xdr:cxnSp macro="">
      <xdr:nvCxnSpPr>
        <xdr:cNvPr id="725" name="直線コネクタ 724"/>
        <xdr:cNvCxnSpPr/>
      </xdr:nvCxnSpPr>
      <xdr:spPr>
        <a:xfrm flipV="1">
          <a:off x="20434300" y="185830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726"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727"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728"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729"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730"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109419</xdr:rowOff>
    </xdr:from>
    <xdr:ext cx="469744" cy="259045"/>
    <xdr:sp macro="" textlink="">
      <xdr:nvSpPr>
        <xdr:cNvPr id="731" name="n_2mainValue【公民館】&#10;一人当たり面積"/>
        <xdr:cNvSpPr txBox="1"/>
      </xdr:nvSpPr>
      <xdr:spPr>
        <a:xfrm>
          <a:off x="20199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Ｒ元数値　未算定</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34,708
34,463
197.79
25,795,127
24,264,773
707,721
9,664,187
16,698,394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74" name="直線コネクタ 73"/>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75"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76" name="直線コネクタ 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77"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78" name="直線コネクタ 77"/>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74584</xdr:rowOff>
    </xdr:from>
    <xdr:ext cx="405111" cy="259045"/>
    <xdr:sp macro="" textlink="">
      <xdr:nvSpPr>
        <xdr:cNvPr id="79" name="【体育館・プール】&#10;有形固定資産減価償却率平均値テキスト"/>
        <xdr:cNvSpPr txBox="1"/>
      </xdr:nvSpPr>
      <xdr:spPr>
        <a:xfrm>
          <a:off x="4673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80" name="フローチャート: 判断 79"/>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81" name="フローチャート: 判断 80"/>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82" name="フローチャート: 判断 81"/>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83" name="フローチャート: 判断 82"/>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84" name="フローチャート: 判断 83"/>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81462</xdr:rowOff>
    </xdr:from>
    <xdr:to>
      <xdr:col>20</xdr:col>
      <xdr:colOff>38100</xdr:colOff>
      <xdr:row>58</xdr:row>
      <xdr:rowOff>11612</xdr:rowOff>
    </xdr:to>
    <xdr:sp macro="" textlink="">
      <xdr:nvSpPr>
        <xdr:cNvPr id="90" name="楕円 89"/>
        <xdr:cNvSpPr/>
      </xdr:nvSpPr>
      <xdr:spPr>
        <a:xfrm>
          <a:off x="3746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45538</xdr:rowOff>
    </xdr:from>
    <xdr:to>
      <xdr:col>15</xdr:col>
      <xdr:colOff>101600</xdr:colOff>
      <xdr:row>57</xdr:row>
      <xdr:rowOff>147138</xdr:rowOff>
    </xdr:to>
    <xdr:sp macro="" textlink="">
      <xdr:nvSpPr>
        <xdr:cNvPr id="91" name="楕円 90"/>
        <xdr:cNvSpPr/>
      </xdr:nvSpPr>
      <xdr:spPr>
        <a:xfrm>
          <a:off x="2857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96338</xdr:rowOff>
    </xdr:from>
    <xdr:to>
      <xdr:col>19</xdr:col>
      <xdr:colOff>177800</xdr:colOff>
      <xdr:row>57</xdr:row>
      <xdr:rowOff>132262</xdr:rowOff>
    </xdr:to>
    <xdr:cxnSp macro="">
      <xdr:nvCxnSpPr>
        <xdr:cNvPr id="92" name="直線コネクタ 91"/>
        <xdr:cNvCxnSpPr/>
      </xdr:nvCxnSpPr>
      <xdr:spPr>
        <a:xfrm>
          <a:off x="2908300" y="98689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58255</xdr:rowOff>
    </xdr:from>
    <xdr:ext cx="405111" cy="259045"/>
    <xdr:sp macro="" textlink="">
      <xdr:nvSpPr>
        <xdr:cNvPr id="93" name="n_1aveValue【体育館・プー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94" name="n_2aveValue【体育館・プー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95"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96"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28139</xdr:rowOff>
    </xdr:from>
    <xdr:ext cx="405111" cy="259045"/>
    <xdr:sp macro="" textlink="">
      <xdr:nvSpPr>
        <xdr:cNvPr id="97" name="n_1mainValue【体育館・プール】&#10;有形固定資産減価償却率"/>
        <xdr:cNvSpPr txBox="1"/>
      </xdr:nvSpPr>
      <xdr:spPr>
        <a:xfrm>
          <a:off x="35820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163665</xdr:rowOff>
    </xdr:from>
    <xdr:ext cx="405111" cy="259045"/>
    <xdr:sp macro="" textlink="">
      <xdr:nvSpPr>
        <xdr:cNvPr id="98" name="n_2mainValue【体育館・プール】&#10;有形固定資産減価償却率"/>
        <xdr:cNvSpPr txBox="1"/>
      </xdr:nvSpPr>
      <xdr:spPr>
        <a:xfrm>
          <a:off x="2705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122" name="直線コネクタ 121"/>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123"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124" name="直線コネクタ 123"/>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125"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126" name="直線コネクタ 125"/>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127" name="【体育館・プール】&#10;一人当たり面積平均値テキスト"/>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128" name="フローチャート: 判断 127"/>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129" name="フローチャート: 判断 128"/>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130" name="フローチャート: 判断 129"/>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131" name="フローチャート: 判断 130"/>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132" name="フローチャート: 判断 131"/>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160655</xdr:rowOff>
    </xdr:from>
    <xdr:to>
      <xdr:col>50</xdr:col>
      <xdr:colOff>165100</xdr:colOff>
      <xdr:row>62</xdr:row>
      <xdr:rowOff>90805</xdr:rowOff>
    </xdr:to>
    <xdr:sp macro="" textlink="">
      <xdr:nvSpPr>
        <xdr:cNvPr id="138" name="楕円 137"/>
        <xdr:cNvSpPr/>
      </xdr:nvSpPr>
      <xdr:spPr>
        <a:xfrm>
          <a:off x="9588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139" name="楕円 138"/>
        <xdr:cNvSpPr/>
      </xdr:nvSpPr>
      <xdr:spPr>
        <a:xfrm>
          <a:off x="869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40005</xdr:rowOff>
    </xdr:from>
    <xdr:to>
      <xdr:col>50</xdr:col>
      <xdr:colOff>114300</xdr:colOff>
      <xdr:row>62</xdr:row>
      <xdr:rowOff>41910</xdr:rowOff>
    </xdr:to>
    <xdr:cxnSp macro="">
      <xdr:nvCxnSpPr>
        <xdr:cNvPr id="140" name="直線コネクタ 139"/>
        <xdr:cNvCxnSpPr/>
      </xdr:nvCxnSpPr>
      <xdr:spPr>
        <a:xfrm flipV="1">
          <a:off x="8750300" y="106699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141" name="n_1aveValue【体育館・プール】&#10;一人当たり面積"/>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142" name="n_2aveValue【体育館・プール】&#10;一人当たり面積"/>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143" name="n_3aveValue【体育館・プール】&#10;一人当たり面積"/>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144"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81932</xdr:rowOff>
    </xdr:from>
    <xdr:ext cx="469744" cy="259045"/>
    <xdr:sp macro="" textlink="">
      <xdr:nvSpPr>
        <xdr:cNvPr id="145" name="n_1mainValue【体育館・プール】&#10;一人当たり面積"/>
        <xdr:cNvSpPr txBox="1"/>
      </xdr:nvSpPr>
      <xdr:spPr>
        <a:xfrm>
          <a:off x="93917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146" name="n_2mainValue【体育館・プール】&#10;一人当たり面積"/>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5" name="正方形/長方形 1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6" name="正方形/長方形 1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7" name="正方形/長方形 1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8" name="正方形/長方形 1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9" name="正方形/長方形 1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0" name="正方形/長方形 1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1" name="正方形/長方形 1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2" name="正方形/長方形 1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3" name="正方形/長方形 1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4" name="正方形/長方形 1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5" name="正方形/長方形 1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6" name="正方形/長方形 1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7" name="正方形/長方形 1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8" name="正方形/長方形 1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9" name="正方形/長方形 1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0" name="正方形/長方形 1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1" name="テキスト ボックス 1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2" name="直線コネクタ 1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3" name="テキスト ボックス 1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4" name="直線コネクタ 1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75" name="テキスト ボックス 17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6" name="直線コネクタ 1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7" name="テキスト ボックス 1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78" name="直線コネクタ 1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9" name="テキスト ボックス 1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0" name="直線コネクタ 1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81" name="テキスト ボックス 1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82" name="直線コネクタ 1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183" name="テキスト ボックス 18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4" name="直線コネクタ 1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186" name="直線コネクタ 185"/>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187"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188" name="直線コネクタ 187"/>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189"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190" name="直線コネクタ 18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191"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192" name="フローチャート: 判断 191"/>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193" name="フローチャート: 判断 192"/>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194" name="フローチャート: 判断 193"/>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195" name="フローチャート: 判断 194"/>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196" name="フローチャート: 判断 195"/>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97" name="テキスト ボックス 1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8" name="テキスト ボックス 1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9" name="テキスト ボックス 1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0" name="テキスト ボックス 1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1" name="テキスト ボックス 2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102870</xdr:rowOff>
    </xdr:from>
    <xdr:to>
      <xdr:col>20</xdr:col>
      <xdr:colOff>38100</xdr:colOff>
      <xdr:row>101</xdr:row>
      <xdr:rowOff>33020</xdr:rowOff>
    </xdr:to>
    <xdr:sp macro="" textlink="">
      <xdr:nvSpPr>
        <xdr:cNvPr id="202" name="楕円 201"/>
        <xdr:cNvSpPr/>
      </xdr:nvSpPr>
      <xdr:spPr>
        <a:xfrm>
          <a:off x="3746500" y="172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74930</xdr:rowOff>
    </xdr:from>
    <xdr:to>
      <xdr:col>15</xdr:col>
      <xdr:colOff>101600</xdr:colOff>
      <xdr:row>101</xdr:row>
      <xdr:rowOff>5080</xdr:rowOff>
    </xdr:to>
    <xdr:sp macro="" textlink="">
      <xdr:nvSpPr>
        <xdr:cNvPr id="203" name="楕円 202"/>
        <xdr:cNvSpPr/>
      </xdr:nvSpPr>
      <xdr:spPr>
        <a:xfrm>
          <a:off x="28575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125730</xdr:rowOff>
    </xdr:from>
    <xdr:to>
      <xdr:col>19</xdr:col>
      <xdr:colOff>177800</xdr:colOff>
      <xdr:row>100</xdr:row>
      <xdr:rowOff>153670</xdr:rowOff>
    </xdr:to>
    <xdr:cxnSp macro="">
      <xdr:nvCxnSpPr>
        <xdr:cNvPr id="204" name="直線コネクタ 203"/>
        <xdr:cNvCxnSpPr/>
      </xdr:nvCxnSpPr>
      <xdr:spPr>
        <a:xfrm>
          <a:off x="2908300" y="172707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26688</xdr:rowOff>
    </xdr:from>
    <xdr:ext cx="405111" cy="259045"/>
    <xdr:sp macro="" textlink="">
      <xdr:nvSpPr>
        <xdr:cNvPr id="205" name="n_1aveValue【市民会館】&#10;有形固定資産減価償却率"/>
        <xdr:cNvSpPr txBox="1"/>
      </xdr:nvSpPr>
      <xdr:spPr>
        <a:xfrm>
          <a:off x="3582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149877</xdr:rowOff>
    </xdr:from>
    <xdr:ext cx="405111" cy="259045"/>
    <xdr:sp macro="" textlink="">
      <xdr:nvSpPr>
        <xdr:cNvPr id="206" name="n_2aveValue【市民会館】&#10;有形固定資産減価償却率"/>
        <xdr:cNvSpPr txBox="1"/>
      </xdr:nvSpPr>
      <xdr:spPr>
        <a:xfrm>
          <a:off x="2705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64788</xdr:rowOff>
    </xdr:from>
    <xdr:ext cx="405111" cy="259045"/>
    <xdr:sp macro="" textlink="">
      <xdr:nvSpPr>
        <xdr:cNvPr id="207" name="n_3aveValue【市民会館】&#10;有形固定資産減価償却率"/>
        <xdr:cNvSpPr txBox="1"/>
      </xdr:nvSpPr>
      <xdr:spPr>
        <a:xfrm>
          <a:off x="181674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208"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49547</xdr:rowOff>
    </xdr:from>
    <xdr:ext cx="405111" cy="259045"/>
    <xdr:sp macro="" textlink="">
      <xdr:nvSpPr>
        <xdr:cNvPr id="209" name="n_1mainValue【市民会館】&#10;有形固定資産減価償却率"/>
        <xdr:cNvSpPr txBox="1"/>
      </xdr:nvSpPr>
      <xdr:spPr>
        <a:xfrm>
          <a:off x="3582044"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21607</xdr:rowOff>
    </xdr:from>
    <xdr:ext cx="340478" cy="259045"/>
    <xdr:sp macro="" textlink="">
      <xdr:nvSpPr>
        <xdr:cNvPr id="210" name="n_2mainValue【市民会館】&#10;有形固定資産減価償却率"/>
        <xdr:cNvSpPr txBox="1"/>
      </xdr:nvSpPr>
      <xdr:spPr>
        <a:xfrm>
          <a:off x="2738061" y="16995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2" name="正方形/長方形 2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3" name="正方形/長方形 2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4" name="正方形/長方形 2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5" name="正方形/長方形 2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6" name="正方形/長方形 2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7" name="正方形/長方形 2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8" name="正方形/長方形 2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9" name="テキスト ボックス 2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0" name="直線コネクタ 2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21" name="直線コネクタ 22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22" name="テキスト ボックス 22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23" name="直線コネクタ 22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24" name="テキスト ボックス 22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25" name="直線コネクタ 22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26" name="テキスト ボックス 22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27" name="直線コネクタ 22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28" name="テキスト ボックス 22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29" name="直線コネクタ 22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30" name="テキスト ボックス 22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31" name="直線コネクタ 23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32" name="テキスト ボックス 23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3" name="直線コネクタ 2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4" name="テキスト ボックス 2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236" name="直線コネクタ 235"/>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237"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238" name="直線コネクタ 237"/>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3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240" name="直線コネクタ 23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116495</xdr:rowOff>
    </xdr:from>
    <xdr:ext cx="469744" cy="259045"/>
    <xdr:sp macro="" textlink="">
      <xdr:nvSpPr>
        <xdr:cNvPr id="241" name="【市民会館】&#10;一人当たり面積平均値テキスト"/>
        <xdr:cNvSpPr txBox="1"/>
      </xdr:nvSpPr>
      <xdr:spPr>
        <a:xfrm>
          <a:off x="10515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242" name="フローチャート: 判断 241"/>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243" name="フローチャート: 判断 242"/>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244" name="フローチャート: 判断 243"/>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245" name="フローチャート: 判断 244"/>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246" name="フローチャート: 判断 245"/>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47" name="テキスト ボックス 2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8" name="テキスト ボックス 2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9" name="テキスト ボックス 2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0" name="テキスト ボックス 2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1" name="テキスト ボックス 2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129902</xdr:rowOff>
    </xdr:from>
    <xdr:to>
      <xdr:col>50</xdr:col>
      <xdr:colOff>165100</xdr:colOff>
      <xdr:row>107</xdr:row>
      <xdr:rowOff>60052</xdr:rowOff>
    </xdr:to>
    <xdr:sp macro="" textlink="">
      <xdr:nvSpPr>
        <xdr:cNvPr id="252" name="楕円 251"/>
        <xdr:cNvSpPr/>
      </xdr:nvSpPr>
      <xdr:spPr>
        <a:xfrm>
          <a:off x="9588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129902</xdr:rowOff>
    </xdr:from>
    <xdr:to>
      <xdr:col>46</xdr:col>
      <xdr:colOff>38100</xdr:colOff>
      <xdr:row>107</xdr:row>
      <xdr:rowOff>60052</xdr:rowOff>
    </xdr:to>
    <xdr:sp macro="" textlink="">
      <xdr:nvSpPr>
        <xdr:cNvPr id="253" name="楕円 252"/>
        <xdr:cNvSpPr/>
      </xdr:nvSpPr>
      <xdr:spPr>
        <a:xfrm>
          <a:off x="8699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9252</xdr:rowOff>
    </xdr:from>
    <xdr:to>
      <xdr:col>50</xdr:col>
      <xdr:colOff>114300</xdr:colOff>
      <xdr:row>107</xdr:row>
      <xdr:rowOff>9252</xdr:rowOff>
    </xdr:to>
    <xdr:cxnSp macro="">
      <xdr:nvCxnSpPr>
        <xdr:cNvPr id="254" name="直線コネクタ 253"/>
        <xdr:cNvCxnSpPr/>
      </xdr:nvCxnSpPr>
      <xdr:spPr>
        <a:xfrm>
          <a:off x="8750300" y="1835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146793</xdr:rowOff>
    </xdr:from>
    <xdr:ext cx="469744" cy="259045"/>
    <xdr:sp macro="" textlink="">
      <xdr:nvSpPr>
        <xdr:cNvPr id="255" name="n_1ave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256" name="n_2aveValue【市民会館】&#10;一人当たり面積"/>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257" name="n_3ave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258"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51179</xdr:rowOff>
    </xdr:from>
    <xdr:ext cx="469744" cy="259045"/>
    <xdr:sp macro="" textlink="">
      <xdr:nvSpPr>
        <xdr:cNvPr id="259" name="n_1mainValue【市民会館】&#10;一人当たり面積"/>
        <xdr:cNvSpPr txBox="1"/>
      </xdr:nvSpPr>
      <xdr:spPr>
        <a:xfrm>
          <a:off x="93917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51179</xdr:rowOff>
    </xdr:from>
    <xdr:ext cx="469744" cy="259045"/>
    <xdr:sp macro="" textlink="">
      <xdr:nvSpPr>
        <xdr:cNvPr id="260" name="n_2mainValue【市民会館】&#10;一人当たり面積"/>
        <xdr:cNvSpPr txBox="1"/>
      </xdr:nvSpPr>
      <xdr:spPr>
        <a:xfrm>
          <a:off x="8515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1" name="テキスト ボックス 2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2" name="直線コネクタ 2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3" name="テキスト ボックス 27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4" name="直線コネクタ 2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5" name="テキスト ボックス 2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6" name="直線コネクタ 2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7" name="テキスト ボックス 2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8" name="直線コネクタ 2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9" name="テキスト ボックス 2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0" name="直線コネクタ 2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1" name="テキスト ボックス 2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2" name="直線コネクタ 2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3" name="テキスト ボックス 28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286" name="直線コネクタ 285"/>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287"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288" name="直線コネクタ 287"/>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289"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290" name="直線コネクタ 289"/>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291" name="【一般廃棄物処理施設】&#10;有形固定資産減価償却率平均値テキスト"/>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292" name="フローチャート: 判断 291"/>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293" name="フローチャート: 判断 292"/>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294" name="フローチャート: 判断 293"/>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295" name="フローチャート: 判断 294"/>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296" name="フローチャート: 判断 295"/>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95613</xdr:rowOff>
    </xdr:from>
    <xdr:to>
      <xdr:col>81</xdr:col>
      <xdr:colOff>101600</xdr:colOff>
      <xdr:row>42</xdr:row>
      <xdr:rowOff>25763</xdr:rowOff>
    </xdr:to>
    <xdr:sp macro="" textlink="">
      <xdr:nvSpPr>
        <xdr:cNvPr id="302" name="楕円 301"/>
        <xdr:cNvSpPr/>
      </xdr:nvSpPr>
      <xdr:spPr>
        <a:xfrm>
          <a:off x="15430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54791</xdr:rowOff>
    </xdr:from>
    <xdr:to>
      <xdr:col>76</xdr:col>
      <xdr:colOff>165100</xdr:colOff>
      <xdr:row>41</xdr:row>
      <xdr:rowOff>156391</xdr:rowOff>
    </xdr:to>
    <xdr:sp macro="" textlink="">
      <xdr:nvSpPr>
        <xdr:cNvPr id="303" name="楕円 302"/>
        <xdr:cNvSpPr/>
      </xdr:nvSpPr>
      <xdr:spPr>
        <a:xfrm>
          <a:off x="14541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105591</xdr:rowOff>
    </xdr:from>
    <xdr:to>
      <xdr:col>81</xdr:col>
      <xdr:colOff>50800</xdr:colOff>
      <xdr:row>41</xdr:row>
      <xdr:rowOff>146413</xdr:rowOff>
    </xdr:to>
    <xdr:cxnSp macro="">
      <xdr:nvCxnSpPr>
        <xdr:cNvPr id="304" name="直線コネクタ 303"/>
        <xdr:cNvCxnSpPr/>
      </xdr:nvCxnSpPr>
      <xdr:spPr>
        <a:xfrm>
          <a:off x="14592300" y="713504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305"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0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307"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308"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16890</xdr:rowOff>
    </xdr:from>
    <xdr:ext cx="405111" cy="259045"/>
    <xdr:sp macro="" textlink="">
      <xdr:nvSpPr>
        <xdr:cNvPr id="309" name="n_1mainValue【一般廃棄物処理施設】&#10;有形固定資産減価償却率"/>
        <xdr:cNvSpPr txBox="1"/>
      </xdr:nvSpPr>
      <xdr:spPr>
        <a:xfrm>
          <a:off x="152660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147518</xdr:rowOff>
    </xdr:from>
    <xdr:ext cx="405111" cy="259045"/>
    <xdr:sp macro="" textlink="">
      <xdr:nvSpPr>
        <xdr:cNvPr id="310" name="n_2mainValue【一般廃棄物処理施設】&#10;有形固定資産減価償却率"/>
        <xdr:cNvSpPr txBox="1"/>
      </xdr:nvSpPr>
      <xdr:spPr>
        <a:xfrm>
          <a:off x="14389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8" name="正方形/長方形 3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1" name="直線コネクタ 3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2" name="テキスト ボックス 32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3" name="直線コネクタ 3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4" name="テキスト ボックス 32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5" name="直線コネクタ 3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26" name="テキスト ボックス 32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7" name="直線コネクタ 3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8" name="テキスト ボックス 32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9" name="直線コネクタ 3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0" name="テキスト ボックス 3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332" name="直線コネクタ 331"/>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333"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334" name="直線コネクタ 333"/>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335"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336" name="直線コネクタ 335"/>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337" name="【一般廃棄物処理施設】&#10;一人当たり有形固定資産（償却資産）額平均値テキスト"/>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338" name="フローチャート: 判断 337"/>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339" name="フローチャート: 判断 338"/>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340" name="フローチャート: 判断 339"/>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341" name="フローチャート: 判断 340"/>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342" name="フローチャート: 判断 341"/>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75514</xdr:rowOff>
    </xdr:from>
    <xdr:to>
      <xdr:col>112</xdr:col>
      <xdr:colOff>38100</xdr:colOff>
      <xdr:row>42</xdr:row>
      <xdr:rowOff>5664</xdr:rowOff>
    </xdr:to>
    <xdr:sp macro="" textlink="">
      <xdr:nvSpPr>
        <xdr:cNvPr id="348" name="楕円 347"/>
        <xdr:cNvSpPr/>
      </xdr:nvSpPr>
      <xdr:spPr>
        <a:xfrm>
          <a:off x="21272500" y="71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75555</xdr:rowOff>
    </xdr:from>
    <xdr:to>
      <xdr:col>107</xdr:col>
      <xdr:colOff>101600</xdr:colOff>
      <xdr:row>42</xdr:row>
      <xdr:rowOff>5705</xdr:rowOff>
    </xdr:to>
    <xdr:sp macro="" textlink="">
      <xdr:nvSpPr>
        <xdr:cNvPr id="349" name="楕円 348"/>
        <xdr:cNvSpPr/>
      </xdr:nvSpPr>
      <xdr:spPr>
        <a:xfrm>
          <a:off x="20383500" y="71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126314</xdr:rowOff>
    </xdr:from>
    <xdr:to>
      <xdr:col>111</xdr:col>
      <xdr:colOff>177800</xdr:colOff>
      <xdr:row>41</xdr:row>
      <xdr:rowOff>126355</xdr:rowOff>
    </xdr:to>
    <xdr:cxnSp macro="">
      <xdr:nvCxnSpPr>
        <xdr:cNvPr id="350" name="直線コネクタ 349"/>
        <xdr:cNvCxnSpPr/>
      </xdr:nvCxnSpPr>
      <xdr:spPr>
        <a:xfrm flipV="1">
          <a:off x="20434300" y="7155764"/>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351"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352"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353"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354"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168241</xdr:rowOff>
    </xdr:from>
    <xdr:ext cx="469744" cy="259045"/>
    <xdr:sp macro="" textlink="">
      <xdr:nvSpPr>
        <xdr:cNvPr id="355" name="n_1mainValue【一般廃棄物処理施設】&#10;一人当たり有形固定資産（償却資産）額"/>
        <xdr:cNvSpPr txBox="1"/>
      </xdr:nvSpPr>
      <xdr:spPr>
        <a:xfrm>
          <a:off x="21075728" y="719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168282</xdr:rowOff>
    </xdr:from>
    <xdr:ext cx="469744" cy="259045"/>
    <xdr:sp macro="" textlink="">
      <xdr:nvSpPr>
        <xdr:cNvPr id="356" name="n_2mainValue【一般廃棄物処理施設】&#10;一人当たり有形固定資産（償却資産）額"/>
        <xdr:cNvSpPr txBox="1"/>
      </xdr:nvSpPr>
      <xdr:spPr>
        <a:xfrm>
          <a:off x="20199428" y="71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7" name="テキスト ボックス 36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8" name="直線コネクタ 3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69" name="テキスト ボックス 36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0" name="直線コネクタ 3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1" name="テキスト ボックス 3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2" name="直線コネクタ 3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3" name="テキスト ボックス 3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4" name="直線コネクタ 3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5" name="テキスト ボックス 3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6" name="直線コネクタ 3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7" name="テキスト ボックス 3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8" name="直線コネクタ 3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79" name="テキスト ボックス 37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382" name="直線コネクタ 381"/>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383"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384" name="直線コネクタ 38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385"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386" name="直線コネクタ 385"/>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40294</xdr:rowOff>
    </xdr:from>
    <xdr:ext cx="405111" cy="259045"/>
    <xdr:sp macro="" textlink="">
      <xdr:nvSpPr>
        <xdr:cNvPr id="387" name="【保健センター・保健所】&#10;有形固定資産減価償却率平均値テキスト"/>
        <xdr:cNvSpPr txBox="1"/>
      </xdr:nvSpPr>
      <xdr:spPr>
        <a:xfrm>
          <a:off x="16357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388" name="フローチャート: 判断 387"/>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389" name="フローチャート: 判断 388"/>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390" name="フローチャート: 判断 389"/>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391" name="フローチャート: 判断 390"/>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392" name="フローチャート: 判断 391"/>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398" name="楕円 397"/>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115751</xdr:rowOff>
    </xdr:from>
    <xdr:to>
      <xdr:col>76</xdr:col>
      <xdr:colOff>165100</xdr:colOff>
      <xdr:row>61</xdr:row>
      <xdr:rowOff>45901</xdr:rowOff>
    </xdr:to>
    <xdr:sp macro="" textlink="">
      <xdr:nvSpPr>
        <xdr:cNvPr id="399" name="楕円 398"/>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166551</xdr:rowOff>
    </xdr:from>
    <xdr:to>
      <xdr:col>81</xdr:col>
      <xdr:colOff>50800</xdr:colOff>
      <xdr:row>61</xdr:row>
      <xdr:rowOff>27759</xdr:rowOff>
    </xdr:to>
    <xdr:cxnSp macro="">
      <xdr:nvCxnSpPr>
        <xdr:cNvPr id="400" name="直線コネクタ 399"/>
        <xdr:cNvCxnSpPr/>
      </xdr:nvCxnSpPr>
      <xdr:spPr>
        <a:xfrm>
          <a:off x="14592300" y="10453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401"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402"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403"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404"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405" name="n_1mainValue【保健センター・保健所】&#10;有形固定資産減価償却率"/>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406" name="n_2mainValue【保健センター・保健所】&#10;有形固定資産減価償却率"/>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7" name="直線コネクタ 4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8" name="テキスト ボックス 4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9" name="直線コネクタ 4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0" name="テキスト ボックス 4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1" name="直線コネクタ 4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2" name="テキスト ボックス 4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3" name="直線コネクタ 4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4" name="テキスト ボックス 4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5" name="直線コネクタ 4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6" name="テキスト ボックス 4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7" name="直線コネクタ 4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8" name="テキスト ボックス 4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432" name="直線コネクタ 431"/>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33"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34" name="直線コネクタ 433"/>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435"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436" name="直線コネクタ 435"/>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437" name="【保健センター・保健所】&#10;一人当たり面積平均値テキスト"/>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438" name="フローチャート: 判断 437"/>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439" name="フローチャート: 判断 438"/>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440" name="フローチャート: 判断 439"/>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441" name="フローチャート: 判断 440"/>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442" name="フローチャート: 判断 441"/>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3" name="テキスト ボックス 4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4" name="テキスト ボックス 4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5" name="テキスト ボックス 4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6" name="テキスト ボックス 4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7" name="テキスト ボックス 4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163104</xdr:rowOff>
    </xdr:from>
    <xdr:to>
      <xdr:col>112</xdr:col>
      <xdr:colOff>38100</xdr:colOff>
      <xdr:row>64</xdr:row>
      <xdr:rowOff>93254</xdr:rowOff>
    </xdr:to>
    <xdr:sp macro="" textlink="">
      <xdr:nvSpPr>
        <xdr:cNvPr id="448" name="楕円 447"/>
        <xdr:cNvSpPr/>
      </xdr:nvSpPr>
      <xdr:spPr>
        <a:xfrm>
          <a:off x="2127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163104</xdr:rowOff>
    </xdr:from>
    <xdr:to>
      <xdr:col>107</xdr:col>
      <xdr:colOff>101600</xdr:colOff>
      <xdr:row>64</xdr:row>
      <xdr:rowOff>93254</xdr:rowOff>
    </xdr:to>
    <xdr:sp macro="" textlink="">
      <xdr:nvSpPr>
        <xdr:cNvPr id="449" name="楕円 448"/>
        <xdr:cNvSpPr/>
      </xdr:nvSpPr>
      <xdr:spPr>
        <a:xfrm>
          <a:off x="20383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42454</xdr:rowOff>
    </xdr:from>
    <xdr:to>
      <xdr:col>111</xdr:col>
      <xdr:colOff>177800</xdr:colOff>
      <xdr:row>64</xdr:row>
      <xdr:rowOff>42454</xdr:rowOff>
    </xdr:to>
    <xdr:cxnSp macro="">
      <xdr:nvCxnSpPr>
        <xdr:cNvPr id="450" name="直線コネクタ 449"/>
        <xdr:cNvCxnSpPr/>
      </xdr:nvCxnSpPr>
      <xdr:spPr>
        <a:xfrm>
          <a:off x="20434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451" name="n_1ave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452" name="n_2aveValue【保健センター・保健所】&#10;一人当たり面積"/>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453"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454"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84381</xdr:rowOff>
    </xdr:from>
    <xdr:ext cx="469744" cy="259045"/>
    <xdr:sp macro="" textlink="">
      <xdr:nvSpPr>
        <xdr:cNvPr id="455" name="n_1mainValue【保健センター・保健所】&#10;一人当たり面積"/>
        <xdr:cNvSpPr txBox="1"/>
      </xdr:nvSpPr>
      <xdr:spPr>
        <a:xfrm>
          <a:off x="210757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84381</xdr:rowOff>
    </xdr:from>
    <xdr:ext cx="469744" cy="259045"/>
    <xdr:sp macro="" textlink="">
      <xdr:nvSpPr>
        <xdr:cNvPr id="456" name="n_2mainValue【保健センター・保健所】&#10;一人当たり面積"/>
        <xdr:cNvSpPr txBox="1"/>
      </xdr:nvSpPr>
      <xdr:spPr>
        <a:xfrm>
          <a:off x="20199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7" name="テキスト ボックス 46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69" name="テキスト ボックス 46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77" name="テキスト ボックス 47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79" name="テキスト ボックス 47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481" name="直線コネクタ 480"/>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482"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483" name="直線コネクタ 482"/>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484"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485" name="直線コネクタ 484"/>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486" name="【消防施設】&#10;有形固定資産減価償却率平均値テキスト"/>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487" name="フローチャート: 判断 486"/>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488" name="フローチャート: 判断 487"/>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489" name="フローチャート: 判断 488"/>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490" name="フローチャート: 判断 489"/>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491" name="フローチャート: 判断 490"/>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116839</xdr:rowOff>
    </xdr:from>
    <xdr:to>
      <xdr:col>81</xdr:col>
      <xdr:colOff>101600</xdr:colOff>
      <xdr:row>78</xdr:row>
      <xdr:rowOff>46989</xdr:rowOff>
    </xdr:to>
    <xdr:sp macro="" textlink="">
      <xdr:nvSpPr>
        <xdr:cNvPr id="497" name="楕円 496"/>
        <xdr:cNvSpPr/>
      </xdr:nvSpPr>
      <xdr:spPr>
        <a:xfrm>
          <a:off x="15430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76836</xdr:rowOff>
    </xdr:from>
    <xdr:to>
      <xdr:col>76</xdr:col>
      <xdr:colOff>165100</xdr:colOff>
      <xdr:row>78</xdr:row>
      <xdr:rowOff>6986</xdr:rowOff>
    </xdr:to>
    <xdr:sp macro="" textlink="">
      <xdr:nvSpPr>
        <xdr:cNvPr id="498" name="楕円 497"/>
        <xdr:cNvSpPr/>
      </xdr:nvSpPr>
      <xdr:spPr>
        <a:xfrm>
          <a:off x="14541500" y="132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127636</xdr:rowOff>
    </xdr:from>
    <xdr:to>
      <xdr:col>81</xdr:col>
      <xdr:colOff>50800</xdr:colOff>
      <xdr:row>77</xdr:row>
      <xdr:rowOff>167639</xdr:rowOff>
    </xdr:to>
    <xdr:cxnSp macro="">
      <xdr:nvCxnSpPr>
        <xdr:cNvPr id="499" name="直線コネクタ 498"/>
        <xdr:cNvCxnSpPr/>
      </xdr:nvCxnSpPr>
      <xdr:spPr>
        <a:xfrm>
          <a:off x="14592300" y="133292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30497</xdr:rowOff>
    </xdr:from>
    <xdr:ext cx="405111" cy="259045"/>
    <xdr:sp macro="" textlink="">
      <xdr:nvSpPr>
        <xdr:cNvPr id="500" name="n_1aveValue【消防施設】&#10;有形固定資産減価償却率"/>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154322</xdr:rowOff>
    </xdr:from>
    <xdr:ext cx="405111" cy="259045"/>
    <xdr:sp macro="" textlink="">
      <xdr:nvSpPr>
        <xdr:cNvPr id="501" name="n_2aveValue【消防施設】&#10;有形固定資産減価償却率"/>
        <xdr:cNvSpPr txBox="1"/>
      </xdr:nvSpPr>
      <xdr:spPr>
        <a:xfrm>
          <a:off x="14389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502"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503"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63516</xdr:rowOff>
    </xdr:from>
    <xdr:ext cx="405111" cy="259045"/>
    <xdr:sp macro="" textlink="">
      <xdr:nvSpPr>
        <xdr:cNvPr id="504" name="n_1mainValue【消防施設】&#10;有形固定資産減価償却率"/>
        <xdr:cNvSpPr txBox="1"/>
      </xdr:nvSpPr>
      <xdr:spPr>
        <a:xfrm>
          <a:off x="152660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23513</xdr:rowOff>
    </xdr:from>
    <xdr:ext cx="405111" cy="259045"/>
    <xdr:sp macro="" textlink="">
      <xdr:nvSpPr>
        <xdr:cNvPr id="505" name="n_2mainValue【消防施設】&#10;有形固定資産減価償却率"/>
        <xdr:cNvSpPr txBox="1"/>
      </xdr:nvSpPr>
      <xdr:spPr>
        <a:xfrm>
          <a:off x="14389744" y="1305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6" name="直線コネクタ 5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7" name="テキスト ボックス 5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8" name="直線コネクタ 5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9" name="テキスト ボックス 5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0" name="直線コネクタ 5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1" name="テキスト ボックス 5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2" name="直線コネクタ 5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3" name="テキスト ボックス 5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4" name="直線コネクタ 5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5" name="テキスト ボックス 5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6" name="直線コネクタ 5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7" name="テキスト ボックス 5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531" name="直線コネクタ 530"/>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532"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533" name="直線コネクタ 532"/>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534"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535" name="直線コネクタ 534"/>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32675</xdr:rowOff>
    </xdr:from>
    <xdr:ext cx="469744" cy="259045"/>
    <xdr:sp macro="" textlink="">
      <xdr:nvSpPr>
        <xdr:cNvPr id="536" name="【消防施設】&#10;一人当たり面積平均値テキスト"/>
        <xdr:cNvSpPr txBox="1"/>
      </xdr:nvSpPr>
      <xdr:spPr>
        <a:xfrm>
          <a:off x="22199600" y="1426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537" name="フローチャート: 判断 536"/>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538" name="フローチャート: 判断 537"/>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539" name="フローチャート: 判断 538"/>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540" name="フローチャート: 判断 539"/>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541" name="フローチャート: 判断 540"/>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142421</xdr:rowOff>
    </xdr:from>
    <xdr:to>
      <xdr:col>112</xdr:col>
      <xdr:colOff>38100</xdr:colOff>
      <xdr:row>86</xdr:row>
      <xdr:rowOff>72571</xdr:rowOff>
    </xdr:to>
    <xdr:sp macro="" textlink="">
      <xdr:nvSpPr>
        <xdr:cNvPr id="547" name="楕円 546"/>
        <xdr:cNvSpPr/>
      </xdr:nvSpPr>
      <xdr:spPr>
        <a:xfrm>
          <a:off x="21272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145687</xdr:rowOff>
    </xdr:from>
    <xdr:to>
      <xdr:col>107</xdr:col>
      <xdr:colOff>101600</xdr:colOff>
      <xdr:row>86</xdr:row>
      <xdr:rowOff>75837</xdr:rowOff>
    </xdr:to>
    <xdr:sp macro="" textlink="">
      <xdr:nvSpPr>
        <xdr:cNvPr id="548" name="楕円 547"/>
        <xdr:cNvSpPr/>
      </xdr:nvSpPr>
      <xdr:spPr>
        <a:xfrm>
          <a:off x="20383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21771</xdr:rowOff>
    </xdr:from>
    <xdr:to>
      <xdr:col>111</xdr:col>
      <xdr:colOff>177800</xdr:colOff>
      <xdr:row>86</xdr:row>
      <xdr:rowOff>25037</xdr:rowOff>
    </xdr:to>
    <xdr:cxnSp macro="">
      <xdr:nvCxnSpPr>
        <xdr:cNvPr id="549" name="直線コネクタ 548"/>
        <xdr:cNvCxnSpPr/>
      </xdr:nvCxnSpPr>
      <xdr:spPr>
        <a:xfrm flipV="1">
          <a:off x="20434300" y="147664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550"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551"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552"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553"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63698</xdr:rowOff>
    </xdr:from>
    <xdr:ext cx="469744" cy="259045"/>
    <xdr:sp macro="" textlink="">
      <xdr:nvSpPr>
        <xdr:cNvPr id="554" name="n_1mainValue【消防施設】&#10;一人当たり面積"/>
        <xdr:cNvSpPr txBox="1"/>
      </xdr:nvSpPr>
      <xdr:spPr>
        <a:xfrm>
          <a:off x="21075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66964</xdr:rowOff>
    </xdr:from>
    <xdr:ext cx="469744" cy="259045"/>
    <xdr:sp macro="" textlink="">
      <xdr:nvSpPr>
        <xdr:cNvPr id="555" name="n_2mainValue【消防施設】&#10;一人当たり面積"/>
        <xdr:cNvSpPr txBox="1"/>
      </xdr:nvSpPr>
      <xdr:spPr>
        <a:xfrm>
          <a:off x="20199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6" name="テキスト ボックス 56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8" name="テキスト ボックス 56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8" name="テキスト ボックス 57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581" name="直線コネクタ 580"/>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582"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583" name="直線コネクタ 582"/>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584"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585" name="直線コネクタ 584"/>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86"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87" name="フローチャート: 判断 586"/>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588" name="フローチャート: 判断 587"/>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589" name="フローチャート: 判断 588"/>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590" name="フローチャート: 判断 589"/>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591" name="フローチャート: 判断 590"/>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89081</xdr:rowOff>
    </xdr:from>
    <xdr:to>
      <xdr:col>81</xdr:col>
      <xdr:colOff>101600</xdr:colOff>
      <xdr:row>102</xdr:row>
      <xdr:rowOff>19231</xdr:rowOff>
    </xdr:to>
    <xdr:sp macro="" textlink="">
      <xdr:nvSpPr>
        <xdr:cNvPr id="597" name="楕円 596"/>
        <xdr:cNvSpPr/>
      </xdr:nvSpPr>
      <xdr:spPr>
        <a:xfrm>
          <a:off x="15430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46627</xdr:rowOff>
    </xdr:from>
    <xdr:to>
      <xdr:col>76</xdr:col>
      <xdr:colOff>165100</xdr:colOff>
      <xdr:row>101</xdr:row>
      <xdr:rowOff>148227</xdr:rowOff>
    </xdr:to>
    <xdr:sp macro="" textlink="">
      <xdr:nvSpPr>
        <xdr:cNvPr id="598" name="楕円 597"/>
        <xdr:cNvSpPr/>
      </xdr:nvSpPr>
      <xdr:spPr>
        <a:xfrm>
          <a:off x="14541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97427</xdr:rowOff>
    </xdr:from>
    <xdr:to>
      <xdr:col>81</xdr:col>
      <xdr:colOff>50800</xdr:colOff>
      <xdr:row>101</xdr:row>
      <xdr:rowOff>139881</xdr:rowOff>
    </xdr:to>
    <xdr:cxnSp macro="">
      <xdr:nvCxnSpPr>
        <xdr:cNvPr id="599" name="直線コネクタ 598"/>
        <xdr:cNvCxnSpPr/>
      </xdr:nvCxnSpPr>
      <xdr:spPr>
        <a:xfrm>
          <a:off x="14592300" y="174138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600" name="n_1ave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87103</xdr:rowOff>
    </xdr:from>
    <xdr:ext cx="405111" cy="259045"/>
    <xdr:sp macro="" textlink="">
      <xdr:nvSpPr>
        <xdr:cNvPr id="601" name="n_2aveValue【庁舎】&#10;有形固定資産減価償却率"/>
        <xdr:cNvSpPr txBox="1"/>
      </xdr:nvSpPr>
      <xdr:spPr>
        <a:xfrm>
          <a:off x="14389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602"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603"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35758</xdr:rowOff>
    </xdr:from>
    <xdr:ext cx="405111" cy="259045"/>
    <xdr:sp macro="" textlink="">
      <xdr:nvSpPr>
        <xdr:cNvPr id="604" name="n_1mainValue【庁舎】&#10;有形固定資産減価償却率"/>
        <xdr:cNvSpPr txBox="1"/>
      </xdr:nvSpPr>
      <xdr:spPr>
        <a:xfrm>
          <a:off x="152660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164754</xdr:rowOff>
    </xdr:from>
    <xdr:ext cx="405111" cy="259045"/>
    <xdr:sp macro="" textlink="">
      <xdr:nvSpPr>
        <xdr:cNvPr id="605" name="n_2mainValue【庁舎】&#10;有形固定資産減価償却率"/>
        <xdr:cNvSpPr txBox="1"/>
      </xdr:nvSpPr>
      <xdr:spPr>
        <a:xfrm>
          <a:off x="14389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6" name="直線コネクタ 6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7" name="テキスト ボックス 6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8" name="直線コネクタ 6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9" name="テキスト ボックス 6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0" name="直線コネクタ 6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1" name="テキスト ボックス 6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2" name="直線コネクタ 6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3" name="テキスト ボックス 6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4" name="直線コネクタ 6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5" name="テキスト ボックス 6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6" name="直線コネクタ 6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7" name="テキスト ボックス 6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631" name="直線コネクタ 630"/>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632"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633" name="直線コネクタ 632"/>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634"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635" name="直線コネクタ 634"/>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636" name="【庁舎】&#10;一人当たり面積平均値テキスト"/>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637" name="フローチャート: 判断 636"/>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638" name="フローチャート: 判断 637"/>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639" name="フローチャート: 判断 638"/>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640" name="フローチャート: 判断 639"/>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641" name="フローチャート: 判断 640"/>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30843</xdr:rowOff>
    </xdr:from>
    <xdr:to>
      <xdr:col>112</xdr:col>
      <xdr:colOff>38100</xdr:colOff>
      <xdr:row>106</xdr:row>
      <xdr:rowOff>132443</xdr:rowOff>
    </xdr:to>
    <xdr:sp macro="" textlink="">
      <xdr:nvSpPr>
        <xdr:cNvPr id="647" name="楕円 646"/>
        <xdr:cNvSpPr/>
      </xdr:nvSpPr>
      <xdr:spPr>
        <a:xfrm>
          <a:off x="21272500" y="182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34108</xdr:rowOff>
    </xdr:from>
    <xdr:to>
      <xdr:col>107</xdr:col>
      <xdr:colOff>101600</xdr:colOff>
      <xdr:row>106</xdr:row>
      <xdr:rowOff>135708</xdr:rowOff>
    </xdr:to>
    <xdr:sp macro="" textlink="">
      <xdr:nvSpPr>
        <xdr:cNvPr id="648" name="楕円 647"/>
        <xdr:cNvSpPr/>
      </xdr:nvSpPr>
      <xdr:spPr>
        <a:xfrm>
          <a:off x="20383500" y="182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81643</xdr:rowOff>
    </xdr:from>
    <xdr:to>
      <xdr:col>111</xdr:col>
      <xdr:colOff>177800</xdr:colOff>
      <xdr:row>106</xdr:row>
      <xdr:rowOff>84908</xdr:rowOff>
    </xdr:to>
    <xdr:cxnSp macro="">
      <xdr:nvCxnSpPr>
        <xdr:cNvPr id="649" name="直線コネクタ 648"/>
        <xdr:cNvCxnSpPr/>
      </xdr:nvCxnSpPr>
      <xdr:spPr>
        <a:xfrm flipV="1">
          <a:off x="20434300" y="182553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650"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51"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652"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653"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148970</xdr:rowOff>
    </xdr:from>
    <xdr:ext cx="469744" cy="259045"/>
    <xdr:sp macro="" textlink="">
      <xdr:nvSpPr>
        <xdr:cNvPr id="654" name="n_1mainValue【庁舎】&#10;一人当たり面積"/>
        <xdr:cNvSpPr txBox="1"/>
      </xdr:nvSpPr>
      <xdr:spPr>
        <a:xfrm>
          <a:off x="21075727" y="179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152235</xdr:rowOff>
    </xdr:from>
    <xdr:ext cx="469744" cy="259045"/>
    <xdr:sp macro="" textlink="">
      <xdr:nvSpPr>
        <xdr:cNvPr id="655" name="n_2mainValue【庁舎】&#10;一人当たり面積"/>
        <xdr:cNvSpPr txBox="1"/>
      </xdr:nvSpPr>
      <xdr:spPr>
        <a:xfrm>
          <a:off x="20199427" y="179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Ｒ元数値　未算定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34,708
34,463
197.79
25,795,127
24,264,773
707,721
9,664,187
16,698,394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ポイント上回る結果となった。これは、税収の増によるものである。しかし、税収において前年度よりも増加しているものの、今後は復興関連事業の減少により、建設業を中心に減収が見込まれる。</a:t>
          </a:r>
        </a:p>
        <a:p>
          <a:r>
            <a:rPr kumimoji="1" lang="ja-JP" altLang="en-US" sz="1300">
              <a:latin typeface="ＭＳ Ｐゴシック" panose="020B0600070205080204" pitchFamily="50" charset="-128"/>
              <a:ea typeface="ＭＳ Ｐゴシック" panose="020B0600070205080204" pitchFamily="50" charset="-128"/>
            </a:rPr>
            <a:t>　需要額においては復興事業が減少しているが、今後は復興整備施設の維持管理経費の上昇が予測されるため、既存事業の見直しにより財政力の維持を図りたい。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flipV="1">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46567</xdr:rowOff>
    </xdr:to>
    <xdr:cxnSp macro="">
      <xdr:nvCxnSpPr>
        <xdr:cNvPr id="75" name="直線コネクタ 74"/>
        <xdr:cNvCxnSpPr/>
      </xdr:nvCxnSpPr>
      <xdr:spPr>
        <a:xfrm flipV="1">
          <a:off x="2336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127000</xdr:rowOff>
    </xdr:to>
    <xdr:cxnSp macro="">
      <xdr:nvCxnSpPr>
        <xdr:cNvPr id="78" name="直線コネクタ 77"/>
        <xdr:cNvCxnSpPr/>
      </xdr:nvCxnSpPr>
      <xdr:spPr>
        <a:xfrm flipV="1">
          <a:off x="1447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し、類似団体平均よりも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これは、歳入においては税収の増、歳出においては臨時経費（投資的経費）の増によるものである。今後も介護保険、後期高齢者医療、生活保護などの福祉関係経費等を中心とした扶助費の増加、また、庁舎建設債の償還費の増加が見込まれ、更なる財政の硬直化が懸念されることから、新市総合計画に基づいた健全な財政運営の推進を目指し、限られた財源での効率的で効果的な活用を図るとともに、歳入の安定確保、財政基盤の強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102616</xdr:rowOff>
    </xdr:from>
    <xdr:to>
      <xdr:col>23</xdr:col>
      <xdr:colOff>133350</xdr:colOff>
      <xdr:row>61</xdr:row>
      <xdr:rowOff>85598</xdr:rowOff>
    </xdr:to>
    <xdr:cxnSp macro="">
      <xdr:nvCxnSpPr>
        <xdr:cNvPr id="130" name="直線コネクタ 129"/>
        <xdr:cNvCxnSpPr/>
      </xdr:nvCxnSpPr>
      <xdr:spPr>
        <a:xfrm>
          <a:off x="4114800" y="1038961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102616</xdr:rowOff>
    </xdr:from>
    <xdr:to>
      <xdr:col>19</xdr:col>
      <xdr:colOff>133350</xdr:colOff>
      <xdr:row>61</xdr:row>
      <xdr:rowOff>18034</xdr:rowOff>
    </xdr:to>
    <xdr:cxnSp macro="">
      <xdr:nvCxnSpPr>
        <xdr:cNvPr id="133" name="直線コネクタ 132"/>
        <xdr:cNvCxnSpPr/>
      </xdr:nvCxnSpPr>
      <xdr:spPr>
        <a:xfrm flipV="1">
          <a:off x="3225800" y="103896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18034</xdr:rowOff>
    </xdr:from>
    <xdr:to>
      <xdr:col>15</xdr:col>
      <xdr:colOff>82550</xdr:colOff>
      <xdr:row>61</xdr:row>
      <xdr:rowOff>75946</xdr:rowOff>
    </xdr:to>
    <xdr:cxnSp macro="">
      <xdr:nvCxnSpPr>
        <xdr:cNvPr id="136" name="直線コネクタ 135"/>
        <xdr:cNvCxnSpPr/>
      </xdr:nvCxnSpPr>
      <xdr:spPr>
        <a:xfrm flipV="1">
          <a:off x="2336800" y="104764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75946</xdr:rowOff>
    </xdr:to>
    <xdr:cxnSp macro="">
      <xdr:nvCxnSpPr>
        <xdr:cNvPr id="139" name="直線コネクタ 138"/>
        <xdr:cNvCxnSpPr/>
      </xdr:nvCxnSpPr>
      <xdr:spPr>
        <a:xfrm>
          <a:off x="1447800" y="105054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34798</xdr:rowOff>
    </xdr:from>
    <xdr:to>
      <xdr:col>23</xdr:col>
      <xdr:colOff>184150</xdr:colOff>
      <xdr:row>61</xdr:row>
      <xdr:rowOff>136398</xdr:rowOff>
    </xdr:to>
    <xdr:sp macro="" textlink="">
      <xdr:nvSpPr>
        <xdr:cNvPr id="149" name="楕円 148"/>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51325</xdr:rowOff>
    </xdr:from>
    <xdr:ext cx="762000" cy="259045"/>
    <xdr:sp macro="" textlink="">
      <xdr:nvSpPr>
        <xdr:cNvPr id="150"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51816</xdr:rowOff>
    </xdr:from>
    <xdr:to>
      <xdr:col>19</xdr:col>
      <xdr:colOff>184150</xdr:colOff>
      <xdr:row>60</xdr:row>
      <xdr:rowOff>153416</xdr:rowOff>
    </xdr:to>
    <xdr:sp macro="" textlink="">
      <xdr:nvSpPr>
        <xdr:cNvPr id="151" name="楕円 150"/>
        <xdr:cNvSpPr/>
      </xdr:nvSpPr>
      <xdr:spPr>
        <a:xfrm>
          <a:off x="4064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163593</xdr:rowOff>
    </xdr:from>
    <xdr:ext cx="736600" cy="259045"/>
    <xdr:sp macro="" textlink="">
      <xdr:nvSpPr>
        <xdr:cNvPr id="152" name="テキスト ボックス 151"/>
        <xdr:cNvSpPr txBox="1"/>
      </xdr:nvSpPr>
      <xdr:spPr>
        <a:xfrm>
          <a:off x="3733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138684</xdr:rowOff>
    </xdr:from>
    <xdr:to>
      <xdr:col>15</xdr:col>
      <xdr:colOff>133350</xdr:colOff>
      <xdr:row>61</xdr:row>
      <xdr:rowOff>68834</xdr:rowOff>
    </xdr:to>
    <xdr:sp macro="" textlink="">
      <xdr:nvSpPr>
        <xdr:cNvPr id="153" name="楕円 152"/>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79011</xdr:rowOff>
    </xdr:from>
    <xdr:ext cx="762000" cy="259045"/>
    <xdr:sp macro="" textlink="">
      <xdr:nvSpPr>
        <xdr:cNvPr id="154" name="テキスト ボックス 153"/>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5" name="楕円 154"/>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111523</xdr:rowOff>
    </xdr:from>
    <xdr:ext cx="762000" cy="259045"/>
    <xdr:sp macro="" textlink="">
      <xdr:nvSpPr>
        <xdr:cNvPr id="156" name="テキスト ボックス 155"/>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7" name="楕円 156"/>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82567</xdr:rowOff>
    </xdr:from>
    <xdr:ext cx="762000" cy="259045"/>
    <xdr:sp macro="" textlink="">
      <xdr:nvSpPr>
        <xdr:cNvPr id="158" name="テキスト ボックス 157"/>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円下回る結果となった。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令和元年度は台風被害により時間外超勤手当が増額したためである。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今年度においては、類似団体平均を下回る結果となったものの、今後は、震災関連で整備した施設の維持管理費の増加が見込まれることから、コスト削減に努めていく。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30291</xdr:rowOff>
    </xdr:from>
    <xdr:to>
      <xdr:col>23</xdr:col>
      <xdr:colOff>133350</xdr:colOff>
      <xdr:row>83</xdr:row>
      <xdr:rowOff>42983</xdr:rowOff>
    </xdr:to>
    <xdr:cxnSp macro="">
      <xdr:nvCxnSpPr>
        <xdr:cNvPr id="193" name="直線コネクタ 192"/>
        <xdr:cNvCxnSpPr/>
      </xdr:nvCxnSpPr>
      <xdr:spPr>
        <a:xfrm>
          <a:off x="4114800" y="14260641"/>
          <a:ext cx="8382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93839</xdr:rowOff>
    </xdr:from>
    <xdr:to>
      <xdr:col>19</xdr:col>
      <xdr:colOff>133350</xdr:colOff>
      <xdr:row>83</xdr:row>
      <xdr:rowOff>30291</xdr:rowOff>
    </xdr:to>
    <xdr:cxnSp macro="">
      <xdr:nvCxnSpPr>
        <xdr:cNvPr id="196" name="直線コネクタ 195"/>
        <xdr:cNvCxnSpPr/>
      </xdr:nvCxnSpPr>
      <xdr:spPr>
        <a:xfrm>
          <a:off x="3225800" y="14152739"/>
          <a:ext cx="889000" cy="10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93839</xdr:rowOff>
    </xdr:from>
    <xdr:to>
      <xdr:col>15</xdr:col>
      <xdr:colOff>82550</xdr:colOff>
      <xdr:row>84</xdr:row>
      <xdr:rowOff>14021</xdr:rowOff>
    </xdr:to>
    <xdr:cxnSp macro="">
      <xdr:nvCxnSpPr>
        <xdr:cNvPr id="199" name="直線コネクタ 198"/>
        <xdr:cNvCxnSpPr/>
      </xdr:nvCxnSpPr>
      <xdr:spPr>
        <a:xfrm flipV="1">
          <a:off x="2336800" y="14152739"/>
          <a:ext cx="889000" cy="2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14021</xdr:rowOff>
    </xdr:from>
    <xdr:to>
      <xdr:col>11</xdr:col>
      <xdr:colOff>31750</xdr:colOff>
      <xdr:row>84</xdr:row>
      <xdr:rowOff>22160</xdr:rowOff>
    </xdr:to>
    <xdr:cxnSp macro="">
      <xdr:nvCxnSpPr>
        <xdr:cNvPr id="202" name="直線コネクタ 201"/>
        <xdr:cNvCxnSpPr/>
      </xdr:nvCxnSpPr>
      <xdr:spPr>
        <a:xfrm flipV="1">
          <a:off x="1447800" y="14415821"/>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163633</xdr:rowOff>
    </xdr:from>
    <xdr:to>
      <xdr:col>23</xdr:col>
      <xdr:colOff>184150</xdr:colOff>
      <xdr:row>83</xdr:row>
      <xdr:rowOff>93783</xdr:rowOff>
    </xdr:to>
    <xdr:sp macro="" textlink="">
      <xdr:nvSpPr>
        <xdr:cNvPr id="212" name="楕円 211"/>
        <xdr:cNvSpPr/>
      </xdr:nvSpPr>
      <xdr:spPr>
        <a:xfrm>
          <a:off x="4902200" y="14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8710</xdr:rowOff>
    </xdr:from>
    <xdr:ext cx="762000" cy="259045"/>
    <xdr:sp macro="" textlink="">
      <xdr:nvSpPr>
        <xdr:cNvPr id="213" name="人件費・物件費等の状況該当値テキスト"/>
        <xdr:cNvSpPr txBox="1"/>
      </xdr:nvSpPr>
      <xdr:spPr>
        <a:xfrm>
          <a:off x="5041900" y="1406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150941</xdr:rowOff>
    </xdr:from>
    <xdr:to>
      <xdr:col>19</xdr:col>
      <xdr:colOff>184150</xdr:colOff>
      <xdr:row>83</xdr:row>
      <xdr:rowOff>81091</xdr:rowOff>
    </xdr:to>
    <xdr:sp macro="" textlink="">
      <xdr:nvSpPr>
        <xdr:cNvPr id="214" name="楕円 213"/>
        <xdr:cNvSpPr/>
      </xdr:nvSpPr>
      <xdr:spPr>
        <a:xfrm>
          <a:off x="4064000" y="142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91268</xdr:rowOff>
    </xdr:from>
    <xdr:ext cx="736600" cy="259045"/>
    <xdr:sp macro="" textlink="">
      <xdr:nvSpPr>
        <xdr:cNvPr id="215" name="テキスト ボックス 214"/>
        <xdr:cNvSpPr txBox="1"/>
      </xdr:nvSpPr>
      <xdr:spPr>
        <a:xfrm>
          <a:off x="3733800" y="13978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43039</xdr:rowOff>
    </xdr:from>
    <xdr:to>
      <xdr:col>15</xdr:col>
      <xdr:colOff>133350</xdr:colOff>
      <xdr:row>82</xdr:row>
      <xdr:rowOff>144639</xdr:rowOff>
    </xdr:to>
    <xdr:sp macro="" textlink="">
      <xdr:nvSpPr>
        <xdr:cNvPr id="216" name="楕円 215"/>
        <xdr:cNvSpPr/>
      </xdr:nvSpPr>
      <xdr:spPr>
        <a:xfrm>
          <a:off x="3175000" y="141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154816</xdr:rowOff>
    </xdr:from>
    <xdr:ext cx="762000" cy="259045"/>
    <xdr:sp macro="" textlink="">
      <xdr:nvSpPr>
        <xdr:cNvPr id="217" name="テキスト ボックス 216"/>
        <xdr:cNvSpPr txBox="1"/>
      </xdr:nvSpPr>
      <xdr:spPr>
        <a:xfrm>
          <a:off x="2844800" y="1387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134671</xdr:rowOff>
    </xdr:from>
    <xdr:to>
      <xdr:col>11</xdr:col>
      <xdr:colOff>82550</xdr:colOff>
      <xdr:row>84</xdr:row>
      <xdr:rowOff>64821</xdr:rowOff>
    </xdr:to>
    <xdr:sp macro="" textlink="">
      <xdr:nvSpPr>
        <xdr:cNvPr id="218" name="楕円 217"/>
        <xdr:cNvSpPr/>
      </xdr:nvSpPr>
      <xdr:spPr>
        <a:xfrm>
          <a:off x="2286000" y="143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49598</xdr:rowOff>
    </xdr:from>
    <xdr:ext cx="762000" cy="259045"/>
    <xdr:sp macro="" textlink="">
      <xdr:nvSpPr>
        <xdr:cNvPr id="219" name="テキスト ボックス 218"/>
        <xdr:cNvSpPr txBox="1"/>
      </xdr:nvSpPr>
      <xdr:spPr>
        <a:xfrm>
          <a:off x="1955800" y="1445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142810</xdr:rowOff>
    </xdr:from>
    <xdr:to>
      <xdr:col>7</xdr:col>
      <xdr:colOff>31750</xdr:colOff>
      <xdr:row>84</xdr:row>
      <xdr:rowOff>72960</xdr:rowOff>
    </xdr:to>
    <xdr:sp macro="" textlink="">
      <xdr:nvSpPr>
        <xdr:cNvPr id="220" name="楕円 219"/>
        <xdr:cNvSpPr/>
      </xdr:nvSpPr>
      <xdr:spPr>
        <a:xfrm>
          <a:off x="1397000" y="143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57737</xdr:rowOff>
    </xdr:from>
    <xdr:ext cx="762000" cy="259045"/>
    <xdr:sp macro="" textlink="">
      <xdr:nvSpPr>
        <xdr:cNvPr id="221" name="テキスト ボックス 220"/>
        <xdr:cNvSpPr txBox="1"/>
      </xdr:nvSpPr>
      <xdr:spPr>
        <a:xfrm>
          <a:off x="1066800" y="14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福島県人事委員会が民間企業の給与の実態を調査し、地域の民間給与水準との均衡を図るために実施された勧告を尊重して決定しており、地域の民間給与水準を給料月額に適切に反映させた結果、類似団体及び全国市平均を上回ることとなった。なお、給与水準については、今後も福島県人事委員会勧告を尊重しながら、適切な給与水準となるよう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88</xdr:row>
      <xdr:rowOff>120650</xdr:rowOff>
    </xdr:to>
    <xdr:cxnSp macro="">
      <xdr:nvCxnSpPr>
        <xdr:cNvPr id="257" name="直線コネクタ 256"/>
        <xdr:cNvCxnSpPr/>
      </xdr:nvCxnSpPr>
      <xdr:spPr>
        <a:xfrm flipV="1">
          <a:off x="16179800" y="1503589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90</xdr:row>
      <xdr:rowOff>1814</xdr:rowOff>
    </xdr:to>
    <xdr:cxnSp macro="">
      <xdr:nvCxnSpPr>
        <xdr:cNvPr id="260" name="直線コネクタ 259"/>
        <xdr:cNvCxnSpPr/>
      </xdr:nvCxnSpPr>
      <xdr:spPr>
        <a:xfrm flipV="1">
          <a:off x="15290800" y="1520825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90</xdr:row>
      <xdr:rowOff>1814</xdr:rowOff>
    </xdr:to>
    <xdr:cxnSp macro="">
      <xdr:nvCxnSpPr>
        <xdr:cNvPr id="263" name="直線コネクタ 262"/>
        <xdr:cNvCxnSpPr/>
      </xdr:nvCxnSpPr>
      <xdr:spPr>
        <a:xfrm>
          <a:off x="14401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90</xdr:row>
      <xdr:rowOff>19050</xdr:rowOff>
    </xdr:to>
    <xdr:cxnSp macro="">
      <xdr:nvCxnSpPr>
        <xdr:cNvPr id="266" name="直線コネクタ 265"/>
        <xdr:cNvCxnSpPr/>
      </xdr:nvCxnSpPr>
      <xdr:spPr>
        <a:xfrm flipV="1">
          <a:off x="13512800" y="153633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6" name="楕円 275"/>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7"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122464</xdr:rowOff>
    </xdr:from>
    <xdr:to>
      <xdr:col>73</xdr:col>
      <xdr:colOff>44450</xdr:colOff>
      <xdr:row>90</xdr:row>
      <xdr:rowOff>52614</xdr:rowOff>
    </xdr:to>
    <xdr:sp macro="" textlink="">
      <xdr:nvSpPr>
        <xdr:cNvPr id="280" name="楕円 279"/>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37391</xdr:rowOff>
    </xdr:from>
    <xdr:ext cx="762000" cy="259045"/>
    <xdr:sp macro="" textlink="">
      <xdr:nvSpPr>
        <xdr:cNvPr id="281" name="テキスト ボックス 280"/>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2" name="楕円 281"/>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3" name="テキスト ボックス 282"/>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4" name="楕円 283"/>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5" name="テキスト ボックス 284"/>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相馬市行財政改革における事務事業の効率化、一部組織の見直しを実施したことで職員数の適正化を図り、平成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人の人員を削減した。前年度から微増しているが、類似団体平均を下回っている。これは人口の微減によるものである。今後も適正な人員配置を行い、類似団体平均を下回る数値を維持できるよう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51253</xdr:rowOff>
    </xdr:from>
    <xdr:to>
      <xdr:col>81</xdr:col>
      <xdr:colOff>44450</xdr:colOff>
      <xdr:row>60</xdr:row>
      <xdr:rowOff>101237</xdr:rowOff>
    </xdr:to>
    <xdr:cxnSp macro="">
      <xdr:nvCxnSpPr>
        <xdr:cNvPr id="322" name="直線コネクタ 321"/>
        <xdr:cNvCxnSpPr/>
      </xdr:nvCxnSpPr>
      <xdr:spPr>
        <a:xfrm>
          <a:off x="16179800" y="10338253"/>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170997</xdr:rowOff>
    </xdr:from>
    <xdr:to>
      <xdr:col>77</xdr:col>
      <xdr:colOff>44450</xdr:colOff>
      <xdr:row>60</xdr:row>
      <xdr:rowOff>51253</xdr:rowOff>
    </xdr:to>
    <xdr:cxnSp macro="">
      <xdr:nvCxnSpPr>
        <xdr:cNvPr id="325" name="直線コネクタ 324"/>
        <xdr:cNvCxnSpPr/>
      </xdr:nvCxnSpPr>
      <xdr:spPr>
        <a:xfrm>
          <a:off x="15290800" y="10286547"/>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170997</xdr:rowOff>
    </xdr:to>
    <xdr:cxnSp macro="">
      <xdr:nvCxnSpPr>
        <xdr:cNvPr id="328" name="直線コネクタ 327"/>
        <xdr:cNvCxnSpPr/>
      </xdr:nvCxnSpPr>
      <xdr:spPr>
        <a:xfrm>
          <a:off x="14401800" y="10236563"/>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102053</xdr:rowOff>
    </xdr:from>
    <xdr:to>
      <xdr:col>68</xdr:col>
      <xdr:colOff>152400</xdr:colOff>
      <xdr:row>59</xdr:row>
      <xdr:rowOff>121013</xdr:rowOff>
    </xdr:to>
    <xdr:cxnSp macro="">
      <xdr:nvCxnSpPr>
        <xdr:cNvPr id="331" name="直線コネクタ 330"/>
        <xdr:cNvCxnSpPr/>
      </xdr:nvCxnSpPr>
      <xdr:spPr>
        <a:xfrm>
          <a:off x="13512800" y="1021760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50437</xdr:rowOff>
    </xdr:from>
    <xdr:to>
      <xdr:col>81</xdr:col>
      <xdr:colOff>95250</xdr:colOff>
      <xdr:row>60</xdr:row>
      <xdr:rowOff>152037</xdr:rowOff>
    </xdr:to>
    <xdr:sp macro="" textlink="">
      <xdr:nvSpPr>
        <xdr:cNvPr id="341" name="楕円 340"/>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66964</xdr:rowOff>
    </xdr:from>
    <xdr:ext cx="762000" cy="259045"/>
    <xdr:sp macro="" textlink="">
      <xdr:nvSpPr>
        <xdr:cNvPr id="342" name="定員管理の状況該当値テキスト"/>
        <xdr:cNvSpPr txBox="1"/>
      </xdr:nvSpPr>
      <xdr:spPr>
        <a:xfrm>
          <a:off x="17106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453</xdr:rowOff>
    </xdr:from>
    <xdr:to>
      <xdr:col>77</xdr:col>
      <xdr:colOff>95250</xdr:colOff>
      <xdr:row>60</xdr:row>
      <xdr:rowOff>102053</xdr:rowOff>
    </xdr:to>
    <xdr:sp macro="" textlink="">
      <xdr:nvSpPr>
        <xdr:cNvPr id="343" name="楕円 342"/>
        <xdr:cNvSpPr/>
      </xdr:nvSpPr>
      <xdr:spPr>
        <a:xfrm>
          <a:off x="16129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112230</xdr:rowOff>
    </xdr:from>
    <xdr:ext cx="736600" cy="259045"/>
    <xdr:sp macro="" textlink="">
      <xdr:nvSpPr>
        <xdr:cNvPr id="344" name="テキスト ボックス 343"/>
        <xdr:cNvSpPr txBox="1"/>
      </xdr:nvSpPr>
      <xdr:spPr>
        <a:xfrm>
          <a:off x="15798800" y="1005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120197</xdr:rowOff>
    </xdr:from>
    <xdr:to>
      <xdr:col>73</xdr:col>
      <xdr:colOff>44450</xdr:colOff>
      <xdr:row>60</xdr:row>
      <xdr:rowOff>50347</xdr:rowOff>
    </xdr:to>
    <xdr:sp macro="" textlink="">
      <xdr:nvSpPr>
        <xdr:cNvPr id="345" name="楕円 344"/>
        <xdr:cNvSpPr/>
      </xdr:nvSpPr>
      <xdr:spPr>
        <a:xfrm>
          <a:off x="15240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60524</xdr:rowOff>
    </xdr:from>
    <xdr:ext cx="762000" cy="259045"/>
    <xdr:sp macro="" textlink="">
      <xdr:nvSpPr>
        <xdr:cNvPr id="346" name="テキスト ボックス 345"/>
        <xdr:cNvSpPr txBox="1"/>
      </xdr:nvSpPr>
      <xdr:spPr>
        <a:xfrm>
          <a:off x="14909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70213</xdr:rowOff>
    </xdr:from>
    <xdr:to>
      <xdr:col>68</xdr:col>
      <xdr:colOff>203200</xdr:colOff>
      <xdr:row>60</xdr:row>
      <xdr:rowOff>363</xdr:rowOff>
    </xdr:to>
    <xdr:sp macro="" textlink="">
      <xdr:nvSpPr>
        <xdr:cNvPr id="347" name="楕円 346"/>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10540</xdr:rowOff>
    </xdr:from>
    <xdr:ext cx="762000" cy="259045"/>
    <xdr:sp macro="" textlink="">
      <xdr:nvSpPr>
        <xdr:cNvPr id="348" name="テキスト ボックス 347"/>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51253</xdr:rowOff>
    </xdr:from>
    <xdr:to>
      <xdr:col>64</xdr:col>
      <xdr:colOff>152400</xdr:colOff>
      <xdr:row>59</xdr:row>
      <xdr:rowOff>152853</xdr:rowOff>
    </xdr:to>
    <xdr:sp macro="" textlink="">
      <xdr:nvSpPr>
        <xdr:cNvPr id="349" name="楕円 348"/>
        <xdr:cNvSpPr/>
      </xdr:nvSpPr>
      <xdr:spPr>
        <a:xfrm>
          <a:off x="13462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163030</xdr:rowOff>
    </xdr:from>
    <xdr:ext cx="762000" cy="259045"/>
    <xdr:sp macro="" textlink="">
      <xdr:nvSpPr>
        <xdr:cNvPr id="350" name="テキスト ボックス 349"/>
        <xdr:cNvSpPr txBox="1"/>
      </xdr:nvSpPr>
      <xdr:spPr>
        <a:xfrm>
          <a:off x="13131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比較的数値の高かった平成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年度以降、毎年度比率の横ばいが続いているが、依然として類似団体を上回っている。　今後数年は、県営事業松ヶ房ダム整備事業の債務負担に係る支出の継続、学校改築等や庁舎整備関係に伴う地方債の償還が始まることから、比率が上昇することが見込まれる。今後は、公共施設の維持適正化、事業の見直しを実施しながら、新たな地方債の発行を抑制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127423</xdr:rowOff>
    </xdr:from>
    <xdr:to>
      <xdr:col>81</xdr:col>
      <xdr:colOff>44450</xdr:colOff>
      <xdr:row>43</xdr:row>
      <xdr:rowOff>143510</xdr:rowOff>
    </xdr:to>
    <xdr:cxnSp macro="">
      <xdr:nvCxnSpPr>
        <xdr:cNvPr id="383" name="直線コネクタ 382"/>
        <xdr:cNvCxnSpPr/>
      </xdr:nvCxnSpPr>
      <xdr:spPr>
        <a:xfrm>
          <a:off x="16179800" y="74997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43</xdr:row>
      <xdr:rowOff>127423</xdr:rowOff>
    </xdr:to>
    <xdr:cxnSp macro="">
      <xdr:nvCxnSpPr>
        <xdr:cNvPr id="386" name="直線コネクタ 385"/>
        <xdr:cNvCxnSpPr/>
      </xdr:nvCxnSpPr>
      <xdr:spPr>
        <a:xfrm>
          <a:off x="15290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43</xdr:row>
      <xdr:rowOff>119380</xdr:rowOff>
    </xdr:to>
    <xdr:cxnSp macro="">
      <xdr:nvCxnSpPr>
        <xdr:cNvPr id="389" name="直線コネクタ 388"/>
        <xdr:cNvCxnSpPr/>
      </xdr:nvCxnSpPr>
      <xdr:spPr>
        <a:xfrm>
          <a:off x="14401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159596</xdr:rowOff>
    </xdr:to>
    <xdr:cxnSp macro="">
      <xdr:nvCxnSpPr>
        <xdr:cNvPr id="392" name="直線コネクタ 391"/>
        <xdr:cNvCxnSpPr/>
      </xdr:nvCxnSpPr>
      <xdr:spPr>
        <a:xfrm flipV="1">
          <a:off x="13512800" y="748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2" name="楕円 401"/>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403" name="公債費負担の状況該当値テキスト"/>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404" name="楕円 403"/>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405" name="テキスト ボックス 404"/>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6" name="楕円 405"/>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7" name="テキスト ボックス 406"/>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8" name="楕円 407"/>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9" name="テキスト ボックス 408"/>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10" name="楕円 409"/>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1" name="テキスト ボックス 410"/>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新庁舎完成に伴う地方債借入と庁舎建設基金残高の減少などにより、それ以降は類似団体平均より高いポイントとなっている。今年度においては、災害復旧事業債の借入により地方債現在高は増加したものの、債務負担行為支出予定額等が減少したため、前年度より</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ポイント減少となっている。今後、例年同様の財政調整基金の取り崩しを行うことが見込まれ、充当可能財源が減少することにより将来負担率は増加することが見込まれる。事業内容を更に厳選すること、また、新たな地方債の発行については交付税措置の有利なものに限り活用することなどで後年度負担の軽減を図るための財政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127152</xdr:rowOff>
    </xdr:from>
    <xdr:to>
      <xdr:col>81</xdr:col>
      <xdr:colOff>44450</xdr:colOff>
      <xdr:row>18</xdr:row>
      <xdr:rowOff>17475</xdr:rowOff>
    </xdr:to>
    <xdr:cxnSp macro="">
      <xdr:nvCxnSpPr>
        <xdr:cNvPr id="443" name="直線コネクタ 442"/>
        <xdr:cNvCxnSpPr/>
      </xdr:nvCxnSpPr>
      <xdr:spPr>
        <a:xfrm flipV="1">
          <a:off x="16179800" y="3041802"/>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160342</xdr:rowOff>
    </xdr:from>
    <xdr:ext cx="762000" cy="259045"/>
    <xdr:sp macro="" textlink="">
      <xdr:nvSpPr>
        <xdr:cNvPr id="444" name="将来負担の状況平均値テキスト"/>
        <xdr:cNvSpPr txBox="1"/>
      </xdr:nvSpPr>
      <xdr:spPr>
        <a:xfrm>
          <a:off x="17106900" y="238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17475</xdr:rowOff>
    </xdr:from>
    <xdr:to>
      <xdr:col>77</xdr:col>
      <xdr:colOff>44450</xdr:colOff>
      <xdr:row>18</xdr:row>
      <xdr:rowOff>54153</xdr:rowOff>
    </xdr:to>
    <xdr:cxnSp macro="">
      <xdr:nvCxnSpPr>
        <xdr:cNvPr id="446" name="直線コネクタ 445"/>
        <xdr:cNvCxnSpPr/>
      </xdr:nvCxnSpPr>
      <xdr:spPr>
        <a:xfrm flipV="1">
          <a:off x="15290800" y="3103575"/>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26162</xdr:rowOff>
    </xdr:from>
    <xdr:to>
      <xdr:col>72</xdr:col>
      <xdr:colOff>203200</xdr:colOff>
      <xdr:row>18</xdr:row>
      <xdr:rowOff>54153</xdr:rowOff>
    </xdr:to>
    <xdr:cxnSp macro="">
      <xdr:nvCxnSpPr>
        <xdr:cNvPr id="449" name="直線コネクタ 448"/>
        <xdr:cNvCxnSpPr/>
      </xdr:nvCxnSpPr>
      <xdr:spPr>
        <a:xfrm>
          <a:off x="14401800" y="3112262"/>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158293</xdr:rowOff>
    </xdr:from>
    <xdr:to>
      <xdr:col>68</xdr:col>
      <xdr:colOff>152400</xdr:colOff>
      <xdr:row>18</xdr:row>
      <xdr:rowOff>26162</xdr:rowOff>
    </xdr:to>
    <xdr:cxnSp macro="">
      <xdr:nvCxnSpPr>
        <xdr:cNvPr id="452" name="直線コネクタ 451"/>
        <xdr:cNvCxnSpPr/>
      </xdr:nvCxnSpPr>
      <xdr:spPr>
        <a:xfrm>
          <a:off x="13512800" y="2730043"/>
          <a:ext cx="889000" cy="38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6" name="テキスト ボックス 455"/>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76352</xdr:rowOff>
    </xdr:from>
    <xdr:to>
      <xdr:col>81</xdr:col>
      <xdr:colOff>95250</xdr:colOff>
      <xdr:row>18</xdr:row>
      <xdr:rowOff>6502</xdr:rowOff>
    </xdr:to>
    <xdr:sp macro="" textlink="">
      <xdr:nvSpPr>
        <xdr:cNvPr id="462" name="楕円 461"/>
        <xdr:cNvSpPr/>
      </xdr:nvSpPr>
      <xdr:spPr>
        <a:xfrm>
          <a:off x="16967200" y="2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48429</xdr:rowOff>
    </xdr:from>
    <xdr:ext cx="762000" cy="259045"/>
    <xdr:sp macro="" textlink="">
      <xdr:nvSpPr>
        <xdr:cNvPr id="463" name="将来負担の状況該当値テキスト"/>
        <xdr:cNvSpPr txBox="1"/>
      </xdr:nvSpPr>
      <xdr:spPr>
        <a:xfrm>
          <a:off x="17106900" y="296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138125</xdr:rowOff>
    </xdr:from>
    <xdr:to>
      <xdr:col>77</xdr:col>
      <xdr:colOff>95250</xdr:colOff>
      <xdr:row>18</xdr:row>
      <xdr:rowOff>68275</xdr:rowOff>
    </xdr:to>
    <xdr:sp macro="" textlink="">
      <xdr:nvSpPr>
        <xdr:cNvPr id="464" name="楕円 463"/>
        <xdr:cNvSpPr/>
      </xdr:nvSpPr>
      <xdr:spPr>
        <a:xfrm>
          <a:off x="16129000" y="30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53052</xdr:rowOff>
    </xdr:from>
    <xdr:ext cx="736600" cy="259045"/>
    <xdr:sp macro="" textlink="">
      <xdr:nvSpPr>
        <xdr:cNvPr id="465" name="テキスト ボックス 464"/>
        <xdr:cNvSpPr txBox="1"/>
      </xdr:nvSpPr>
      <xdr:spPr>
        <a:xfrm>
          <a:off x="15798800" y="313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3353</xdr:rowOff>
    </xdr:from>
    <xdr:to>
      <xdr:col>73</xdr:col>
      <xdr:colOff>44450</xdr:colOff>
      <xdr:row>18</xdr:row>
      <xdr:rowOff>104953</xdr:rowOff>
    </xdr:to>
    <xdr:sp macro="" textlink="">
      <xdr:nvSpPr>
        <xdr:cNvPr id="466" name="楕円 465"/>
        <xdr:cNvSpPr/>
      </xdr:nvSpPr>
      <xdr:spPr>
        <a:xfrm>
          <a:off x="15240000" y="30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89730</xdr:rowOff>
    </xdr:from>
    <xdr:ext cx="762000" cy="259045"/>
    <xdr:sp macro="" textlink="">
      <xdr:nvSpPr>
        <xdr:cNvPr id="467" name="テキスト ボックス 466"/>
        <xdr:cNvSpPr txBox="1"/>
      </xdr:nvSpPr>
      <xdr:spPr>
        <a:xfrm>
          <a:off x="14909800" y="31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146812</xdr:rowOff>
    </xdr:from>
    <xdr:to>
      <xdr:col>68</xdr:col>
      <xdr:colOff>203200</xdr:colOff>
      <xdr:row>18</xdr:row>
      <xdr:rowOff>76962</xdr:rowOff>
    </xdr:to>
    <xdr:sp macro="" textlink="">
      <xdr:nvSpPr>
        <xdr:cNvPr id="468" name="楕円 467"/>
        <xdr:cNvSpPr/>
      </xdr:nvSpPr>
      <xdr:spPr>
        <a:xfrm>
          <a:off x="143510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61739</xdr:rowOff>
    </xdr:from>
    <xdr:ext cx="762000" cy="259045"/>
    <xdr:sp macro="" textlink="">
      <xdr:nvSpPr>
        <xdr:cNvPr id="469" name="テキスト ボックス 468"/>
        <xdr:cNvSpPr txBox="1"/>
      </xdr:nvSpPr>
      <xdr:spPr>
        <a:xfrm>
          <a:off x="14020800" y="314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107493</xdr:rowOff>
    </xdr:from>
    <xdr:to>
      <xdr:col>64</xdr:col>
      <xdr:colOff>152400</xdr:colOff>
      <xdr:row>16</xdr:row>
      <xdr:rowOff>37643</xdr:rowOff>
    </xdr:to>
    <xdr:sp macro="" textlink="">
      <xdr:nvSpPr>
        <xdr:cNvPr id="470" name="楕円 469"/>
        <xdr:cNvSpPr/>
      </xdr:nvSpPr>
      <xdr:spPr>
        <a:xfrm>
          <a:off x="13462000" y="2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47820</xdr:rowOff>
    </xdr:from>
    <xdr:ext cx="762000" cy="259045"/>
    <xdr:sp macro="" textlink="">
      <xdr:nvSpPr>
        <xdr:cNvPr id="471" name="テキスト ボックス 470"/>
        <xdr:cNvSpPr txBox="1"/>
      </xdr:nvSpPr>
      <xdr:spPr>
        <a:xfrm>
          <a:off x="13131800" y="24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34,708
34,463
197.79
25,795,127
24,264,773
707,721
9,664,187
16,698,394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ポイント下回る結果となった。令和元年度は台風災害に伴う時間外超勤手当の増額によるものである。人員配置の見直しや定員管理・給与の適正化を図り、人件費の抑制に努めていく。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31750</xdr:rowOff>
    </xdr:from>
    <xdr:to>
      <xdr:col>24</xdr:col>
      <xdr:colOff>25400</xdr:colOff>
      <xdr:row>34</xdr:row>
      <xdr:rowOff>152400</xdr:rowOff>
    </xdr:to>
    <xdr:cxnSp macro="">
      <xdr:nvCxnSpPr>
        <xdr:cNvPr id="66" name="直線コネクタ 65"/>
        <xdr:cNvCxnSpPr/>
      </xdr:nvCxnSpPr>
      <xdr:spPr>
        <a:xfrm>
          <a:off x="3987800" y="56896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99077</xdr:rowOff>
    </xdr:from>
    <xdr:ext cx="762000" cy="259045"/>
    <xdr:sp macro="" textlink="">
      <xdr:nvSpPr>
        <xdr:cNvPr id="67" name="人件費平均値テキスト"/>
        <xdr:cNvSpPr txBox="1"/>
      </xdr:nvSpPr>
      <xdr:spPr>
        <a:xfrm>
          <a:off x="4914900" y="592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31750</xdr:rowOff>
    </xdr:from>
    <xdr:to>
      <xdr:col>19</xdr:col>
      <xdr:colOff>187325</xdr:colOff>
      <xdr:row>34</xdr:row>
      <xdr:rowOff>88900</xdr:rowOff>
    </xdr:to>
    <xdr:cxnSp macro="">
      <xdr:nvCxnSpPr>
        <xdr:cNvPr id="69" name="直線コネクタ 68"/>
        <xdr:cNvCxnSpPr/>
      </xdr:nvCxnSpPr>
      <xdr:spPr>
        <a:xfrm flipV="1">
          <a:off x="3098800" y="568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1" name="テキスト ボックス 70"/>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101600</xdr:rowOff>
    </xdr:to>
    <xdr:cxnSp macro="">
      <xdr:nvCxnSpPr>
        <xdr:cNvPr id="72" name="直線コネクタ 71"/>
        <xdr:cNvCxnSpPr/>
      </xdr:nvCxnSpPr>
      <xdr:spPr>
        <a:xfrm flipV="1">
          <a:off x="2209800" y="591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101600</xdr:rowOff>
    </xdr:from>
    <xdr:to>
      <xdr:col>11</xdr:col>
      <xdr:colOff>9525</xdr:colOff>
      <xdr:row>35</xdr:row>
      <xdr:rowOff>6350</xdr:rowOff>
    </xdr:to>
    <xdr:cxnSp macro="">
      <xdr:nvCxnSpPr>
        <xdr:cNvPr id="75" name="直線コネクタ 74"/>
        <xdr:cNvCxnSpPr/>
      </xdr:nvCxnSpPr>
      <xdr:spPr>
        <a:xfrm flipV="1">
          <a:off x="1320800" y="593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101600</xdr:rowOff>
    </xdr:from>
    <xdr:to>
      <xdr:col>24</xdr:col>
      <xdr:colOff>76200</xdr:colOff>
      <xdr:row>35</xdr:row>
      <xdr:rowOff>31750</xdr:rowOff>
    </xdr:to>
    <xdr:sp macro="" textlink="">
      <xdr:nvSpPr>
        <xdr:cNvPr id="85" name="楕円 84"/>
        <xdr:cNvSpPr/>
      </xdr:nvSpPr>
      <xdr:spPr>
        <a:xfrm>
          <a:off x="47752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118127</xdr:rowOff>
    </xdr:from>
    <xdr:ext cx="762000" cy="259045"/>
    <xdr:sp macro="" textlink="">
      <xdr:nvSpPr>
        <xdr:cNvPr id="86" name="人件費該当値テキスト"/>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152400</xdr:rowOff>
    </xdr:from>
    <xdr:to>
      <xdr:col>20</xdr:col>
      <xdr:colOff>38100</xdr:colOff>
      <xdr:row>33</xdr:row>
      <xdr:rowOff>82550</xdr:rowOff>
    </xdr:to>
    <xdr:sp macro="" textlink="">
      <xdr:nvSpPr>
        <xdr:cNvPr id="87" name="楕円 86"/>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92727</xdr:rowOff>
    </xdr:from>
    <xdr:ext cx="736600" cy="259045"/>
    <xdr:sp macro="" textlink="">
      <xdr:nvSpPr>
        <xdr:cNvPr id="88" name="テキスト ボックス 87"/>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90" name="テキスト ボックス 89"/>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50800</xdr:rowOff>
    </xdr:from>
    <xdr:to>
      <xdr:col>11</xdr:col>
      <xdr:colOff>60325</xdr:colOff>
      <xdr:row>34</xdr:row>
      <xdr:rowOff>152400</xdr:rowOff>
    </xdr:to>
    <xdr:sp macro="" textlink="">
      <xdr:nvSpPr>
        <xdr:cNvPr id="91" name="楕円 90"/>
        <xdr:cNvSpPr/>
      </xdr:nvSpPr>
      <xdr:spPr>
        <a:xfrm>
          <a:off x="2159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92" name="テキスト ボックス 91"/>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127000</xdr:rowOff>
    </xdr:from>
    <xdr:to>
      <xdr:col>6</xdr:col>
      <xdr:colOff>171450</xdr:colOff>
      <xdr:row>35</xdr:row>
      <xdr:rowOff>57150</xdr:rowOff>
    </xdr:to>
    <xdr:sp macro="" textlink="">
      <xdr:nvSpPr>
        <xdr:cNvPr id="93" name="楕円 92"/>
        <xdr:cNvSpPr/>
      </xdr:nvSpPr>
      <xdr:spPr>
        <a:xfrm>
          <a:off x="1270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41927</xdr:rowOff>
    </xdr:from>
    <xdr:ext cx="762000" cy="259045"/>
    <xdr:sp macro="" textlink="">
      <xdr:nvSpPr>
        <xdr:cNvPr id="94" name="テキスト ボックス 93"/>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ポイント上回る結果となった。これは、復興事業で整備した施設の維持管理経費の増加が要因として挙げられる。外部評価委員会の評価及び</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サイクルによる検証により、既存施設も含め、維持管理経費のコスト削減に努めていく。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76200</xdr:rowOff>
    </xdr:to>
    <xdr:cxnSp macro="">
      <xdr:nvCxnSpPr>
        <xdr:cNvPr id="127" name="直線コネクタ 126"/>
        <xdr:cNvCxnSpPr/>
      </xdr:nvCxnSpPr>
      <xdr:spPr>
        <a:xfrm>
          <a:off x="15671800" y="312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18</xdr:row>
      <xdr:rowOff>38100</xdr:rowOff>
    </xdr:to>
    <xdr:cxnSp macro="">
      <xdr:nvCxnSpPr>
        <xdr:cNvPr id="130" name="直線コネクタ 129"/>
        <xdr:cNvCxnSpPr/>
      </xdr:nvCxnSpPr>
      <xdr:spPr>
        <a:xfrm>
          <a:off x="14782800" y="304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76200</xdr:rowOff>
    </xdr:to>
    <xdr:cxnSp macro="">
      <xdr:nvCxnSpPr>
        <xdr:cNvPr id="133" name="直線コネクタ 132"/>
        <xdr:cNvCxnSpPr/>
      </xdr:nvCxnSpPr>
      <xdr:spPr>
        <a:xfrm flipV="1">
          <a:off x="13893800" y="304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44450</xdr:rowOff>
    </xdr:from>
    <xdr:to>
      <xdr:col>69</xdr:col>
      <xdr:colOff>92075</xdr:colOff>
      <xdr:row>18</xdr:row>
      <xdr:rowOff>76200</xdr:rowOff>
    </xdr:to>
    <xdr:cxnSp macro="">
      <xdr:nvCxnSpPr>
        <xdr:cNvPr id="136" name="直線コネクタ 135"/>
        <xdr:cNvCxnSpPr/>
      </xdr:nvCxnSpPr>
      <xdr:spPr>
        <a:xfrm>
          <a:off x="13004800" y="2959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25400</xdr:rowOff>
    </xdr:from>
    <xdr:to>
      <xdr:col>82</xdr:col>
      <xdr:colOff>158750</xdr:colOff>
      <xdr:row>18</xdr:row>
      <xdr:rowOff>127000</xdr:rowOff>
    </xdr:to>
    <xdr:sp macro="" textlink="">
      <xdr:nvSpPr>
        <xdr:cNvPr id="146" name="楕円 145"/>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168927</xdr:rowOff>
    </xdr:from>
    <xdr:ext cx="762000" cy="259045"/>
    <xdr:sp macro="" textlink="">
      <xdr:nvSpPr>
        <xdr:cNvPr id="147" name="物件費該当値テキスト"/>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48" name="楕円 147"/>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49" name="テキスト ボックス 148"/>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2" name="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3" name="テキスト ボックス 152"/>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165100</xdr:rowOff>
    </xdr:from>
    <xdr:to>
      <xdr:col>65</xdr:col>
      <xdr:colOff>53975</xdr:colOff>
      <xdr:row>17</xdr:row>
      <xdr:rowOff>95250</xdr:rowOff>
    </xdr:to>
    <xdr:sp macro="" textlink="">
      <xdr:nvSpPr>
        <xdr:cNvPr id="154" name="楕円 153"/>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80027</xdr:rowOff>
    </xdr:from>
    <xdr:ext cx="762000" cy="259045"/>
    <xdr:sp macro="" textlink="">
      <xdr:nvSpPr>
        <xdr:cNvPr id="155" name="テキスト ボックス 154"/>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る結果となった。類似団体平均を下回ったものの、生活保護費等は増加しており、今後も少子高齢化の進行等に伴う扶助補の増加が見込まれる。今後も引き続き、困窮家庭の支援策の充実などにより、扶助費の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69850</xdr:rowOff>
    </xdr:to>
    <xdr:cxnSp macro="">
      <xdr:nvCxnSpPr>
        <xdr:cNvPr id="190" name="直線コネクタ 189"/>
        <xdr:cNvCxnSpPr/>
      </xdr:nvCxnSpPr>
      <xdr:spPr>
        <a:xfrm flipV="1">
          <a:off x="3987800" y="9483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69850</xdr:rowOff>
    </xdr:to>
    <xdr:cxnSp macro="">
      <xdr:nvCxnSpPr>
        <xdr:cNvPr id="193" name="直線コネクタ 192"/>
        <xdr:cNvCxnSpPr/>
      </xdr:nvCxnSpPr>
      <xdr:spPr>
        <a:xfrm>
          <a:off x="3098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55</xdr:row>
      <xdr:rowOff>53522</xdr:rowOff>
    </xdr:to>
    <xdr:cxnSp macro="">
      <xdr:nvCxnSpPr>
        <xdr:cNvPr id="196" name="直線コネクタ 195"/>
        <xdr:cNvCxnSpPr/>
      </xdr:nvCxnSpPr>
      <xdr:spPr>
        <a:xfrm>
          <a:off x="2209800" y="93036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55</xdr:row>
      <xdr:rowOff>86178</xdr:rowOff>
    </xdr:to>
    <xdr:cxnSp macro="">
      <xdr:nvCxnSpPr>
        <xdr:cNvPr id="199" name="直線コネクタ 198"/>
        <xdr:cNvCxnSpPr/>
      </xdr:nvCxnSpPr>
      <xdr:spPr>
        <a:xfrm flipV="1">
          <a:off x="1320800" y="93036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3" name="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5" name="楕円 214"/>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6" name="テキスト ボックス 215"/>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る結果となった。今後は、震災以前の支出規模を目安とし、特別会計も含めた経費削減に努めるとともに、維持補修費の増加も懸念されることから、公共施設の管理計画に基づいた適正な維持管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58</xdr:row>
      <xdr:rowOff>58420</xdr:rowOff>
    </xdr:to>
    <xdr:cxnSp macro="">
      <xdr:nvCxnSpPr>
        <xdr:cNvPr id="251" name="直線コネクタ 250"/>
        <xdr:cNvCxnSpPr/>
      </xdr:nvCxnSpPr>
      <xdr:spPr>
        <a:xfrm flipV="1">
          <a:off x="15671800" y="970534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58420</xdr:rowOff>
    </xdr:to>
    <xdr:cxnSp macro="">
      <xdr:nvCxnSpPr>
        <xdr:cNvPr id="254" name="直線コネクタ 253"/>
        <xdr:cNvCxnSpPr/>
      </xdr:nvCxnSpPr>
      <xdr:spPr>
        <a:xfrm>
          <a:off x="14782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58</xdr:row>
      <xdr:rowOff>58420</xdr:rowOff>
    </xdr:to>
    <xdr:cxnSp macro="">
      <xdr:nvCxnSpPr>
        <xdr:cNvPr id="257" name="直線コネクタ 256"/>
        <xdr:cNvCxnSpPr/>
      </xdr:nvCxnSpPr>
      <xdr:spPr>
        <a:xfrm>
          <a:off x="13893800" y="98120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58</xdr:row>
      <xdr:rowOff>12700</xdr:rowOff>
    </xdr:to>
    <xdr:cxnSp macro="">
      <xdr:nvCxnSpPr>
        <xdr:cNvPr id="260" name="直線コネクタ 259"/>
        <xdr:cNvCxnSpPr/>
      </xdr:nvCxnSpPr>
      <xdr:spPr>
        <a:xfrm flipV="1">
          <a:off x="13004800" y="9812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71"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2" name="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6" name="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7" name="テキスト ボックス 27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る結果となった。以前より、公立病院事業や消防事業などの広域行政組合に対する負担金が他団体と比較して多かったが、公立病院事業の経営悪化に伴う支出が増加していることに加えて、令和元年度は復興交付金の返還金の増額によるものである。今後は、既存事業を含めた事業見直しを行い、コスト削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38</xdr:row>
      <xdr:rowOff>12700</xdr:rowOff>
    </xdr:to>
    <xdr:cxnSp macro="">
      <xdr:nvCxnSpPr>
        <xdr:cNvPr id="312" name="直線コネクタ 311"/>
        <xdr:cNvCxnSpPr/>
      </xdr:nvCxnSpPr>
      <xdr:spPr>
        <a:xfrm>
          <a:off x="15671800" y="6436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3"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157480</xdr:rowOff>
    </xdr:from>
    <xdr:to>
      <xdr:col>78</xdr:col>
      <xdr:colOff>69850</xdr:colOff>
      <xdr:row>37</xdr:row>
      <xdr:rowOff>92710</xdr:rowOff>
    </xdr:to>
    <xdr:cxnSp macro="">
      <xdr:nvCxnSpPr>
        <xdr:cNvPr id="315" name="直線コネクタ 314"/>
        <xdr:cNvCxnSpPr/>
      </xdr:nvCxnSpPr>
      <xdr:spPr>
        <a:xfrm>
          <a:off x="14782800" y="6329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7" name="テキスト ボックス 316"/>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157480</xdr:rowOff>
    </xdr:from>
    <xdr:to>
      <xdr:col>73</xdr:col>
      <xdr:colOff>180975</xdr:colOff>
      <xdr:row>38</xdr:row>
      <xdr:rowOff>43180</xdr:rowOff>
    </xdr:to>
    <xdr:cxnSp macro="">
      <xdr:nvCxnSpPr>
        <xdr:cNvPr id="318" name="直線コネクタ 317"/>
        <xdr:cNvCxnSpPr/>
      </xdr:nvCxnSpPr>
      <xdr:spPr>
        <a:xfrm flipV="1">
          <a:off x="13893800" y="63296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0" name="テキスト ボックス 31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54610</xdr:rowOff>
    </xdr:from>
    <xdr:to>
      <xdr:col>69</xdr:col>
      <xdr:colOff>92075</xdr:colOff>
      <xdr:row>38</xdr:row>
      <xdr:rowOff>43180</xdr:rowOff>
    </xdr:to>
    <xdr:cxnSp macro="">
      <xdr:nvCxnSpPr>
        <xdr:cNvPr id="321" name="直線コネクタ 320"/>
        <xdr:cNvCxnSpPr/>
      </xdr:nvCxnSpPr>
      <xdr:spPr>
        <a:xfrm>
          <a:off x="13004800" y="6398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3" name="テキスト ボックス 322"/>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5" name="テキスト ボックス 324"/>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1" name="楕円 330"/>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2"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3" name="楕円 332"/>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4" name="テキスト ボックス 33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5" name="楕円 334"/>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21607</xdr:rowOff>
    </xdr:from>
    <xdr:ext cx="762000" cy="259045"/>
    <xdr:sp macro="" textlink="">
      <xdr:nvSpPr>
        <xdr:cNvPr id="336" name="テキスト ボックス 335"/>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163830</xdr:rowOff>
    </xdr:from>
    <xdr:to>
      <xdr:col>69</xdr:col>
      <xdr:colOff>142875</xdr:colOff>
      <xdr:row>38</xdr:row>
      <xdr:rowOff>93980</xdr:rowOff>
    </xdr:to>
    <xdr:sp macro="" textlink="">
      <xdr:nvSpPr>
        <xdr:cNvPr id="337" name="楕円 336"/>
        <xdr:cNvSpPr/>
      </xdr:nvSpPr>
      <xdr:spPr>
        <a:xfrm>
          <a:off x="13843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78757</xdr:rowOff>
    </xdr:from>
    <xdr:ext cx="762000" cy="259045"/>
    <xdr:sp macro="" textlink="">
      <xdr:nvSpPr>
        <xdr:cNvPr id="338" name="テキスト ボックス 337"/>
        <xdr:cNvSpPr txBox="1"/>
      </xdr:nvSpPr>
      <xdr:spPr>
        <a:xfrm>
          <a:off x="13512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39" name="楕円 338"/>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40" name="テキスト ボックス 339"/>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市庁舎の建設及び解体に係る償還開始によるものである。類似団体及び全国平均は下回ったまま推移しているが、令和元年台風災害に係る災害復旧事業債の借入により上昇となると考えられる。今後は、公共施設の維持適正化、事業の見直しを実施しながら、新たな地方債の発行を抑制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168148</xdr:rowOff>
    </xdr:to>
    <xdr:cxnSp macro="">
      <xdr:nvCxnSpPr>
        <xdr:cNvPr id="370" name="直線コネクタ 369"/>
        <xdr:cNvCxnSpPr/>
      </xdr:nvCxnSpPr>
      <xdr:spPr>
        <a:xfrm>
          <a:off x="3987800" y="131160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140715</xdr:rowOff>
    </xdr:to>
    <xdr:cxnSp macro="">
      <xdr:nvCxnSpPr>
        <xdr:cNvPr id="373" name="直線コネクタ 372"/>
        <xdr:cNvCxnSpPr/>
      </xdr:nvCxnSpPr>
      <xdr:spPr>
        <a:xfrm flipV="1">
          <a:off x="3098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149861</xdr:rowOff>
    </xdr:to>
    <xdr:cxnSp macro="">
      <xdr:nvCxnSpPr>
        <xdr:cNvPr id="376" name="直線コネクタ 375"/>
        <xdr:cNvCxnSpPr/>
      </xdr:nvCxnSpPr>
      <xdr:spPr>
        <a:xfrm flipV="1">
          <a:off x="2209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149861</xdr:rowOff>
    </xdr:to>
    <xdr:cxnSp macro="">
      <xdr:nvCxnSpPr>
        <xdr:cNvPr id="379" name="直線コネクタ 378"/>
        <xdr:cNvCxnSpPr/>
      </xdr:nvCxnSpPr>
      <xdr:spPr>
        <a:xfrm>
          <a:off x="1320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1" name="テキスト ボックス 38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3" name="テキスト ボックス 38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9" name="楕円 388"/>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90"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91" name="楕円 390"/>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92" name="テキスト ボックス 391"/>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3" name="楕円 392"/>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4" name="テキスト ボックス 393"/>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5" name="楕円 39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6" name="テキスト ボックス 39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7" name="楕円 396"/>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8" name="テキスト ボックス 397"/>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率で、類似団体平均を大きく上回って推移している。類似団体の比較を大きく上回っている物件費、補助費の一層の削減を図る。今後は、復興関連事業の進捗に伴い、支出額の減少はあるものの、震災以前に近づけるよう歳出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27939</xdr:rowOff>
    </xdr:to>
    <xdr:cxnSp macro="">
      <xdr:nvCxnSpPr>
        <xdr:cNvPr id="431" name="直線コネクタ 430"/>
        <xdr:cNvCxnSpPr/>
      </xdr:nvCxnSpPr>
      <xdr:spPr>
        <a:xfrm flipV="1">
          <a:off x="15671800" y="13385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xdr:rowOff>
    </xdr:from>
    <xdr:to>
      <xdr:col>78</xdr:col>
      <xdr:colOff>69850</xdr:colOff>
      <xdr:row>78</xdr:row>
      <xdr:rowOff>27939</xdr:rowOff>
    </xdr:to>
    <xdr:cxnSp macro="">
      <xdr:nvCxnSpPr>
        <xdr:cNvPr id="434" name="直線コネクタ 433"/>
        <xdr:cNvCxnSpPr/>
      </xdr:nvCxnSpPr>
      <xdr:spPr>
        <a:xfrm>
          <a:off x="14782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78</xdr:row>
      <xdr:rowOff>35561</xdr:rowOff>
    </xdr:to>
    <xdr:cxnSp macro="">
      <xdr:nvCxnSpPr>
        <xdr:cNvPr id="437" name="直線コネクタ 436"/>
        <xdr:cNvCxnSpPr/>
      </xdr:nvCxnSpPr>
      <xdr:spPr>
        <a:xfrm flipV="1">
          <a:off x="13893800" y="13378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43180</xdr:rowOff>
    </xdr:to>
    <xdr:cxnSp macro="">
      <xdr:nvCxnSpPr>
        <xdr:cNvPr id="440" name="直線コネクタ 439"/>
        <xdr:cNvCxnSpPr/>
      </xdr:nvCxnSpPr>
      <xdr:spPr>
        <a:xfrm flipV="1">
          <a:off x="13004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0" name="楕円 449"/>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1"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52" name="楕円 451"/>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63516</xdr:rowOff>
    </xdr:from>
    <xdr:ext cx="736600" cy="259045"/>
    <xdr:sp macro="" textlink="">
      <xdr:nvSpPr>
        <xdr:cNvPr id="453" name="テキスト ボックス 452"/>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54" name="楕円 453"/>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55" name="テキスト ボックス 454"/>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6" name="楕円 455"/>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7" name="テキスト ボックス 456"/>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58" name="楕円 457"/>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59" name="テキスト ボックス 458"/>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57206</xdr:rowOff>
    </xdr:from>
    <xdr:to>
      <xdr:col>29</xdr:col>
      <xdr:colOff>127000</xdr:colOff>
      <xdr:row>17</xdr:row>
      <xdr:rowOff>130375</xdr:rowOff>
    </xdr:to>
    <xdr:cxnSp macro="">
      <xdr:nvCxnSpPr>
        <xdr:cNvPr id="52" name="直線コネクタ 51"/>
        <xdr:cNvCxnSpPr/>
      </xdr:nvCxnSpPr>
      <xdr:spPr bwMode="auto">
        <a:xfrm flipV="1">
          <a:off x="5003800" y="3019481"/>
          <a:ext cx="647700" cy="7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130375</xdr:rowOff>
    </xdr:from>
    <xdr:to>
      <xdr:col>26</xdr:col>
      <xdr:colOff>50800</xdr:colOff>
      <xdr:row>17</xdr:row>
      <xdr:rowOff>162493</xdr:rowOff>
    </xdr:to>
    <xdr:cxnSp macro="">
      <xdr:nvCxnSpPr>
        <xdr:cNvPr id="55" name="直線コネクタ 54"/>
        <xdr:cNvCxnSpPr/>
      </xdr:nvCxnSpPr>
      <xdr:spPr bwMode="auto">
        <a:xfrm flipV="1">
          <a:off x="4305300" y="3092650"/>
          <a:ext cx="6985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162493</xdr:rowOff>
    </xdr:from>
    <xdr:to>
      <xdr:col>22</xdr:col>
      <xdr:colOff>114300</xdr:colOff>
      <xdr:row>18</xdr:row>
      <xdr:rowOff>10702</xdr:rowOff>
    </xdr:to>
    <xdr:cxnSp macro="">
      <xdr:nvCxnSpPr>
        <xdr:cNvPr id="58" name="直線コネクタ 57"/>
        <xdr:cNvCxnSpPr/>
      </xdr:nvCxnSpPr>
      <xdr:spPr bwMode="auto">
        <a:xfrm flipV="1">
          <a:off x="3606800" y="3124768"/>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164910</xdr:rowOff>
    </xdr:from>
    <xdr:to>
      <xdr:col>18</xdr:col>
      <xdr:colOff>177800</xdr:colOff>
      <xdr:row>18</xdr:row>
      <xdr:rowOff>10702</xdr:rowOff>
    </xdr:to>
    <xdr:cxnSp macro="">
      <xdr:nvCxnSpPr>
        <xdr:cNvPr id="61" name="直線コネクタ 60"/>
        <xdr:cNvCxnSpPr/>
      </xdr:nvCxnSpPr>
      <xdr:spPr bwMode="auto">
        <a:xfrm>
          <a:off x="2908300" y="3127185"/>
          <a:ext cx="698500" cy="1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6406</xdr:rowOff>
    </xdr:from>
    <xdr:to>
      <xdr:col>29</xdr:col>
      <xdr:colOff>177800</xdr:colOff>
      <xdr:row>17</xdr:row>
      <xdr:rowOff>108006</xdr:rowOff>
    </xdr:to>
    <xdr:sp macro="" textlink="">
      <xdr:nvSpPr>
        <xdr:cNvPr id="71" name="楕円 70"/>
        <xdr:cNvSpPr/>
      </xdr:nvSpPr>
      <xdr:spPr bwMode="auto">
        <a:xfrm>
          <a:off x="5600700" y="29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149933</xdr:rowOff>
    </xdr:from>
    <xdr:ext cx="762000" cy="259045"/>
    <xdr:sp macro="" textlink="">
      <xdr:nvSpPr>
        <xdr:cNvPr id="72" name="人口1人当たり決算額の推移該当値テキスト130"/>
        <xdr:cNvSpPr txBox="1"/>
      </xdr:nvSpPr>
      <xdr:spPr>
        <a:xfrm>
          <a:off x="5740400" y="294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79575</xdr:rowOff>
    </xdr:from>
    <xdr:to>
      <xdr:col>26</xdr:col>
      <xdr:colOff>101600</xdr:colOff>
      <xdr:row>18</xdr:row>
      <xdr:rowOff>9725</xdr:rowOff>
    </xdr:to>
    <xdr:sp macro="" textlink="">
      <xdr:nvSpPr>
        <xdr:cNvPr id="73" name="楕円 72"/>
        <xdr:cNvSpPr/>
      </xdr:nvSpPr>
      <xdr:spPr bwMode="auto">
        <a:xfrm>
          <a:off x="4953000" y="304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165952</xdr:rowOff>
    </xdr:from>
    <xdr:ext cx="736600" cy="259045"/>
    <xdr:sp macro="" textlink="">
      <xdr:nvSpPr>
        <xdr:cNvPr id="74" name="テキスト ボックス 73"/>
        <xdr:cNvSpPr txBox="1"/>
      </xdr:nvSpPr>
      <xdr:spPr>
        <a:xfrm>
          <a:off x="4622800" y="312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111693</xdr:rowOff>
    </xdr:from>
    <xdr:to>
      <xdr:col>22</xdr:col>
      <xdr:colOff>165100</xdr:colOff>
      <xdr:row>18</xdr:row>
      <xdr:rowOff>41843</xdr:rowOff>
    </xdr:to>
    <xdr:sp macro="" textlink="">
      <xdr:nvSpPr>
        <xdr:cNvPr id="75" name="楕円 74"/>
        <xdr:cNvSpPr/>
      </xdr:nvSpPr>
      <xdr:spPr bwMode="auto">
        <a:xfrm>
          <a:off x="4254500" y="3073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26620</xdr:rowOff>
    </xdr:from>
    <xdr:ext cx="762000" cy="259045"/>
    <xdr:sp macro="" textlink="">
      <xdr:nvSpPr>
        <xdr:cNvPr id="76" name="テキスト ボックス 75"/>
        <xdr:cNvSpPr txBox="1"/>
      </xdr:nvSpPr>
      <xdr:spPr>
        <a:xfrm>
          <a:off x="3924300" y="316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131352</xdr:rowOff>
    </xdr:from>
    <xdr:to>
      <xdr:col>19</xdr:col>
      <xdr:colOff>38100</xdr:colOff>
      <xdr:row>18</xdr:row>
      <xdr:rowOff>61502</xdr:rowOff>
    </xdr:to>
    <xdr:sp macro="" textlink="">
      <xdr:nvSpPr>
        <xdr:cNvPr id="77" name="楕円 76"/>
        <xdr:cNvSpPr/>
      </xdr:nvSpPr>
      <xdr:spPr bwMode="auto">
        <a:xfrm>
          <a:off x="3556000" y="309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46279</xdr:rowOff>
    </xdr:from>
    <xdr:ext cx="762000" cy="259045"/>
    <xdr:sp macro="" textlink="">
      <xdr:nvSpPr>
        <xdr:cNvPr id="78" name="テキスト ボックス 77"/>
        <xdr:cNvSpPr txBox="1"/>
      </xdr:nvSpPr>
      <xdr:spPr>
        <a:xfrm>
          <a:off x="3225800" y="318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114110</xdr:rowOff>
    </xdr:from>
    <xdr:to>
      <xdr:col>15</xdr:col>
      <xdr:colOff>101600</xdr:colOff>
      <xdr:row>18</xdr:row>
      <xdr:rowOff>44260</xdr:rowOff>
    </xdr:to>
    <xdr:sp macro="" textlink="">
      <xdr:nvSpPr>
        <xdr:cNvPr id="79" name="楕円 78"/>
        <xdr:cNvSpPr/>
      </xdr:nvSpPr>
      <xdr:spPr bwMode="auto">
        <a:xfrm>
          <a:off x="2857500" y="307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29037</xdr:rowOff>
    </xdr:from>
    <xdr:ext cx="762000" cy="259045"/>
    <xdr:sp macro="" textlink="">
      <xdr:nvSpPr>
        <xdr:cNvPr id="80" name="テキスト ボックス 79"/>
        <xdr:cNvSpPr txBox="1"/>
      </xdr:nvSpPr>
      <xdr:spPr>
        <a:xfrm>
          <a:off x="2527300" y="316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42132</xdr:rowOff>
    </xdr:from>
    <xdr:to>
      <xdr:col>29</xdr:col>
      <xdr:colOff>127000</xdr:colOff>
      <xdr:row>35</xdr:row>
      <xdr:rowOff>56629</xdr:rowOff>
    </xdr:to>
    <xdr:cxnSp macro="">
      <xdr:nvCxnSpPr>
        <xdr:cNvPr id="113" name="直線コネクタ 112"/>
        <xdr:cNvCxnSpPr/>
      </xdr:nvCxnSpPr>
      <xdr:spPr bwMode="auto">
        <a:xfrm flipV="1">
          <a:off x="5003800" y="6652482"/>
          <a:ext cx="647700" cy="1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59897</xdr:rowOff>
    </xdr:from>
    <xdr:ext cx="762000" cy="259045"/>
    <xdr:sp macro="" textlink="">
      <xdr:nvSpPr>
        <xdr:cNvPr id="114" name="人口1人当たり決算額の推移平均値テキスト445"/>
        <xdr:cNvSpPr txBox="1"/>
      </xdr:nvSpPr>
      <xdr:spPr>
        <a:xfrm>
          <a:off x="5740400" y="667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56629</xdr:rowOff>
    </xdr:from>
    <xdr:to>
      <xdr:col>26</xdr:col>
      <xdr:colOff>50800</xdr:colOff>
      <xdr:row>35</xdr:row>
      <xdr:rowOff>59944</xdr:rowOff>
    </xdr:to>
    <xdr:cxnSp macro="">
      <xdr:nvCxnSpPr>
        <xdr:cNvPr id="116" name="直線コネクタ 115"/>
        <xdr:cNvCxnSpPr/>
      </xdr:nvCxnSpPr>
      <xdr:spPr bwMode="auto">
        <a:xfrm flipV="1">
          <a:off x="4305300" y="6666979"/>
          <a:ext cx="6985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59944</xdr:rowOff>
    </xdr:from>
    <xdr:to>
      <xdr:col>22</xdr:col>
      <xdr:colOff>114300</xdr:colOff>
      <xdr:row>35</xdr:row>
      <xdr:rowOff>95529</xdr:rowOff>
    </xdr:to>
    <xdr:cxnSp macro="">
      <xdr:nvCxnSpPr>
        <xdr:cNvPr id="119" name="直線コネクタ 118"/>
        <xdr:cNvCxnSpPr/>
      </xdr:nvCxnSpPr>
      <xdr:spPr bwMode="auto">
        <a:xfrm flipV="1">
          <a:off x="3606800" y="6670294"/>
          <a:ext cx="698500" cy="3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80556</xdr:rowOff>
    </xdr:from>
    <xdr:to>
      <xdr:col>18</xdr:col>
      <xdr:colOff>177800</xdr:colOff>
      <xdr:row>35</xdr:row>
      <xdr:rowOff>95529</xdr:rowOff>
    </xdr:to>
    <xdr:cxnSp macro="">
      <xdr:nvCxnSpPr>
        <xdr:cNvPr id="122" name="直線コネクタ 121"/>
        <xdr:cNvCxnSpPr/>
      </xdr:nvCxnSpPr>
      <xdr:spPr bwMode="auto">
        <a:xfrm>
          <a:off x="2908300" y="6690906"/>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334232</xdr:rowOff>
    </xdr:from>
    <xdr:to>
      <xdr:col>29</xdr:col>
      <xdr:colOff>177800</xdr:colOff>
      <xdr:row>35</xdr:row>
      <xdr:rowOff>92932</xdr:rowOff>
    </xdr:to>
    <xdr:sp macro="" textlink="">
      <xdr:nvSpPr>
        <xdr:cNvPr id="132" name="楕円 131"/>
        <xdr:cNvSpPr/>
      </xdr:nvSpPr>
      <xdr:spPr bwMode="auto">
        <a:xfrm>
          <a:off x="5600700" y="660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179309</xdr:rowOff>
    </xdr:from>
    <xdr:ext cx="762000" cy="259045"/>
    <xdr:sp macro="" textlink="">
      <xdr:nvSpPr>
        <xdr:cNvPr id="133" name="人口1人当たり決算額の推移該当値テキスト445"/>
        <xdr:cNvSpPr txBox="1"/>
      </xdr:nvSpPr>
      <xdr:spPr>
        <a:xfrm>
          <a:off x="5740400" y="644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5829</xdr:rowOff>
    </xdr:from>
    <xdr:to>
      <xdr:col>26</xdr:col>
      <xdr:colOff>101600</xdr:colOff>
      <xdr:row>35</xdr:row>
      <xdr:rowOff>107429</xdr:rowOff>
    </xdr:to>
    <xdr:sp macro="" textlink="">
      <xdr:nvSpPr>
        <xdr:cNvPr id="134" name="楕円 133"/>
        <xdr:cNvSpPr/>
      </xdr:nvSpPr>
      <xdr:spPr bwMode="auto">
        <a:xfrm>
          <a:off x="4953000" y="661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117606</xdr:rowOff>
    </xdr:from>
    <xdr:ext cx="736600" cy="259045"/>
    <xdr:sp macro="" textlink="">
      <xdr:nvSpPr>
        <xdr:cNvPr id="135" name="テキスト ボックス 134"/>
        <xdr:cNvSpPr txBox="1"/>
      </xdr:nvSpPr>
      <xdr:spPr>
        <a:xfrm>
          <a:off x="4622800" y="6385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9144</xdr:rowOff>
    </xdr:from>
    <xdr:to>
      <xdr:col>22</xdr:col>
      <xdr:colOff>165100</xdr:colOff>
      <xdr:row>35</xdr:row>
      <xdr:rowOff>110744</xdr:rowOff>
    </xdr:to>
    <xdr:sp macro="" textlink="">
      <xdr:nvSpPr>
        <xdr:cNvPr id="136" name="楕円 135"/>
        <xdr:cNvSpPr/>
      </xdr:nvSpPr>
      <xdr:spPr bwMode="auto">
        <a:xfrm>
          <a:off x="4254500" y="661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120921</xdr:rowOff>
    </xdr:from>
    <xdr:ext cx="762000" cy="259045"/>
    <xdr:sp macro="" textlink="">
      <xdr:nvSpPr>
        <xdr:cNvPr id="137" name="テキスト ボックス 136"/>
        <xdr:cNvSpPr txBox="1"/>
      </xdr:nvSpPr>
      <xdr:spPr>
        <a:xfrm>
          <a:off x="3924300" y="638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44729</xdr:rowOff>
    </xdr:from>
    <xdr:to>
      <xdr:col>19</xdr:col>
      <xdr:colOff>38100</xdr:colOff>
      <xdr:row>35</xdr:row>
      <xdr:rowOff>146329</xdr:rowOff>
    </xdr:to>
    <xdr:sp macro="" textlink="">
      <xdr:nvSpPr>
        <xdr:cNvPr id="138" name="楕円 137"/>
        <xdr:cNvSpPr/>
      </xdr:nvSpPr>
      <xdr:spPr bwMode="auto">
        <a:xfrm>
          <a:off x="3556000" y="6655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156506</xdr:rowOff>
    </xdr:from>
    <xdr:ext cx="762000" cy="259045"/>
    <xdr:sp macro="" textlink="">
      <xdr:nvSpPr>
        <xdr:cNvPr id="139" name="テキスト ボックス 138"/>
        <xdr:cNvSpPr txBox="1"/>
      </xdr:nvSpPr>
      <xdr:spPr>
        <a:xfrm>
          <a:off x="3225800" y="642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29756</xdr:rowOff>
    </xdr:from>
    <xdr:to>
      <xdr:col>15</xdr:col>
      <xdr:colOff>101600</xdr:colOff>
      <xdr:row>35</xdr:row>
      <xdr:rowOff>131356</xdr:rowOff>
    </xdr:to>
    <xdr:sp macro="" textlink="">
      <xdr:nvSpPr>
        <xdr:cNvPr id="140" name="楕円 139"/>
        <xdr:cNvSpPr/>
      </xdr:nvSpPr>
      <xdr:spPr bwMode="auto">
        <a:xfrm>
          <a:off x="2857500" y="664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141533</xdr:rowOff>
    </xdr:from>
    <xdr:ext cx="762000" cy="259045"/>
    <xdr:sp macro="" textlink="">
      <xdr:nvSpPr>
        <xdr:cNvPr id="141" name="テキスト ボックス 140"/>
        <xdr:cNvSpPr txBox="1"/>
      </xdr:nvSpPr>
      <xdr:spPr>
        <a:xfrm>
          <a:off x="2527300" y="640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34,708
34,463
197.79
25,795,127
24,264,773
707,721
9,664,187
16,698,394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93784</xdr:rowOff>
    </xdr:from>
    <xdr:to>
      <xdr:col>24</xdr:col>
      <xdr:colOff>63500</xdr:colOff>
      <xdr:row>36</xdr:row>
      <xdr:rowOff>164373</xdr:rowOff>
    </xdr:to>
    <xdr:cxnSp macro="">
      <xdr:nvCxnSpPr>
        <xdr:cNvPr id="63" name="直線コネクタ 62"/>
        <xdr:cNvCxnSpPr/>
      </xdr:nvCxnSpPr>
      <xdr:spPr>
        <a:xfrm flipV="1">
          <a:off x="3797300" y="6265984"/>
          <a:ext cx="838200" cy="7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135079</xdr:rowOff>
    </xdr:from>
    <xdr:to>
      <xdr:col>19</xdr:col>
      <xdr:colOff>177800</xdr:colOff>
      <xdr:row>36</xdr:row>
      <xdr:rowOff>164373</xdr:rowOff>
    </xdr:to>
    <xdr:cxnSp macro="">
      <xdr:nvCxnSpPr>
        <xdr:cNvPr id="66" name="直線コネクタ 65"/>
        <xdr:cNvCxnSpPr/>
      </xdr:nvCxnSpPr>
      <xdr:spPr>
        <a:xfrm>
          <a:off x="2908300" y="6307279"/>
          <a:ext cx="8890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135079</xdr:rowOff>
    </xdr:from>
    <xdr:to>
      <xdr:col>15</xdr:col>
      <xdr:colOff>50800</xdr:colOff>
      <xdr:row>37</xdr:row>
      <xdr:rowOff>7439</xdr:rowOff>
    </xdr:to>
    <xdr:cxnSp macro="">
      <xdr:nvCxnSpPr>
        <xdr:cNvPr id="69" name="直線コネクタ 68"/>
        <xdr:cNvCxnSpPr/>
      </xdr:nvCxnSpPr>
      <xdr:spPr>
        <a:xfrm flipV="1">
          <a:off x="2019300" y="6307279"/>
          <a:ext cx="8890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125984</xdr:rowOff>
    </xdr:from>
    <xdr:to>
      <xdr:col>10</xdr:col>
      <xdr:colOff>114300</xdr:colOff>
      <xdr:row>37</xdr:row>
      <xdr:rowOff>7439</xdr:rowOff>
    </xdr:to>
    <xdr:cxnSp macro="">
      <xdr:nvCxnSpPr>
        <xdr:cNvPr id="72" name="直線コネクタ 71"/>
        <xdr:cNvCxnSpPr/>
      </xdr:nvCxnSpPr>
      <xdr:spPr>
        <a:xfrm>
          <a:off x="1130300" y="6298184"/>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42984</xdr:rowOff>
    </xdr:from>
    <xdr:to>
      <xdr:col>24</xdr:col>
      <xdr:colOff>114300</xdr:colOff>
      <xdr:row>36</xdr:row>
      <xdr:rowOff>144584</xdr:rowOff>
    </xdr:to>
    <xdr:sp macro="" textlink="">
      <xdr:nvSpPr>
        <xdr:cNvPr id="82" name="楕円 81"/>
        <xdr:cNvSpPr/>
      </xdr:nvSpPr>
      <xdr:spPr>
        <a:xfrm>
          <a:off x="4584700" y="62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21411</xdr:rowOff>
    </xdr:from>
    <xdr:ext cx="534377" cy="259045"/>
    <xdr:sp macro="" textlink="">
      <xdr:nvSpPr>
        <xdr:cNvPr id="83" name="人件費該当値テキスト"/>
        <xdr:cNvSpPr txBox="1"/>
      </xdr:nvSpPr>
      <xdr:spPr>
        <a:xfrm>
          <a:off x="4686300" y="619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113573</xdr:rowOff>
    </xdr:from>
    <xdr:to>
      <xdr:col>20</xdr:col>
      <xdr:colOff>38100</xdr:colOff>
      <xdr:row>37</xdr:row>
      <xdr:rowOff>43723</xdr:rowOff>
    </xdr:to>
    <xdr:sp macro="" textlink="">
      <xdr:nvSpPr>
        <xdr:cNvPr id="84" name="楕円 83"/>
        <xdr:cNvSpPr/>
      </xdr:nvSpPr>
      <xdr:spPr>
        <a:xfrm>
          <a:off x="3746500" y="62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34850</xdr:rowOff>
    </xdr:from>
    <xdr:ext cx="534377" cy="259045"/>
    <xdr:sp macro="" textlink="">
      <xdr:nvSpPr>
        <xdr:cNvPr id="85" name="テキスト ボックス 84"/>
        <xdr:cNvSpPr txBox="1"/>
      </xdr:nvSpPr>
      <xdr:spPr>
        <a:xfrm>
          <a:off x="3530111" y="637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84279</xdr:rowOff>
    </xdr:from>
    <xdr:to>
      <xdr:col>15</xdr:col>
      <xdr:colOff>101600</xdr:colOff>
      <xdr:row>37</xdr:row>
      <xdr:rowOff>14429</xdr:rowOff>
    </xdr:to>
    <xdr:sp macro="" textlink="">
      <xdr:nvSpPr>
        <xdr:cNvPr id="86" name="楕円 85"/>
        <xdr:cNvSpPr/>
      </xdr:nvSpPr>
      <xdr:spPr>
        <a:xfrm>
          <a:off x="2857500" y="625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5556</xdr:rowOff>
    </xdr:from>
    <xdr:ext cx="534377" cy="259045"/>
    <xdr:sp macro="" textlink="">
      <xdr:nvSpPr>
        <xdr:cNvPr id="87" name="テキスト ボックス 86"/>
        <xdr:cNvSpPr txBox="1"/>
      </xdr:nvSpPr>
      <xdr:spPr>
        <a:xfrm>
          <a:off x="2641111" y="63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128089</xdr:rowOff>
    </xdr:from>
    <xdr:to>
      <xdr:col>10</xdr:col>
      <xdr:colOff>165100</xdr:colOff>
      <xdr:row>37</xdr:row>
      <xdr:rowOff>58239</xdr:rowOff>
    </xdr:to>
    <xdr:sp macro="" textlink="">
      <xdr:nvSpPr>
        <xdr:cNvPr id="88" name="楕円 87"/>
        <xdr:cNvSpPr/>
      </xdr:nvSpPr>
      <xdr:spPr>
        <a:xfrm>
          <a:off x="1968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49366</xdr:rowOff>
    </xdr:from>
    <xdr:ext cx="534377" cy="259045"/>
    <xdr:sp macro="" textlink="">
      <xdr:nvSpPr>
        <xdr:cNvPr id="89" name="テキスト ボックス 88"/>
        <xdr:cNvSpPr txBox="1"/>
      </xdr:nvSpPr>
      <xdr:spPr>
        <a:xfrm>
          <a:off x="1752111" y="63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75184</xdr:rowOff>
    </xdr:from>
    <xdr:to>
      <xdr:col>6</xdr:col>
      <xdr:colOff>38100</xdr:colOff>
      <xdr:row>37</xdr:row>
      <xdr:rowOff>5334</xdr:rowOff>
    </xdr:to>
    <xdr:sp macro="" textlink="">
      <xdr:nvSpPr>
        <xdr:cNvPr id="90" name="楕円 89"/>
        <xdr:cNvSpPr/>
      </xdr:nvSpPr>
      <xdr:spPr>
        <a:xfrm>
          <a:off x="1079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167911</xdr:rowOff>
    </xdr:from>
    <xdr:ext cx="534377" cy="259045"/>
    <xdr:sp macro="" textlink="">
      <xdr:nvSpPr>
        <xdr:cNvPr id="91" name="テキスト ボックス 90"/>
        <xdr:cNvSpPr txBox="1"/>
      </xdr:nvSpPr>
      <xdr:spPr>
        <a:xfrm>
          <a:off x="863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60007</xdr:rowOff>
    </xdr:from>
    <xdr:to>
      <xdr:col>24</xdr:col>
      <xdr:colOff>63500</xdr:colOff>
      <xdr:row>57</xdr:row>
      <xdr:rowOff>104445</xdr:rowOff>
    </xdr:to>
    <xdr:cxnSp macro="">
      <xdr:nvCxnSpPr>
        <xdr:cNvPr id="121" name="直線コネクタ 120"/>
        <xdr:cNvCxnSpPr/>
      </xdr:nvCxnSpPr>
      <xdr:spPr>
        <a:xfrm>
          <a:off x="3797300" y="9832657"/>
          <a:ext cx="838200" cy="4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60007</xdr:rowOff>
    </xdr:from>
    <xdr:to>
      <xdr:col>19</xdr:col>
      <xdr:colOff>177800</xdr:colOff>
      <xdr:row>58</xdr:row>
      <xdr:rowOff>21437</xdr:rowOff>
    </xdr:to>
    <xdr:cxnSp macro="">
      <xdr:nvCxnSpPr>
        <xdr:cNvPr id="124" name="直線コネクタ 123"/>
        <xdr:cNvCxnSpPr/>
      </xdr:nvCxnSpPr>
      <xdr:spPr>
        <a:xfrm flipV="1">
          <a:off x="2908300" y="9832657"/>
          <a:ext cx="889000" cy="1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157276</xdr:rowOff>
    </xdr:from>
    <xdr:to>
      <xdr:col>15</xdr:col>
      <xdr:colOff>50800</xdr:colOff>
      <xdr:row>58</xdr:row>
      <xdr:rowOff>21437</xdr:rowOff>
    </xdr:to>
    <xdr:cxnSp macro="">
      <xdr:nvCxnSpPr>
        <xdr:cNvPr id="127" name="直線コネクタ 126"/>
        <xdr:cNvCxnSpPr/>
      </xdr:nvCxnSpPr>
      <xdr:spPr>
        <a:xfrm>
          <a:off x="2019300" y="9587026"/>
          <a:ext cx="889000" cy="37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157276</xdr:rowOff>
    </xdr:from>
    <xdr:to>
      <xdr:col>10</xdr:col>
      <xdr:colOff>114300</xdr:colOff>
      <xdr:row>56</xdr:row>
      <xdr:rowOff>15189</xdr:rowOff>
    </xdr:to>
    <xdr:cxnSp macro="">
      <xdr:nvCxnSpPr>
        <xdr:cNvPr id="130" name="直線コネクタ 129"/>
        <xdr:cNvCxnSpPr/>
      </xdr:nvCxnSpPr>
      <xdr:spPr>
        <a:xfrm flipV="1">
          <a:off x="1130300" y="9587026"/>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125975</xdr:rowOff>
    </xdr:from>
    <xdr:ext cx="534377" cy="259045"/>
    <xdr:sp macro="" textlink="">
      <xdr:nvSpPr>
        <xdr:cNvPr id="134" name="テキスト ボックス 133"/>
        <xdr:cNvSpPr txBox="1"/>
      </xdr:nvSpPr>
      <xdr:spPr>
        <a:xfrm>
          <a:off x="863111" y="100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53645</xdr:rowOff>
    </xdr:from>
    <xdr:to>
      <xdr:col>24</xdr:col>
      <xdr:colOff>114300</xdr:colOff>
      <xdr:row>57</xdr:row>
      <xdr:rowOff>155245</xdr:rowOff>
    </xdr:to>
    <xdr:sp macro="" textlink="">
      <xdr:nvSpPr>
        <xdr:cNvPr id="140" name="楕円 139"/>
        <xdr:cNvSpPr/>
      </xdr:nvSpPr>
      <xdr:spPr>
        <a:xfrm>
          <a:off x="4584700" y="98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32072</xdr:rowOff>
    </xdr:from>
    <xdr:ext cx="534377" cy="259045"/>
    <xdr:sp macro="" textlink="">
      <xdr:nvSpPr>
        <xdr:cNvPr id="141" name="物件費該当値テキスト"/>
        <xdr:cNvSpPr txBox="1"/>
      </xdr:nvSpPr>
      <xdr:spPr>
        <a:xfrm>
          <a:off x="4686300" y="98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9207</xdr:rowOff>
    </xdr:from>
    <xdr:to>
      <xdr:col>20</xdr:col>
      <xdr:colOff>38100</xdr:colOff>
      <xdr:row>57</xdr:row>
      <xdr:rowOff>110807</xdr:rowOff>
    </xdr:to>
    <xdr:sp macro="" textlink="">
      <xdr:nvSpPr>
        <xdr:cNvPr id="142" name="楕円 141"/>
        <xdr:cNvSpPr/>
      </xdr:nvSpPr>
      <xdr:spPr>
        <a:xfrm>
          <a:off x="3746500" y="97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127334</xdr:rowOff>
    </xdr:from>
    <xdr:ext cx="534377" cy="259045"/>
    <xdr:sp macro="" textlink="">
      <xdr:nvSpPr>
        <xdr:cNvPr id="143" name="テキスト ボックス 142"/>
        <xdr:cNvSpPr txBox="1"/>
      </xdr:nvSpPr>
      <xdr:spPr>
        <a:xfrm>
          <a:off x="3530111" y="95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142087</xdr:rowOff>
    </xdr:from>
    <xdr:to>
      <xdr:col>15</xdr:col>
      <xdr:colOff>101600</xdr:colOff>
      <xdr:row>58</xdr:row>
      <xdr:rowOff>72237</xdr:rowOff>
    </xdr:to>
    <xdr:sp macro="" textlink="">
      <xdr:nvSpPr>
        <xdr:cNvPr id="144" name="楕円 143"/>
        <xdr:cNvSpPr/>
      </xdr:nvSpPr>
      <xdr:spPr>
        <a:xfrm>
          <a:off x="2857500" y="99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88764</xdr:rowOff>
    </xdr:from>
    <xdr:ext cx="534377" cy="259045"/>
    <xdr:sp macro="" textlink="">
      <xdr:nvSpPr>
        <xdr:cNvPr id="145" name="テキスト ボックス 144"/>
        <xdr:cNvSpPr txBox="1"/>
      </xdr:nvSpPr>
      <xdr:spPr>
        <a:xfrm>
          <a:off x="2641111" y="96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106476</xdr:rowOff>
    </xdr:from>
    <xdr:to>
      <xdr:col>10</xdr:col>
      <xdr:colOff>165100</xdr:colOff>
      <xdr:row>56</xdr:row>
      <xdr:rowOff>36626</xdr:rowOff>
    </xdr:to>
    <xdr:sp macro="" textlink="">
      <xdr:nvSpPr>
        <xdr:cNvPr id="146" name="楕円 145"/>
        <xdr:cNvSpPr/>
      </xdr:nvSpPr>
      <xdr:spPr>
        <a:xfrm>
          <a:off x="1968500" y="95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53153</xdr:rowOff>
    </xdr:from>
    <xdr:ext cx="599010" cy="259045"/>
    <xdr:sp macro="" textlink="">
      <xdr:nvSpPr>
        <xdr:cNvPr id="147" name="テキスト ボックス 146"/>
        <xdr:cNvSpPr txBox="1"/>
      </xdr:nvSpPr>
      <xdr:spPr>
        <a:xfrm>
          <a:off x="1719795" y="931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135839</xdr:rowOff>
    </xdr:from>
    <xdr:to>
      <xdr:col>6</xdr:col>
      <xdr:colOff>38100</xdr:colOff>
      <xdr:row>56</xdr:row>
      <xdr:rowOff>65989</xdr:rowOff>
    </xdr:to>
    <xdr:sp macro="" textlink="">
      <xdr:nvSpPr>
        <xdr:cNvPr id="148" name="楕円 147"/>
        <xdr:cNvSpPr/>
      </xdr:nvSpPr>
      <xdr:spPr>
        <a:xfrm>
          <a:off x="1079500" y="95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82516</xdr:rowOff>
    </xdr:from>
    <xdr:ext cx="599010" cy="259045"/>
    <xdr:sp macro="" textlink="">
      <xdr:nvSpPr>
        <xdr:cNvPr id="149" name="テキスト ボックス 148"/>
        <xdr:cNvSpPr txBox="1"/>
      </xdr:nvSpPr>
      <xdr:spPr>
        <a:xfrm>
          <a:off x="830795" y="93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84989</xdr:rowOff>
    </xdr:from>
    <xdr:to>
      <xdr:col>24</xdr:col>
      <xdr:colOff>63500</xdr:colOff>
      <xdr:row>76</xdr:row>
      <xdr:rowOff>132538</xdr:rowOff>
    </xdr:to>
    <xdr:cxnSp macro="">
      <xdr:nvCxnSpPr>
        <xdr:cNvPr id="178" name="直線コネクタ 177"/>
        <xdr:cNvCxnSpPr/>
      </xdr:nvCxnSpPr>
      <xdr:spPr>
        <a:xfrm flipV="1">
          <a:off x="3797300" y="13115189"/>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132538</xdr:rowOff>
    </xdr:from>
    <xdr:to>
      <xdr:col>19</xdr:col>
      <xdr:colOff>177800</xdr:colOff>
      <xdr:row>77</xdr:row>
      <xdr:rowOff>53899</xdr:rowOff>
    </xdr:to>
    <xdr:cxnSp macro="">
      <xdr:nvCxnSpPr>
        <xdr:cNvPr id="181" name="直線コネクタ 180"/>
        <xdr:cNvCxnSpPr/>
      </xdr:nvCxnSpPr>
      <xdr:spPr>
        <a:xfrm flipV="1">
          <a:off x="2908300" y="13162738"/>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119126</xdr:rowOff>
    </xdr:from>
    <xdr:to>
      <xdr:col>15</xdr:col>
      <xdr:colOff>50800</xdr:colOff>
      <xdr:row>77</xdr:row>
      <xdr:rowOff>53899</xdr:rowOff>
    </xdr:to>
    <xdr:cxnSp macro="">
      <xdr:nvCxnSpPr>
        <xdr:cNvPr id="184" name="直線コネクタ 183"/>
        <xdr:cNvCxnSpPr/>
      </xdr:nvCxnSpPr>
      <xdr:spPr>
        <a:xfrm>
          <a:off x="2019300" y="12977876"/>
          <a:ext cx="889000" cy="2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138023</xdr:rowOff>
    </xdr:from>
    <xdr:to>
      <xdr:col>10</xdr:col>
      <xdr:colOff>114300</xdr:colOff>
      <xdr:row>75</xdr:row>
      <xdr:rowOff>119126</xdr:rowOff>
    </xdr:to>
    <xdr:cxnSp macro="">
      <xdr:nvCxnSpPr>
        <xdr:cNvPr id="187" name="直線コネクタ 186"/>
        <xdr:cNvCxnSpPr/>
      </xdr:nvCxnSpPr>
      <xdr:spPr>
        <a:xfrm>
          <a:off x="1130300" y="12825323"/>
          <a:ext cx="889000" cy="15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77233</xdr:rowOff>
    </xdr:from>
    <xdr:ext cx="469744" cy="259045"/>
    <xdr:sp macro="" textlink="">
      <xdr:nvSpPr>
        <xdr:cNvPr id="191" name="テキスト ボックス 190"/>
        <xdr:cNvSpPr txBox="1"/>
      </xdr:nvSpPr>
      <xdr:spPr>
        <a:xfrm>
          <a:off x="895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34189</xdr:rowOff>
    </xdr:from>
    <xdr:to>
      <xdr:col>24</xdr:col>
      <xdr:colOff>114300</xdr:colOff>
      <xdr:row>76</xdr:row>
      <xdr:rowOff>135789</xdr:rowOff>
    </xdr:to>
    <xdr:sp macro="" textlink="">
      <xdr:nvSpPr>
        <xdr:cNvPr id="197" name="楕円 196"/>
        <xdr:cNvSpPr/>
      </xdr:nvSpPr>
      <xdr:spPr>
        <a:xfrm>
          <a:off x="4584700" y="130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12616</xdr:rowOff>
    </xdr:from>
    <xdr:ext cx="469744" cy="259045"/>
    <xdr:sp macro="" textlink="">
      <xdr:nvSpPr>
        <xdr:cNvPr id="198" name="維持補修費該当値テキスト"/>
        <xdr:cNvSpPr txBox="1"/>
      </xdr:nvSpPr>
      <xdr:spPr>
        <a:xfrm>
          <a:off x="4686300" y="130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81738</xdr:rowOff>
    </xdr:from>
    <xdr:to>
      <xdr:col>20</xdr:col>
      <xdr:colOff>38100</xdr:colOff>
      <xdr:row>77</xdr:row>
      <xdr:rowOff>11888</xdr:rowOff>
    </xdr:to>
    <xdr:sp macro="" textlink="">
      <xdr:nvSpPr>
        <xdr:cNvPr id="199" name="楕円 198"/>
        <xdr:cNvSpPr/>
      </xdr:nvSpPr>
      <xdr:spPr>
        <a:xfrm>
          <a:off x="3746500" y="131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3015</xdr:rowOff>
    </xdr:from>
    <xdr:ext cx="469744" cy="259045"/>
    <xdr:sp macro="" textlink="">
      <xdr:nvSpPr>
        <xdr:cNvPr id="200" name="テキスト ボックス 199"/>
        <xdr:cNvSpPr txBox="1"/>
      </xdr:nvSpPr>
      <xdr:spPr>
        <a:xfrm>
          <a:off x="3562428" y="1320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3099</xdr:rowOff>
    </xdr:from>
    <xdr:to>
      <xdr:col>15</xdr:col>
      <xdr:colOff>101600</xdr:colOff>
      <xdr:row>77</xdr:row>
      <xdr:rowOff>104699</xdr:rowOff>
    </xdr:to>
    <xdr:sp macro="" textlink="">
      <xdr:nvSpPr>
        <xdr:cNvPr id="201" name="楕円 200"/>
        <xdr:cNvSpPr/>
      </xdr:nvSpPr>
      <xdr:spPr>
        <a:xfrm>
          <a:off x="2857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95826</xdr:rowOff>
    </xdr:from>
    <xdr:ext cx="469744" cy="259045"/>
    <xdr:sp macro="" textlink="">
      <xdr:nvSpPr>
        <xdr:cNvPr id="202" name="テキスト ボックス 201"/>
        <xdr:cNvSpPr txBox="1"/>
      </xdr:nvSpPr>
      <xdr:spPr>
        <a:xfrm>
          <a:off x="2673428" y="132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68326</xdr:rowOff>
    </xdr:from>
    <xdr:to>
      <xdr:col>10</xdr:col>
      <xdr:colOff>165100</xdr:colOff>
      <xdr:row>75</xdr:row>
      <xdr:rowOff>169926</xdr:rowOff>
    </xdr:to>
    <xdr:sp macro="" textlink="">
      <xdr:nvSpPr>
        <xdr:cNvPr id="203" name="楕円 202"/>
        <xdr:cNvSpPr/>
      </xdr:nvSpPr>
      <xdr:spPr>
        <a:xfrm>
          <a:off x="1968500" y="129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15003</xdr:rowOff>
    </xdr:from>
    <xdr:ext cx="469744" cy="259045"/>
    <xdr:sp macro="" textlink="">
      <xdr:nvSpPr>
        <xdr:cNvPr id="204" name="テキスト ボックス 203"/>
        <xdr:cNvSpPr txBox="1"/>
      </xdr:nvSpPr>
      <xdr:spPr>
        <a:xfrm>
          <a:off x="1784428" y="1270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87223</xdr:rowOff>
    </xdr:from>
    <xdr:to>
      <xdr:col>6</xdr:col>
      <xdr:colOff>38100</xdr:colOff>
      <xdr:row>75</xdr:row>
      <xdr:rowOff>17373</xdr:rowOff>
    </xdr:to>
    <xdr:sp macro="" textlink="">
      <xdr:nvSpPr>
        <xdr:cNvPr id="205" name="楕円 204"/>
        <xdr:cNvSpPr/>
      </xdr:nvSpPr>
      <xdr:spPr>
        <a:xfrm>
          <a:off x="1079500" y="127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33900</xdr:rowOff>
    </xdr:from>
    <xdr:ext cx="534377" cy="259045"/>
    <xdr:sp macro="" textlink="">
      <xdr:nvSpPr>
        <xdr:cNvPr id="206" name="テキスト ボックス 205"/>
        <xdr:cNvSpPr txBox="1"/>
      </xdr:nvSpPr>
      <xdr:spPr>
        <a:xfrm>
          <a:off x="863111" y="125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10420</xdr:rowOff>
    </xdr:from>
    <xdr:to>
      <xdr:col>24</xdr:col>
      <xdr:colOff>62865</xdr:colOff>
      <xdr:row>98</xdr:row>
      <xdr:rowOff>136576</xdr:rowOff>
    </xdr:to>
    <xdr:cxnSp macro="">
      <xdr:nvCxnSpPr>
        <xdr:cNvPr id="229" name="直線コネクタ 228"/>
        <xdr:cNvCxnSpPr/>
      </xdr:nvCxnSpPr>
      <xdr:spPr>
        <a:xfrm flipV="1">
          <a:off x="4633595" y="15440920"/>
          <a:ext cx="1270" cy="149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140403</xdr:rowOff>
    </xdr:from>
    <xdr:ext cx="534377" cy="259045"/>
    <xdr:sp macro="" textlink="">
      <xdr:nvSpPr>
        <xdr:cNvPr id="230" name="扶助費最小値テキスト"/>
        <xdr:cNvSpPr txBox="1"/>
      </xdr:nvSpPr>
      <xdr:spPr>
        <a:xfrm>
          <a:off x="4686300" y="169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136576</xdr:rowOff>
    </xdr:from>
    <xdr:to>
      <xdr:col>24</xdr:col>
      <xdr:colOff>152400</xdr:colOff>
      <xdr:row>98</xdr:row>
      <xdr:rowOff>136576</xdr:rowOff>
    </xdr:to>
    <xdr:cxnSp macro="">
      <xdr:nvCxnSpPr>
        <xdr:cNvPr id="231" name="直線コネクタ 230"/>
        <xdr:cNvCxnSpPr/>
      </xdr:nvCxnSpPr>
      <xdr:spPr>
        <a:xfrm>
          <a:off x="4546600" y="1693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128547</xdr:rowOff>
    </xdr:from>
    <xdr:ext cx="599010" cy="259045"/>
    <xdr:sp macro="" textlink="">
      <xdr:nvSpPr>
        <xdr:cNvPr id="232" name="扶助費最大値テキスト"/>
        <xdr:cNvSpPr txBox="1"/>
      </xdr:nvSpPr>
      <xdr:spPr>
        <a:xfrm>
          <a:off x="4686300" y="1521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10420</xdr:rowOff>
    </xdr:from>
    <xdr:to>
      <xdr:col>24</xdr:col>
      <xdr:colOff>152400</xdr:colOff>
      <xdr:row>90</xdr:row>
      <xdr:rowOff>10420</xdr:rowOff>
    </xdr:to>
    <xdr:cxnSp macro="">
      <xdr:nvCxnSpPr>
        <xdr:cNvPr id="233" name="直線コネクタ 232"/>
        <xdr:cNvCxnSpPr/>
      </xdr:nvCxnSpPr>
      <xdr:spPr>
        <a:xfrm>
          <a:off x="4546600" y="15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60483</xdr:rowOff>
    </xdr:from>
    <xdr:to>
      <xdr:col>24</xdr:col>
      <xdr:colOff>63500</xdr:colOff>
      <xdr:row>97</xdr:row>
      <xdr:rowOff>52237</xdr:rowOff>
    </xdr:to>
    <xdr:cxnSp macro="">
      <xdr:nvCxnSpPr>
        <xdr:cNvPr id="234" name="直線コネクタ 233"/>
        <xdr:cNvCxnSpPr/>
      </xdr:nvCxnSpPr>
      <xdr:spPr>
        <a:xfrm flipV="1">
          <a:off x="3797300" y="16519683"/>
          <a:ext cx="838200" cy="16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115572</xdr:rowOff>
    </xdr:from>
    <xdr:ext cx="534377" cy="259045"/>
    <xdr:sp macro="" textlink="">
      <xdr:nvSpPr>
        <xdr:cNvPr id="235" name="扶助費平均値テキスト"/>
        <xdr:cNvSpPr txBox="1"/>
      </xdr:nvSpPr>
      <xdr:spPr>
        <a:xfrm>
          <a:off x="4686300" y="16231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92695</xdr:rowOff>
    </xdr:from>
    <xdr:to>
      <xdr:col>24</xdr:col>
      <xdr:colOff>114300</xdr:colOff>
      <xdr:row>96</xdr:row>
      <xdr:rowOff>22845</xdr:rowOff>
    </xdr:to>
    <xdr:sp macro="" textlink="">
      <xdr:nvSpPr>
        <xdr:cNvPr id="236" name="フローチャート: 判断 235"/>
        <xdr:cNvSpPr/>
      </xdr:nvSpPr>
      <xdr:spPr>
        <a:xfrm>
          <a:off x="4584700" y="163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36159</xdr:rowOff>
    </xdr:from>
    <xdr:to>
      <xdr:col>19</xdr:col>
      <xdr:colOff>177800</xdr:colOff>
      <xdr:row>97</xdr:row>
      <xdr:rowOff>52237</xdr:rowOff>
    </xdr:to>
    <xdr:cxnSp macro="">
      <xdr:nvCxnSpPr>
        <xdr:cNvPr id="237" name="直線コネクタ 236"/>
        <xdr:cNvCxnSpPr/>
      </xdr:nvCxnSpPr>
      <xdr:spPr>
        <a:xfrm>
          <a:off x="2908300" y="16666809"/>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4989</xdr:rowOff>
    </xdr:from>
    <xdr:to>
      <xdr:col>20</xdr:col>
      <xdr:colOff>38100</xdr:colOff>
      <xdr:row>96</xdr:row>
      <xdr:rowOff>106589</xdr:rowOff>
    </xdr:to>
    <xdr:sp macro="" textlink="">
      <xdr:nvSpPr>
        <xdr:cNvPr id="238" name="フローチャート: 判断 237"/>
        <xdr:cNvSpPr/>
      </xdr:nvSpPr>
      <xdr:spPr>
        <a:xfrm>
          <a:off x="3746500" y="1646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123116</xdr:rowOff>
    </xdr:from>
    <xdr:ext cx="534377" cy="259045"/>
    <xdr:sp macro="" textlink="">
      <xdr:nvSpPr>
        <xdr:cNvPr id="239" name="テキスト ボックス 238"/>
        <xdr:cNvSpPr txBox="1"/>
      </xdr:nvSpPr>
      <xdr:spPr>
        <a:xfrm>
          <a:off x="3530111" y="162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36159</xdr:rowOff>
    </xdr:from>
    <xdr:to>
      <xdr:col>15</xdr:col>
      <xdr:colOff>50800</xdr:colOff>
      <xdr:row>99</xdr:row>
      <xdr:rowOff>48290</xdr:rowOff>
    </xdr:to>
    <xdr:cxnSp macro="">
      <xdr:nvCxnSpPr>
        <xdr:cNvPr id="240" name="直線コネクタ 239"/>
        <xdr:cNvCxnSpPr/>
      </xdr:nvCxnSpPr>
      <xdr:spPr>
        <a:xfrm flipV="1">
          <a:off x="2019300" y="16666809"/>
          <a:ext cx="889000" cy="3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35652</xdr:rowOff>
    </xdr:from>
    <xdr:to>
      <xdr:col>15</xdr:col>
      <xdr:colOff>101600</xdr:colOff>
      <xdr:row>96</xdr:row>
      <xdr:rowOff>137252</xdr:rowOff>
    </xdr:to>
    <xdr:sp macro="" textlink="">
      <xdr:nvSpPr>
        <xdr:cNvPr id="241" name="フローチャート: 判断 240"/>
        <xdr:cNvSpPr/>
      </xdr:nvSpPr>
      <xdr:spPr>
        <a:xfrm>
          <a:off x="2857500" y="164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153779</xdr:rowOff>
    </xdr:from>
    <xdr:ext cx="534377" cy="259045"/>
    <xdr:sp macro="" textlink="">
      <xdr:nvSpPr>
        <xdr:cNvPr id="242" name="テキスト ボックス 241"/>
        <xdr:cNvSpPr txBox="1"/>
      </xdr:nvSpPr>
      <xdr:spPr>
        <a:xfrm>
          <a:off x="2641111" y="162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108383</xdr:rowOff>
    </xdr:from>
    <xdr:to>
      <xdr:col>10</xdr:col>
      <xdr:colOff>114300</xdr:colOff>
      <xdr:row>99</xdr:row>
      <xdr:rowOff>48290</xdr:rowOff>
    </xdr:to>
    <xdr:cxnSp macro="">
      <xdr:nvCxnSpPr>
        <xdr:cNvPr id="243" name="直線コネクタ 242"/>
        <xdr:cNvCxnSpPr/>
      </xdr:nvCxnSpPr>
      <xdr:spPr>
        <a:xfrm>
          <a:off x="1130300" y="16739033"/>
          <a:ext cx="889000" cy="28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18506</xdr:rowOff>
    </xdr:from>
    <xdr:to>
      <xdr:col>10</xdr:col>
      <xdr:colOff>165100</xdr:colOff>
      <xdr:row>96</xdr:row>
      <xdr:rowOff>120106</xdr:rowOff>
    </xdr:to>
    <xdr:sp macro="" textlink="">
      <xdr:nvSpPr>
        <xdr:cNvPr id="244" name="フローチャート: 判断 243"/>
        <xdr:cNvSpPr/>
      </xdr:nvSpPr>
      <xdr:spPr>
        <a:xfrm>
          <a:off x="1968500" y="164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136633</xdr:rowOff>
    </xdr:from>
    <xdr:ext cx="534377" cy="259045"/>
    <xdr:sp macro="" textlink="">
      <xdr:nvSpPr>
        <xdr:cNvPr id="245" name="テキスト ボックス 244"/>
        <xdr:cNvSpPr txBox="1"/>
      </xdr:nvSpPr>
      <xdr:spPr>
        <a:xfrm>
          <a:off x="1752111" y="162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68524</xdr:rowOff>
    </xdr:from>
    <xdr:to>
      <xdr:col>6</xdr:col>
      <xdr:colOff>38100</xdr:colOff>
      <xdr:row>96</xdr:row>
      <xdr:rowOff>170124</xdr:rowOff>
    </xdr:to>
    <xdr:sp macro="" textlink="">
      <xdr:nvSpPr>
        <xdr:cNvPr id="246" name="フローチャート: 判断 245"/>
        <xdr:cNvSpPr/>
      </xdr:nvSpPr>
      <xdr:spPr>
        <a:xfrm>
          <a:off x="1079500" y="1652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15201</xdr:rowOff>
    </xdr:from>
    <xdr:ext cx="534377" cy="259045"/>
    <xdr:sp macro="" textlink="">
      <xdr:nvSpPr>
        <xdr:cNvPr id="247" name="テキスト ボックス 246"/>
        <xdr:cNvSpPr txBox="1"/>
      </xdr:nvSpPr>
      <xdr:spPr>
        <a:xfrm>
          <a:off x="863111" y="163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9683</xdr:rowOff>
    </xdr:from>
    <xdr:to>
      <xdr:col>24</xdr:col>
      <xdr:colOff>114300</xdr:colOff>
      <xdr:row>96</xdr:row>
      <xdr:rowOff>111283</xdr:rowOff>
    </xdr:to>
    <xdr:sp macro="" textlink="">
      <xdr:nvSpPr>
        <xdr:cNvPr id="253" name="楕円 252"/>
        <xdr:cNvSpPr/>
      </xdr:nvSpPr>
      <xdr:spPr>
        <a:xfrm>
          <a:off x="4584700" y="164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159560</xdr:rowOff>
    </xdr:from>
    <xdr:ext cx="534377" cy="259045"/>
    <xdr:sp macro="" textlink="">
      <xdr:nvSpPr>
        <xdr:cNvPr id="254" name="扶助費該当値テキスト"/>
        <xdr:cNvSpPr txBox="1"/>
      </xdr:nvSpPr>
      <xdr:spPr>
        <a:xfrm>
          <a:off x="4686300" y="1644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1437</xdr:rowOff>
    </xdr:from>
    <xdr:to>
      <xdr:col>20</xdr:col>
      <xdr:colOff>38100</xdr:colOff>
      <xdr:row>97</xdr:row>
      <xdr:rowOff>103037</xdr:rowOff>
    </xdr:to>
    <xdr:sp macro="" textlink="">
      <xdr:nvSpPr>
        <xdr:cNvPr id="255" name="楕円 254"/>
        <xdr:cNvSpPr/>
      </xdr:nvSpPr>
      <xdr:spPr>
        <a:xfrm>
          <a:off x="3746500" y="166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94164</xdr:rowOff>
    </xdr:from>
    <xdr:ext cx="534377" cy="259045"/>
    <xdr:sp macro="" textlink="">
      <xdr:nvSpPr>
        <xdr:cNvPr id="256" name="テキスト ボックス 255"/>
        <xdr:cNvSpPr txBox="1"/>
      </xdr:nvSpPr>
      <xdr:spPr>
        <a:xfrm>
          <a:off x="3530111" y="167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156809</xdr:rowOff>
    </xdr:from>
    <xdr:to>
      <xdr:col>15</xdr:col>
      <xdr:colOff>101600</xdr:colOff>
      <xdr:row>97</xdr:row>
      <xdr:rowOff>86959</xdr:rowOff>
    </xdr:to>
    <xdr:sp macro="" textlink="">
      <xdr:nvSpPr>
        <xdr:cNvPr id="257" name="楕円 256"/>
        <xdr:cNvSpPr/>
      </xdr:nvSpPr>
      <xdr:spPr>
        <a:xfrm>
          <a:off x="2857500" y="166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78086</xdr:rowOff>
    </xdr:from>
    <xdr:ext cx="534377" cy="259045"/>
    <xdr:sp macro="" textlink="">
      <xdr:nvSpPr>
        <xdr:cNvPr id="258" name="テキスト ボックス 257"/>
        <xdr:cNvSpPr txBox="1"/>
      </xdr:nvSpPr>
      <xdr:spPr>
        <a:xfrm>
          <a:off x="2641111" y="167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168940</xdr:rowOff>
    </xdr:from>
    <xdr:to>
      <xdr:col>10</xdr:col>
      <xdr:colOff>165100</xdr:colOff>
      <xdr:row>99</xdr:row>
      <xdr:rowOff>99090</xdr:rowOff>
    </xdr:to>
    <xdr:sp macro="" textlink="">
      <xdr:nvSpPr>
        <xdr:cNvPr id="259" name="楕円 258"/>
        <xdr:cNvSpPr/>
      </xdr:nvSpPr>
      <xdr:spPr>
        <a:xfrm>
          <a:off x="1968500" y="169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90217</xdr:rowOff>
    </xdr:from>
    <xdr:ext cx="534377" cy="259045"/>
    <xdr:sp macro="" textlink="">
      <xdr:nvSpPr>
        <xdr:cNvPr id="260" name="テキスト ボックス 259"/>
        <xdr:cNvSpPr txBox="1"/>
      </xdr:nvSpPr>
      <xdr:spPr>
        <a:xfrm>
          <a:off x="1752111" y="170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57583</xdr:rowOff>
    </xdr:from>
    <xdr:to>
      <xdr:col>6</xdr:col>
      <xdr:colOff>38100</xdr:colOff>
      <xdr:row>97</xdr:row>
      <xdr:rowOff>159183</xdr:rowOff>
    </xdr:to>
    <xdr:sp macro="" textlink="">
      <xdr:nvSpPr>
        <xdr:cNvPr id="261" name="楕円 260"/>
        <xdr:cNvSpPr/>
      </xdr:nvSpPr>
      <xdr:spPr>
        <a:xfrm>
          <a:off x="1079500" y="166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150310</xdr:rowOff>
    </xdr:from>
    <xdr:ext cx="534377" cy="259045"/>
    <xdr:sp macro="" textlink="">
      <xdr:nvSpPr>
        <xdr:cNvPr id="262" name="テキスト ボックス 261"/>
        <xdr:cNvSpPr txBox="1"/>
      </xdr:nvSpPr>
      <xdr:spPr>
        <a:xfrm>
          <a:off x="863111" y="167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87" name="直線コネクタ 286"/>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88"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89" name="直線コネクタ 288"/>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0"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1" name="直線コネクタ 290"/>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162878</xdr:rowOff>
    </xdr:from>
    <xdr:to>
      <xdr:col>55</xdr:col>
      <xdr:colOff>0</xdr:colOff>
      <xdr:row>35</xdr:row>
      <xdr:rowOff>170637</xdr:rowOff>
    </xdr:to>
    <xdr:cxnSp macro="">
      <xdr:nvCxnSpPr>
        <xdr:cNvPr id="292" name="直線コネクタ 291"/>
        <xdr:cNvCxnSpPr/>
      </xdr:nvCxnSpPr>
      <xdr:spPr>
        <a:xfrm flipV="1">
          <a:off x="9639300" y="5134928"/>
          <a:ext cx="838200" cy="103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3"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4" name="フローチャート: 判断 293"/>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170637</xdr:rowOff>
    </xdr:from>
    <xdr:to>
      <xdr:col>50</xdr:col>
      <xdr:colOff>114300</xdr:colOff>
      <xdr:row>36</xdr:row>
      <xdr:rowOff>142558</xdr:rowOff>
    </xdr:to>
    <xdr:cxnSp macro="">
      <xdr:nvCxnSpPr>
        <xdr:cNvPr id="295" name="直線コネクタ 294"/>
        <xdr:cNvCxnSpPr/>
      </xdr:nvCxnSpPr>
      <xdr:spPr>
        <a:xfrm flipV="1">
          <a:off x="8750300" y="6171387"/>
          <a:ext cx="889000" cy="1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296" name="フローチャート: 判断 295"/>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297" name="テキスト ボックス 296"/>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7112</xdr:rowOff>
    </xdr:from>
    <xdr:to>
      <xdr:col>45</xdr:col>
      <xdr:colOff>177800</xdr:colOff>
      <xdr:row>36</xdr:row>
      <xdr:rowOff>142558</xdr:rowOff>
    </xdr:to>
    <xdr:cxnSp macro="">
      <xdr:nvCxnSpPr>
        <xdr:cNvPr id="298" name="直線コネクタ 297"/>
        <xdr:cNvCxnSpPr/>
      </xdr:nvCxnSpPr>
      <xdr:spPr>
        <a:xfrm>
          <a:off x="7861300" y="5836412"/>
          <a:ext cx="889000" cy="47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299" name="フローチャート: 判断 298"/>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0" name="テキスト ボックス 299"/>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7112</xdr:rowOff>
    </xdr:from>
    <xdr:to>
      <xdr:col>41</xdr:col>
      <xdr:colOff>50800</xdr:colOff>
      <xdr:row>35</xdr:row>
      <xdr:rowOff>81890</xdr:rowOff>
    </xdr:to>
    <xdr:cxnSp macro="">
      <xdr:nvCxnSpPr>
        <xdr:cNvPr id="301" name="直線コネクタ 300"/>
        <xdr:cNvCxnSpPr/>
      </xdr:nvCxnSpPr>
      <xdr:spPr>
        <a:xfrm flipV="1">
          <a:off x="6972300" y="5836412"/>
          <a:ext cx="889000" cy="2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2" name="フローチャート: 判断 301"/>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3" name="テキスト ボックス 302"/>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4" name="フローチャート: 判断 303"/>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138650</xdr:rowOff>
    </xdr:from>
    <xdr:ext cx="534377" cy="259045"/>
    <xdr:sp macro="" textlink="">
      <xdr:nvSpPr>
        <xdr:cNvPr id="305" name="テキスト ボックス 304"/>
        <xdr:cNvSpPr txBox="1"/>
      </xdr:nvSpPr>
      <xdr:spPr>
        <a:xfrm>
          <a:off x="6705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112078</xdr:rowOff>
    </xdr:from>
    <xdr:to>
      <xdr:col>55</xdr:col>
      <xdr:colOff>50800</xdr:colOff>
      <xdr:row>30</xdr:row>
      <xdr:rowOff>42228</xdr:rowOff>
    </xdr:to>
    <xdr:sp macro="" textlink="">
      <xdr:nvSpPr>
        <xdr:cNvPr id="311" name="楕円 310"/>
        <xdr:cNvSpPr/>
      </xdr:nvSpPr>
      <xdr:spPr>
        <a:xfrm>
          <a:off x="10426700" y="5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65105</xdr:rowOff>
    </xdr:from>
    <xdr:ext cx="599010" cy="259045"/>
    <xdr:sp macro="" textlink="">
      <xdr:nvSpPr>
        <xdr:cNvPr id="312" name="補助費等該当値テキスト"/>
        <xdr:cNvSpPr txBox="1"/>
      </xdr:nvSpPr>
      <xdr:spPr>
        <a:xfrm>
          <a:off x="10528300" y="503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119837</xdr:rowOff>
    </xdr:from>
    <xdr:to>
      <xdr:col>50</xdr:col>
      <xdr:colOff>165100</xdr:colOff>
      <xdr:row>36</xdr:row>
      <xdr:rowOff>49987</xdr:rowOff>
    </xdr:to>
    <xdr:sp macro="" textlink="">
      <xdr:nvSpPr>
        <xdr:cNvPr id="313" name="楕円 312"/>
        <xdr:cNvSpPr/>
      </xdr:nvSpPr>
      <xdr:spPr>
        <a:xfrm>
          <a:off x="9588500" y="61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66514</xdr:rowOff>
    </xdr:from>
    <xdr:ext cx="534377" cy="259045"/>
    <xdr:sp macro="" textlink="">
      <xdr:nvSpPr>
        <xdr:cNvPr id="314" name="テキスト ボックス 313"/>
        <xdr:cNvSpPr txBox="1"/>
      </xdr:nvSpPr>
      <xdr:spPr>
        <a:xfrm>
          <a:off x="9372111" y="58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91758</xdr:rowOff>
    </xdr:from>
    <xdr:to>
      <xdr:col>46</xdr:col>
      <xdr:colOff>38100</xdr:colOff>
      <xdr:row>37</xdr:row>
      <xdr:rowOff>21908</xdr:rowOff>
    </xdr:to>
    <xdr:sp macro="" textlink="">
      <xdr:nvSpPr>
        <xdr:cNvPr id="315" name="楕円 314"/>
        <xdr:cNvSpPr/>
      </xdr:nvSpPr>
      <xdr:spPr>
        <a:xfrm>
          <a:off x="8699500" y="62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13035</xdr:rowOff>
    </xdr:from>
    <xdr:ext cx="534377" cy="259045"/>
    <xdr:sp macro="" textlink="">
      <xdr:nvSpPr>
        <xdr:cNvPr id="316" name="テキスト ボックス 315"/>
        <xdr:cNvSpPr txBox="1"/>
      </xdr:nvSpPr>
      <xdr:spPr>
        <a:xfrm>
          <a:off x="8483111" y="63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127762</xdr:rowOff>
    </xdr:from>
    <xdr:to>
      <xdr:col>41</xdr:col>
      <xdr:colOff>101600</xdr:colOff>
      <xdr:row>34</xdr:row>
      <xdr:rowOff>57912</xdr:rowOff>
    </xdr:to>
    <xdr:sp macro="" textlink="">
      <xdr:nvSpPr>
        <xdr:cNvPr id="317" name="楕円 316"/>
        <xdr:cNvSpPr/>
      </xdr:nvSpPr>
      <xdr:spPr>
        <a:xfrm>
          <a:off x="7810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74439</xdr:rowOff>
    </xdr:from>
    <xdr:ext cx="599010" cy="259045"/>
    <xdr:sp macro="" textlink="">
      <xdr:nvSpPr>
        <xdr:cNvPr id="318" name="テキスト ボックス 317"/>
        <xdr:cNvSpPr txBox="1"/>
      </xdr:nvSpPr>
      <xdr:spPr>
        <a:xfrm>
          <a:off x="7561795" y="556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31090</xdr:rowOff>
    </xdr:from>
    <xdr:to>
      <xdr:col>36</xdr:col>
      <xdr:colOff>165100</xdr:colOff>
      <xdr:row>35</xdr:row>
      <xdr:rowOff>132690</xdr:rowOff>
    </xdr:to>
    <xdr:sp macro="" textlink="">
      <xdr:nvSpPr>
        <xdr:cNvPr id="319" name="楕円 318"/>
        <xdr:cNvSpPr/>
      </xdr:nvSpPr>
      <xdr:spPr>
        <a:xfrm>
          <a:off x="6921500" y="60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149217</xdr:rowOff>
    </xdr:from>
    <xdr:ext cx="534377" cy="259045"/>
    <xdr:sp macro="" textlink="">
      <xdr:nvSpPr>
        <xdr:cNvPr id="320" name="テキスト ボックス 319"/>
        <xdr:cNvSpPr txBox="1"/>
      </xdr:nvSpPr>
      <xdr:spPr>
        <a:xfrm>
          <a:off x="6705111" y="580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4" name="直線コネクタ 343"/>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5"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46" name="直線コネクタ 345"/>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47"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48" name="直線コネクタ 347"/>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75305</xdr:rowOff>
    </xdr:from>
    <xdr:to>
      <xdr:col>55</xdr:col>
      <xdr:colOff>0</xdr:colOff>
      <xdr:row>58</xdr:row>
      <xdr:rowOff>116710</xdr:rowOff>
    </xdr:to>
    <xdr:cxnSp macro="">
      <xdr:nvCxnSpPr>
        <xdr:cNvPr id="349" name="直線コネクタ 348"/>
        <xdr:cNvCxnSpPr/>
      </xdr:nvCxnSpPr>
      <xdr:spPr>
        <a:xfrm>
          <a:off x="9639300" y="10019405"/>
          <a:ext cx="838200" cy="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0"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1" name="フローチャート: 判断 350"/>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75305</xdr:rowOff>
    </xdr:from>
    <xdr:to>
      <xdr:col>50</xdr:col>
      <xdr:colOff>114300</xdr:colOff>
      <xdr:row>58</xdr:row>
      <xdr:rowOff>108422</xdr:rowOff>
    </xdr:to>
    <xdr:cxnSp macro="">
      <xdr:nvCxnSpPr>
        <xdr:cNvPr id="352" name="直線コネクタ 351"/>
        <xdr:cNvCxnSpPr/>
      </xdr:nvCxnSpPr>
      <xdr:spPr>
        <a:xfrm flipV="1">
          <a:off x="8750300" y="10019405"/>
          <a:ext cx="8890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3" name="フローチャート: 判断 352"/>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4" name="テキスト ボックス 353"/>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119859</xdr:rowOff>
    </xdr:from>
    <xdr:to>
      <xdr:col>45</xdr:col>
      <xdr:colOff>177800</xdr:colOff>
      <xdr:row>58</xdr:row>
      <xdr:rowOff>108422</xdr:rowOff>
    </xdr:to>
    <xdr:cxnSp macro="">
      <xdr:nvCxnSpPr>
        <xdr:cNvPr id="355" name="直線コネクタ 354"/>
        <xdr:cNvCxnSpPr/>
      </xdr:nvCxnSpPr>
      <xdr:spPr>
        <a:xfrm>
          <a:off x="7861300" y="9892509"/>
          <a:ext cx="889000" cy="16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56" name="フローチャート: 判断 355"/>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57" name="テキスト ボックス 356"/>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119859</xdr:rowOff>
    </xdr:from>
    <xdr:to>
      <xdr:col>41</xdr:col>
      <xdr:colOff>50800</xdr:colOff>
      <xdr:row>58</xdr:row>
      <xdr:rowOff>28579</xdr:rowOff>
    </xdr:to>
    <xdr:cxnSp macro="">
      <xdr:nvCxnSpPr>
        <xdr:cNvPr id="358" name="直線コネクタ 357"/>
        <xdr:cNvCxnSpPr/>
      </xdr:nvCxnSpPr>
      <xdr:spPr>
        <a:xfrm flipV="1">
          <a:off x="6972300" y="9892509"/>
          <a:ext cx="889000" cy="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59" name="フローチャート: 判断 358"/>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0" name="テキスト ボックス 359"/>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1" name="フローチャート: 判断 360"/>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2" name="テキスト ボックス 361"/>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65910</xdr:rowOff>
    </xdr:from>
    <xdr:to>
      <xdr:col>55</xdr:col>
      <xdr:colOff>50800</xdr:colOff>
      <xdr:row>58</xdr:row>
      <xdr:rowOff>167510</xdr:rowOff>
    </xdr:to>
    <xdr:sp macro="" textlink="">
      <xdr:nvSpPr>
        <xdr:cNvPr id="368" name="楕円 367"/>
        <xdr:cNvSpPr/>
      </xdr:nvSpPr>
      <xdr:spPr>
        <a:xfrm>
          <a:off x="10426700" y="100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42196</xdr:rowOff>
    </xdr:from>
    <xdr:ext cx="599010" cy="259045"/>
    <xdr:sp macro="" textlink="">
      <xdr:nvSpPr>
        <xdr:cNvPr id="369" name="普通建設事業費該当値テキスト"/>
        <xdr:cNvSpPr txBox="1"/>
      </xdr:nvSpPr>
      <xdr:spPr>
        <a:xfrm>
          <a:off x="10528300" y="998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24505</xdr:rowOff>
    </xdr:from>
    <xdr:to>
      <xdr:col>50</xdr:col>
      <xdr:colOff>165100</xdr:colOff>
      <xdr:row>58</xdr:row>
      <xdr:rowOff>126105</xdr:rowOff>
    </xdr:to>
    <xdr:sp macro="" textlink="">
      <xdr:nvSpPr>
        <xdr:cNvPr id="370" name="楕円 369"/>
        <xdr:cNvSpPr/>
      </xdr:nvSpPr>
      <xdr:spPr>
        <a:xfrm>
          <a:off x="9588500" y="99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142632</xdr:rowOff>
    </xdr:from>
    <xdr:ext cx="599010" cy="259045"/>
    <xdr:sp macro="" textlink="">
      <xdr:nvSpPr>
        <xdr:cNvPr id="371" name="テキスト ボックス 370"/>
        <xdr:cNvSpPr txBox="1"/>
      </xdr:nvSpPr>
      <xdr:spPr>
        <a:xfrm>
          <a:off x="9339795" y="974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57622</xdr:rowOff>
    </xdr:from>
    <xdr:to>
      <xdr:col>46</xdr:col>
      <xdr:colOff>38100</xdr:colOff>
      <xdr:row>58</xdr:row>
      <xdr:rowOff>159222</xdr:rowOff>
    </xdr:to>
    <xdr:sp macro="" textlink="">
      <xdr:nvSpPr>
        <xdr:cNvPr id="372" name="楕円 371"/>
        <xdr:cNvSpPr/>
      </xdr:nvSpPr>
      <xdr:spPr>
        <a:xfrm>
          <a:off x="8699500" y="1000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4299</xdr:rowOff>
    </xdr:from>
    <xdr:ext cx="599010" cy="259045"/>
    <xdr:sp macro="" textlink="">
      <xdr:nvSpPr>
        <xdr:cNvPr id="373" name="テキスト ボックス 372"/>
        <xdr:cNvSpPr txBox="1"/>
      </xdr:nvSpPr>
      <xdr:spPr>
        <a:xfrm>
          <a:off x="8450795" y="977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69059</xdr:rowOff>
    </xdr:from>
    <xdr:to>
      <xdr:col>41</xdr:col>
      <xdr:colOff>101600</xdr:colOff>
      <xdr:row>57</xdr:row>
      <xdr:rowOff>170659</xdr:rowOff>
    </xdr:to>
    <xdr:sp macro="" textlink="">
      <xdr:nvSpPr>
        <xdr:cNvPr id="374" name="楕円 373"/>
        <xdr:cNvSpPr/>
      </xdr:nvSpPr>
      <xdr:spPr>
        <a:xfrm>
          <a:off x="7810500" y="98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15736</xdr:rowOff>
    </xdr:from>
    <xdr:ext cx="599010" cy="259045"/>
    <xdr:sp macro="" textlink="">
      <xdr:nvSpPr>
        <xdr:cNvPr id="375" name="テキスト ボックス 374"/>
        <xdr:cNvSpPr txBox="1"/>
      </xdr:nvSpPr>
      <xdr:spPr>
        <a:xfrm>
          <a:off x="7561795" y="961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149229</xdr:rowOff>
    </xdr:from>
    <xdr:to>
      <xdr:col>36</xdr:col>
      <xdr:colOff>165100</xdr:colOff>
      <xdr:row>58</xdr:row>
      <xdr:rowOff>79379</xdr:rowOff>
    </xdr:to>
    <xdr:sp macro="" textlink="">
      <xdr:nvSpPr>
        <xdr:cNvPr id="376" name="楕円 375"/>
        <xdr:cNvSpPr/>
      </xdr:nvSpPr>
      <xdr:spPr>
        <a:xfrm>
          <a:off x="6921500" y="99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95906</xdr:rowOff>
    </xdr:from>
    <xdr:ext cx="599010" cy="259045"/>
    <xdr:sp macro="" textlink="">
      <xdr:nvSpPr>
        <xdr:cNvPr id="377" name="テキスト ボックス 376"/>
        <xdr:cNvSpPr txBox="1"/>
      </xdr:nvSpPr>
      <xdr:spPr>
        <a:xfrm>
          <a:off x="6672795" y="969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1" name="直線コネクタ 400"/>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2"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3" name="直線コネクタ 402"/>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4"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5" name="直線コネクタ 404"/>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14542</xdr:rowOff>
    </xdr:from>
    <xdr:to>
      <xdr:col>55</xdr:col>
      <xdr:colOff>0</xdr:colOff>
      <xdr:row>79</xdr:row>
      <xdr:rowOff>18320</xdr:rowOff>
    </xdr:to>
    <xdr:cxnSp macro="">
      <xdr:nvCxnSpPr>
        <xdr:cNvPr id="406" name="直線コネクタ 405"/>
        <xdr:cNvCxnSpPr/>
      </xdr:nvCxnSpPr>
      <xdr:spPr>
        <a:xfrm>
          <a:off x="9639300" y="13559092"/>
          <a:ext cx="838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07"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08" name="フローチャート: 判断 407"/>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12567</xdr:rowOff>
    </xdr:from>
    <xdr:to>
      <xdr:col>50</xdr:col>
      <xdr:colOff>114300</xdr:colOff>
      <xdr:row>79</xdr:row>
      <xdr:rowOff>14542</xdr:rowOff>
    </xdr:to>
    <xdr:cxnSp macro="">
      <xdr:nvCxnSpPr>
        <xdr:cNvPr id="409" name="直線コネクタ 408"/>
        <xdr:cNvCxnSpPr/>
      </xdr:nvCxnSpPr>
      <xdr:spPr>
        <a:xfrm>
          <a:off x="8750300" y="13557117"/>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0" name="フローチャート: 判断 409"/>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1" name="テキスト ボックス 410"/>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7874</xdr:rowOff>
    </xdr:from>
    <xdr:to>
      <xdr:col>45</xdr:col>
      <xdr:colOff>177800</xdr:colOff>
      <xdr:row>79</xdr:row>
      <xdr:rowOff>12567</xdr:rowOff>
    </xdr:to>
    <xdr:cxnSp macro="">
      <xdr:nvCxnSpPr>
        <xdr:cNvPr id="412" name="直線コネクタ 411"/>
        <xdr:cNvCxnSpPr/>
      </xdr:nvCxnSpPr>
      <xdr:spPr>
        <a:xfrm>
          <a:off x="7861300" y="13380974"/>
          <a:ext cx="889000" cy="17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3" name="フローチャート: 判断 412"/>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14" name="テキスト ボックス 413"/>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7874</xdr:rowOff>
    </xdr:from>
    <xdr:to>
      <xdr:col>41</xdr:col>
      <xdr:colOff>50800</xdr:colOff>
      <xdr:row>78</xdr:row>
      <xdr:rowOff>67647</xdr:rowOff>
    </xdr:to>
    <xdr:cxnSp macro="">
      <xdr:nvCxnSpPr>
        <xdr:cNvPr id="415" name="直線コネクタ 414"/>
        <xdr:cNvCxnSpPr/>
      </xdr:nvCxnSpPr>
      <xdr:spPr>
        <a:xfrm flipV="1">
          <a:off x="6972300" y="13380974"/>
          <a:ext cx="889000" cy="5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16" name="フローチャート: 判断 415"/>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17" name="テキスト ボックス 416"/>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18" name="フローチャート: 判断 417"/>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19" name="テキスト ボックス 418"/>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138970</xdr:rowOff>
    </xdr:from>
    <xdr:to>
      <xdr:col>55</xdr:col>
      <xdr:colOff>50800</xdr:colOff>
      <xdr:row>79</xdr:row>
      <xdr:rowOff>69120</xdr:rowOff>
    </xdr:to>
    <xdr:sp macro="" textlink="">
      <xdr:nvSpPr>
        <xdr:cNvPr id="425" name="楕円 424"/>
        <xdr:cNvSpPr/>
      </xdr:nvSpPr>
      <xdr:spPr>
        <a:xfrm>
          <a:off x="10426700" y="13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26" name="普通建設事業費 （ うち新規整備　）該当値テキスト"/>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135192</xdr:rowOff>
    </xdr:from>
    <xdr:to>
      <xdr:col>50</xdr:col>
      <xdr:colOff>165100</xdr:colOff>
      <xdr:row>79</xdr:row>
      <xdr:rowOff>65342</xdr:rowOff>
    </xdr:to>
    <xdr:sp macro="" textlink="">
      <xdr:nvSpPr>
        <xdr:cNvPr id="427" name="楕円 426"/>
        <xdr:cNvSpPr/>
      </xdr:nvSpPr>
      <xdr:spPr>
        <a:xfrm>
          <a:off x="9588500" y="135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81869</xdr:rowOff>
    </xdr:from>
    <xdr:ext cx="534377" cy="259045"/>
    <xdr:sp macro="" textlink="">
      <xdr:nvSpPr>
        <xdr:cNvPr id="428" name="テキスト ボックス 427"/>
        <xdr:cNvSpPr txBox="1"/>
      </xdr:nvSpPr>
      <xdr:spPr>
        <a:xfrm>
          <a:off x="9372111" y="132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133217</xdr:rowOff>
    </xdr:from>
    <xdr:to>
      <xdr:col>46</xdr:col>
      <xdr:colOff>38100</xdr:colOff>
      <xdr:row>79</xdr:row>
      <xdr:rowOff>63367</xdr:rowOff>
    </xdr:to>
    <xdr:sp macro="" textlink="">
      <xdr:nvSpPr>
        <xdr:cNvPr id="429" name="楕円 428"/>
        <xdr:cNvSpPr/>
      </xdr:nvSpPr>
      <xdr:spPr>
        <a:xfrm>
          <a:off x="8699500" y="135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79894</xdr:rowOff>
    </xdr:from>
    <xdr:ext cx="534377" cy="259045"/>
    <xdr:sp macro="" textlink="">
      <xdr:nvSpPr>
        <xdr:cNvPr id="430" name="テキスト ボックス 429"/>
        <xdr:cNvSpPr txBox="1"/>
      </xdr:nvSpPr>
      <xdr:spPr>
        <a:xfrm>
          <a:off x="8483111" y="132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128524</xdr:rowOff>
    </xdr:from>
    <xdr:to>
      <xdr:col>41</xdr:col>
      <xdr:colOff>101600</xdr:colOff>
      <xdr:row>78</xdr:row>
      <xdr:rowOff>58674</xdr:rowOff>
    </xdr:to>
    <xdr:sp macro="" textlink="">
      <xdr:nvSpPr>
        <xdr:cNvPr id="431" name="楕円 430"/>
        <xdr:cNvSpPr/>
      </xdr:nvSpPr>
      <xdr:spPr>
        <a:xfrm>
          <a:off x="78105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75201</xdr:rowOff>
    </xdr:from>
    <xdr:ext cx="599010" cy="259045"/>
    <xdr:sp macro="" textlink="">
      <xdr:nvSpPr>
        <xdr:cNvPr id="432" name="テキスト ボックス 431"/>
        <xdr:cNvSpPr txBox="1"/>
      </xdr:nvSpPr>
      <xdr:spPr>
        <a:xfrm>
          <a:off x="7561795" y="1310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16847</xdr:rowOff>
    </xdr:from>
    <xdr:to>
      <xdr:col>36</xdr:col>
      <xdr:colOff>165100</xdr:colOff>
      <xdr:row>78</xdr:row>
      <xdr:rowOff>118447</xdr:rowOff>
    </xdr:to>
    <xdr:sp macro="" textlink="">
      <xdr:nvSpPr>
        <xdr:cNvPr id="433" name="楕円 432"/>
        <xdr:cNvSpPr/>
      </xdr:nvSpPr>
      <xdr:spPr>
        <a:xfrm>
          <a:off x="6921500" y="133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134974</xdr:rowOff>
    </xdr:from>
    <xdr:ext cx="599010" cy="259045"/>
    <xdr:sp macro="" textlink="">
      <xdr:nvSpPr>
        <xdr:cNvPr id="434" name="テキスト ボックス 433"/>
        <xdr:cNvSpPr txBox="1"/>
      </xdr:nvSpPr>
      <xdr:spPr>
        <a:xfrm>
          <a:off x="6672795" y="1316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56" name="直線コネクタ 455"/>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57"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58" name="直線コネクタ 457"/>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59"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0" name="直線コネクタ 459"/>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129011</xdr:rowOff>
    </xdr:from>
    <xdr:to>
      <xdr:col>55</xdr:col>
      <xdr:colOff>0</xdr:colOff>
      <xdr:row>95</xdr:row>
      <xdr:rowOff>91227</xdr:rowOff>
    </xdr:to>
    <xdr:cxnSp macro="">
      <xdr:nvCxnSpPr>
        <xdr:cNvPr id="461" name="直線コネクタ 460"/>
        <xdr:cNvCxnSpPr/>
      </xdr:nvCxnSpPr>
      <xdr:spPr>
        <a:xfrm>
          <a:off x="9639300" y="16073861"/>
          <a:ext cx="838200" cy="30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2" name="普通建設事業費 （ うち更新整備　）平均値テキスト"/>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3" name="フローチャート: 判断 462"/>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129011</xdr:rowOff>
    </xdr:from>
    <xdr:to>
      <xdr:col>50</xdr:col>
      <xdr:colOff>114300</xdr:colOff>
      <xdr:row>95</xdr:row>
      <xdr:rowOff>154980</xdr:rowOff>
    </xdr:to>
    <xdr:cxnSp macro="">
      <xdr:nvCxnSpPr>
        <xdr:cNvPr id="464" name="直線コネクタ 463"/>
        <xdr:cNvCxnSpPr/>
      </xdr:nvCxnSpPr>
      <xdr:spPr>
        <a:xfrm flipV="1">
          <a:off x="8750300" y="16073861"/>
          <a:ext cx="889000" cy="36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5" name="フローチャート: 判断 464"/>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66" name="テキスト ボックス 465"/>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154980</xdr:rowOff>
    </xdr:from>
    <xdr:to>
      <xdr:col>45</xdr:col>
      <xdr:colOff>177800</xdr:colOff>
      <xdr:row>96</xdr:row>
      <xdr:rowOff>79276</xdr:rowOff>
    </xdr:to>
    <xdr:cxnSp macro="">
      <xdr:nvCxnSpPr>
        <xdr:cNvPr id="467" name="直線コネクタ 466"/>
        <xdr:cNvCxnSpPr/>
      </xdr:nvCxnSpPr>
      <xdr:spPr>
        <a:xfrm flipV="1">
          <a:off x="7861300" y="16442730"/>
          <a:ext cx="889000" cy="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68" name="フローチャート: 判断 467"/>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69" name="テキスト ボックス 468"/>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79276</xdr:rowOff>
    </xdr:from>
    <xdr:to>
      <xdr:col>41</xdr:col>
      <xdr:colOff>50800</xdr:colOff>
      <xdr:row>97</xdr:row>
      <xdr:rowOff>161965</xdr:rowOff>
    </xdr:to>
    <xdr:cxnSp macro="">
      <xdr:nvCxnSpPr>
        <xdr:cNvPr id="470" name="直線コネクタ 469"/>
        <xdr:cNvCxnSpPr/>
      </xdr:nvCxnSpPr>
      <xdr:spPr>
        <a:xfrm flipV="1">
          <a:off x="6972300" y="16538476"/>
          <a:ext cx="889000" cy="2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1" name="フローチャート: 判断 470"/>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2" name="テキスト ボックス 471"/>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3" name="フローチャート: 判断 472"/>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4" name="テキスト ボックス 473"/>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40427</xdr:rowOff>
    </xdr:from>
    <xdr:to>
      <xdr:col>55</xdr:col>
      <xdr:colOff>50800</xdr:colOff>
      <xdr:row>95</xdr:row>
      <xdr:rowOff>142027</xdr:rowOff>
    </xdr:to>
    <xdr:sp macro="" textlink="">
      <xdr:nvSpPr>
        <xdr:cNvPr id="480" name="楕円 479"/>
        <xdr:cNvSpPr/>
      </xdr:nvSpPr>
      <xdr:spPr>
        <a:xfrm>
          <a:off x="10426700" y="163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63304</xdr:rowOff>
    </xdr:from>
    <xdr:ext cx="534377" cy="259045"/>
    <xdr:sp macro="" textlink="">
      <xdr:nvSpPr>
        <xdr:cNvPr id="481" name="普通建設事業費 （ うち更新整備　）該当値テキスト"/>
        <xdr:cNvSpPr txBox="1"/>
      </xdr:nvSpPr>
      <xdr:spPr>
        <a:xfrm>
          <a:off x="10528300" y="161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78211</xdr:rowOff>
    </xdr:from>
    <xdr:to>
      <xdr:col>50</xdr:col>
      <xdr:colOff>165100</xdr:colOff>
      <xdr:row>94</xdr:row>
      <xdr:rowOff>8361</xdr:rowOff>
    </xdr:to>
    <xdr:sp macro="" textlink="">
      <xdr:nvSpPr>
        <xdr:cNvPr id="482" name="楕円 481"/>
        <xdr:cNvSpPr/>
      </xdr:nvSpPr>
      <xdr:spPr>
        <a:xfrm>
          <a:off x="9588500" y="160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24888</xdr:rowOff>
    </xdr:from>
    <xdr:ext cx="534377" cy="259045"/>
    <xdr:sp macro="" textlink="">
      <xdr:nvSpPr>
        <xdr:cNvPr id="483" name="テキスト ボックス 482"/>
        <xdr:cNvSpPr txBox="1"/>
      </xdr:nvSpPr>
      <xdr:spPr>
        <a:xfrm>
          <a:off x="9372111" y="1579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104180</xdr:rowOff>
    </xdr:from>
    <xdr:to>
      <xdr:col>46</xdr:col>
      <xdr:colOff>38100</xdr:colOff>
      <xdr:row>96</xdr:row>
      <xdr:rowOff>34330</xdr:rowOff>
    </xdr:to>
    <xdr:sp macro="" textlink="">
      <xdr:nvSpPr>
        <xdr:cNvPr id="484" name="楕円 483"/>
        <xdr:cNvSpPr/>
      </xdr:nvSpPr>
      <xdr:spPr>
        <a:xfrm>
          <a:off x="8699500" y="163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50857</xdr:rowOff>
    </xdr:from>
    <xdr:ext cx="534377" cy="259045"/>
    <xdr:sp macro="" textlink="">
      <xdr:nvSpPr>
        <xdr:cNvPr id="485" name="テキスト ボックス 484"/>
        <xdr:cNvSpPr txBox="1"/>
      </xdr:nvSpPr>
      <xdr:spPr>
        <a:xfrm>
          <a:off x="8483111" y="1616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28476</xdr:rowOff>
    </xdr:from>
    <xdr:to>
      <xdr:col>41</xdr:col>
      <xdr:colOff>101600</xdr:colOff>
      <xdr:row>96</xdr:row>
      <xdr:rowOff>130076</xdr:rowOff>
    </xdr:to>
    <xdr:sp macro="" textlink="">
      <xdr:nvSpPr>
        <xdr:cNvPr id="486" name="楕円 485"/>
        <xdr:cNvSpPr/>
      </xdr:nvSpPr>
      <xdr:spPr>
        <a:xfrm>
          <a:off x="7810500" y="164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146603</xdr:rowOff>
    </xdr:from>
    <xdr:ext cx="534377" cy="259045"/>
    <xdr:sp macro="" textlink="">
      <xdr:nvSpPr>
        <xdr:cNvPr id="487" name="テキスト ボックス 486"/>
        <xdr:cNvSpPr txBox="1"/>
      </xdr:nvSpPr>
      <xdr:spPr>
        <a:xfrm>
          <a:off x="7594111" y="162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111165</xdr:rowOff>
    </xdr:from>
    <xdr:to>
      <xdr:col>36</xdr:col>
      <xdr:colOff>165100</xdr:colOff>
      <xdr:row>98</xdr:row>
      <xdr:rowOff>41315</xdr:rowOff>
    </xdr:to>
    <xdr:sp macro="" textlink="">
      <xdr:nvSpPr>
        <xdr:cNvPr id="488" name="楕円 487"/>
        <xdr:cNvSpPr/>
      </xdr:nvSpPr>
      <xdr:spPr>
        <a:xfrm>
          <a:off x="6921500" y="16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32442</xdr:rowOff>
    </xdr:from>
    <xdr:ext cx="534377" cy="259045"/>
    <xdr:sp macro="" textlink="">
      <xdr:nvSpPr>
        <xdr:cNvPr id="489" name="テキスト ボックス 488"/>
        <xdr:cNvSpPr txBox="1"/>
      </xdr:nvSpPr>
      <xdr:spPr>
        <a:xfrm>
          <a:off x="6705111" y="1683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3" name="直線コネクタ 512"/>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4"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16"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17" name="直線コネクタ 516"/>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148781</xdr:rowOff>
    </xdr:from>
    <xdr:to>
      <xdr:col>85</xdr:col>
      <xdr:colOff>127000</xdr:colOff>
      <xdr:row>39</xdr:row>
      <xdr:rowOff>30276</xdr:rowOff>
    </xdr:to>
    <xdr:cxnSp macro="">
      <xdr:nvCxnSpPr>
        <xdr:cNvPr id="518" name="直線コネクタ 517"/>
        <xdr:cNvCxnSpPr/>
      </xdr:nvCxnSpPr>
      <xdr:spPr>
        <a:xfrm flipV="1">
          <a:off x="15481300" y="6663881"/>
          <a:ext cx="838200" cy="5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112567</xdr:rowOff>
    </xdr:from>
    <xdr:ext cx="534377" cy="259045"/>
    <xdr:sp macro="" textlink="">
      <xdr:nvSpPr>
        <xdr:cNvPr id="519" name="災害復旧事業費平均値テキスト"/>
        <xdr:cNvSpPr txBox="1"/>
      </xdr:nvSpPr>
      <xdr:spPr>
        <a:xfrm>
          <a:off x="16370300" y="6627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0" name="フローチャート: 判断 519"/>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27287</xdr:rowOff>
    </xdr:from>
    <xdr:to>
      <xdr:col>81</xdr:col>
      <xdr:colOff>50800</xdr:colOff>
      <xdr:row>39</xdr:row>
      <xdr:rowOff>30276</xdr:rowOff>
    </xdr:to>
    <xdr:cxnSp macro="">
      <xdr:nvCxnSpPr>
        <xdr:cNvPr id="521" name="直線コネクタ 520"/>
        <xdr:cNvCxnSpPr/>
      </xdr:nvCxnSpPr>
      <xdr:spPr>
        <a:xfrm>
          <a:off x="14592300" y="6713837"/>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2" name="フローチャート: 判断 521"/>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80094</xdr:rowOff>
    </xdr:from>
    <xdr:ext cx="469744" cy="259045"/>
    <xdr:sp macro="" textlink="">
      <xdr:nvSpPr>
        <xdr:cNvPr id="523" name="テキスト ボックス 522"/>
        <xdr:cNvSpPr txBox="1"/>
      </xdr:nvSpPr>
      <xdr:spPr>
        <a:xfrm>
          <a:off x="15246428" y="67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5297</xdr:rowOff>
    </xdr:from>
    <xdr:to>
      <xdr:col>76</xdr:col>
      <xdr:colOff>114300</xdr:colOff>
      <xdr:row>39</xdr:row>
      <xdr:rowOff>27287</xdr:rowOff>
    </xdr:to>
    <xdr:cxnSp macro="">
      <xdr:nvCxnSpPr>
        <xdr:cNvPr id="524" name="直線コネクタ 523"/>
        <xdr:cNvCxnSpPr/>
      </xdr:nvCxnSpPr>
      <xdr:spPr>
        <a:xfrm>
          <a:off x="13703300" y="6691847"/>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5" name="フローチャート: 判断 524"/>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81487</xdr:rowOff>
    </xdr:from>
    <xdr:ext cx="469744" cy="259045"/>
    <xdr:sp macro="" textlink="">
      <xdr:nvSpPr>
        <xdr:cNvPr id="526" name="テキスト ボックス 525"/>
        <xdr:cNvSpPr txBox="1"/>
      </xdr:nvSpPr>
      <xdr:spPr>
        <a:xfrm>
          <a:off x="14357428" y="67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167738</xdr:rowOff>
    </xdr:from>
    <xdr:to>
      <xdr:col>71</xdr:col>
      <xdr:colOff>177800</xdr:colOff>
      <xdr:row>39</xdr:row>
      <xdr:rowOff>5297</xdr:rowOff>
    </xdr:to>
    <xdr:cxnSp macro="">
      <xdr:nvCxnSpPr>
        <xdr:cNvPr id="527" name="直線コネクタ 526"/>
        <xdr:cNvCxnSpPr/>
      </xdr:nvCxnSpPr>
      <xdr:spPr>
        <a:xfrm>
          <a:off x="12814300" y="6682838"/>
          <a:ext cx="889000" cy="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28" name="フローチャート: 判断 527"/>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82304</xdr:rowOff>
    </xdr:from>
    <xdr:ext cx="469744" cy="259045"/>
    <xdr:sp macro="" textlink="">
      <xdr:nvSpPr>
        <xdr:cNvPr id="529" name="テキスト ボックス 528"/>
        <xdr:cNvSpPr txBox="1"/>
      </xdr:nvSpPr>
      <xdr:spPr>
        <a:xfrm>
          <a:off x="13468428" y="676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0" name="フローチャート: 判断 529"/>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81664</xdr:rowOff>
    </xdr:from>
    <xdr:ext cx="469744" cy="259045"/>
    <xdr:sp macro="" textlink="">
      <xdr:nvSpPr>
        <xdr:cNvPr id="531" name="テキスト ボックス 530"/>
        <xdr:cNvSpPr txBox="1"/>
      </xdr:nvSpPr>
      <xdr:spPr>
        <a:xfrm>
          <a:off x="12579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97981</xdr:rowOff>
    </xdr:from>
    <xdr:to>
      <xdr:col>85</xdr:col>
      <xdr:colOff>177800</xdr:colOff>
      <xdr:row>39</xdr:row>
      <xdr:rowOff>28131</xdr:rowOff>
    </xdr:to>
    <xdr:sp macro="" textlink="">
      <xdr:nvSpPr>
        <xdr:cNvPr id="537" name="楕円 536"/>
        <xdr:cNvSpPr/>
      </xdr:nvSpPr>
      <xdr:spPr>
        <a:xfrm>
          <a:off x="16268700" y="66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57358</xdr:rowOff>
    </xdr:from>
    <xdr:ext cx="534377" cy="259045"/>
    <xdr:sp macro="" textlink="">
      <xdr:nvSpPr>
        <xdr:cNvPr id="538" name="災害復旧事業費該当値テキスト"/>
        <xdr:cNvSpPr txBox="1"/>
      </xdr:nvSpPr>
      <xdr:spPr>
        <a:xfrm>
          <a:off x="16370300" y="64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150926</xdr:rowOff>
    </xdr:from>
    <xdr:to>
      <xdr:col>81</xdr:col>
      <xdr:colOff>101600</xdr:colOff>
      <xdr:row>39</xdr:row>
      <xdr:rowOff>81076</xdr:rowOff>
    </xdr:to>
    <xdr:sp macro="" textlink="">
      <xdr:nvSpPr>
        <xdr:cNvPr id="539" name="楕円 538"/>
        <xdr:cNvSpPr/>
      </xdr:nvSpPr>
      <xdr:spPr>
        <a:xfrm>
          <a:off x="15430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97604</xdr:rowOff>
    </xdr:from>
    <xdr:ext cx="469744" cy="259045"/>
    <xdr:sp macro="" textlink="">
      <xdr:nvSpPr>
        <xdr:cNvPr id="540" name="テキスト ボックス 539"/>
        <xdr:cNvSpPr txBox="1"/>
      </xdr:nvSpPr>
      <xdr:spPr>
        <a:xfrm>
          <a:off x="15246428" y="64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147937</xdr:rowOff>
    </xdr:from>
    <xdr:to>
      <xdr:col>76</xdr:col>
      <xdr:colOff>165100</xdr:colOff>
      <xdr:row>39</xdr:row>
      <xdr:rowOff>78087</xdr:rowOff>
    </xdr:to>
    <xdr:sp macro="" textlink="">
      <xdr:nvSpPr>
        <xdr:cNvPr id="541" name="楕円 540"/>
        <xdr:cNvSpPr/>
      </xdr:nvSpPr>
      <xdr:spPr>
        <a:xfrm>
          <a:off x="14541500" y="66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94615</xdr:rowOff>
    </xdr:from>
    <xdr:ext cx="469744" cy="259045"/>
    <xdr:sp macro="" textlink="">
      <xdr:nvSpPr>
        <xdr:cNvPr id="542" name="テキスト ボックス 541"/>
        <xdr:cNvSpPr txBox="1"/>
      </xdr:nvSpPr>
      <xdr:spPr>
        <a:xfrm>
          <a:off x="14357428" y="6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125947</xdr:rowOff>
    </xdr:from>
    <xdr:to>
      <xdr:col>72</xdr:col>
      <xdr:colOff>38100</xdr:colOff>
      <xdr:row>39</xdr:row>
      <xdr:rowOff>56097</xdr:rowOff>
    </xdr:to>
    <xdr:sp macro="" textlink="">
      <xdr:nvSpPr>
        <xdr:cNvPr id="543" name="楕円 542"/>
        <xdr:cNvSpPr/>
      </xdr:nvSpPr>
      <xdr:spPr>
        <a:xfrm>
          <a:off x="13652500" y="664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72624</xdr:rowOff>
    </xdr:from>
    <xdr:ext cx="534377" cy="259045"/>
    <xdr:sp macro="" textlink="">
      <xdr:nvSpPr>
        <xdr:cNvPr id="544" name="テキスト ボックス 543"/>
        <xdr:cNvSpPr txBox="1"/>
      </xdr:nvSpPr>
      <xdr:spPr>
        <a:xfrm>
          <a:off x="13436111" y="64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116938</xdr:rowOff>
    </xdr:from>
    <xdr:to>
      <xdr:col>67</xdr:col>
      <xdr:colOff>101600</xdr:colOff>
      <xdr:row>39</xdr:row>
      <xdr:rowOff>47088</xdr:rowOff>
    </xdr:to>
    <xdr:sp macro="" textlink="">
      <xdr:nvSpPr>
        <xdr:cNvPr id="545" name="楕円 544"/>
        <xdr:cNvSpPr/>
      </xdr:nvSpPr>
      <xdr:spPr>
        <a:xfrm>
          <a:off x="12763500" y="66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63615</xdr:rowOff>
    </xdr:from>
    <xdr:ext cx="534377" cy="259045"/>
    <xdr:sp macro="" textlink="">
      <xdr:nvSpPr>
        <xdr:cNvPr id="546" name="テキスト ボックス 545"/>
        <xdr:cNvSpPr txBox="1"/>
      </xdr:nvSpPr>
      <xdr:spPr>
        <a:xfrm>
          <a:off x="12547111" y="640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1" name="直線コネクタ 620"/>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2"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3" name="直線コネクタ 622"/>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4"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5" name="直線コネクタ 624"/>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28318</xdr:rowOff>
    </xdr:from>
    <xdr:to>
      <xdr:col>85</xdr:col>
      <xdr:colOff>127000</xdr:colOff>
      <xdr:row>77</xdr:row>
      <xdr:rowOff>43121</xdr:rowOff>
    </xdr:to>
    <xdr:cxnSp macro="">
      <xdr:nvCxnSpPr>
        <xdr:cNvPr id="626" name="直線コネクタ 625"/>
        <xdr:cNvCxnSpPr/>
      </xdr:nvCxnSpPr>
      <xdr:spPr>
        <a:xfrm flipV="1">
          <a:off x="15481300" y="13229968"/>
          <a:ext cx="838200" cy="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27"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28" name="フローチャート: 判断 627"/>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36885</xdr:rowOff>
    </xdr:from>
    <xdr:to>
      <xdr:col>81</xdr:col>
      <xdr:colOff>50800</xdr:colOff>
      <xdr:row>77</xdr:row>
      <xdr:rowOff>43121</xdr:rowOff>
    </xdr:to>
    <xdr:cxnSp macro="">
      <xdr:nvCxnSpPr>
        <xdr:cNvPr id="629" name="直線コネクタ 628"/>
        <xdr:cNvCxnSpPr/>
      </xdr:nvCxnSpPr>
      <xdr:spPr>
        <a:xfrm>
          <a:off x="14592300" y="13238535"/>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0" name="フローチャート: 判断 629"/>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1" name="テキスト ボックス 630"/>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36885</xdr:rowOff>
    </xdr:from>
    <xdr:to>
      <xdr:col>76</xdr:col>
      <xdr:colOff>114300</xdr:colOff>
      <xdr:row>77</xdr:row>
      <xdr:rowOff>45048</xdr:rowOff>
    </xdr:to>
    <xdr:cxnSp macro="">
      <xdr:nvCxnSpPr>
        <xdr:cNvPr id="632" name="直線コネクタ 631"/>
        <xdr:cNvCxnSpPr/>
      </xdr:nvCxnSpPr>
      <xdr:spPr>
        <a:xfrm flipV="1">
          <a:off x="13703300" y="1323853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3" name="フローチャート: 判断 632"/>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4" name="テキスト ボックス 633"/>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45048</xdr:rowOff>
    </xdr:from>
    <xdr:to>
      <xdr:col>71</xdr:col>
      <xdr:colOff>177800</xdr:colOff>
      <xdr:row>77</xdr:row>
      <xdr:rowOff>46202</xdr:rowOff>
    </xdr:to>
    <xdr:cxnSp macro="">
      <xdr:nvCxnSpPr>
        <xdr:cNvPr id="635" name="直線コネクタ 634"/>
        <xdr:cNvCxnSpPr/>
      </xdr:nvCxnSpPr>
      <xdr:spPr>
        <a:xfrm flipV="1">
          <a:off x="12814300" y="13246698"/>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36" name="フローチャート: 判断 635"/>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37" name="テキスト ボックス 636"/>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38" name="フローチャート: 判断 637"/>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39" name="テキスト ボックス 638"/>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148968</xdr:rowOff>
    </xdr:from>
    <xdr:to>
      <xdr:col>85</xdr:col>
      <xdr:colOff>177800</xdr:colOff>
      <xdr:row>77</xdr:row>
      <xdr:rowOff>79118</xdr:rowOff>
    </xdr:to>
    <xdr:sp macro="" textlink="">
      <xdr:nvSpPr>
        <xdr:cNvPr id="645" name="楕円 644"/>
        <xdr:cNvSpPr/>
      </xdr:nvSpPr>
      <xdr:spPr>
        <a:xfrm>
          <a:off x="16268700" y="131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127395</xdr:rowOff>
    </xdr:from>
    <xdr:ext cx="534377" cy="259045"/>
    <xdr:sp macro="" textlink="">
      <xdr:nvSpPr>
        <xdr:cNvPr id="646" name="公債費該当値テキスト"/>
        <xdr:cNvSpPr txBox="1"/>
      </xdr:nvSpPr>
      <xdr:spPr>
        <a:xfrm>
          <a:off x="16370300" y="1315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163771</xdr:rowOff>
    </xdr:from>
    <xdr:to>
      <xdr:col>81</xdr:col>
      <xdr:colOff>101600</xdr:colOff>
      <xdr:row>77</xdr:row>
      <xdr:rowOff>93921</xdr:rowOff>
    </xdr:to>
    <xdr:sp macro="" textlink="">
      <xdr:nvSpPr>
        <xdr:cNvPr id="647" name="楕円 646"/>
        <xdr:cNvSpPr/>
      </xdr:nvSpPr>
      <xdr:spPr>
        <a:xfrm>
          <a:off x="15430500" y="1319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85048</xdr:rowOff>
    </xdr:from>
    <xdr:ext cx="534377" cy="259045"/>
    <xdr:sp macro="" textlink="">
      <xdr:nvSpPr>
        <xdr:cNvPr id="648" name="テキスト ボックス 647"/>
        <xdr:cNvSpPr txBox="1"/>
      </xdr:nvSpPr>
      <xdr:spPr>
        <a:xfrm>
          <a:off x="15214111" y="132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157535</xdr:rowOff>
    </xdr:from>
    <xdr:to>
      <xdr:col>76</xdr:col>
      <xdr:colOff>165100</xdr:colOff>
      <xdr:row>77</xdr:row>
      <xdr:rowOff>87685</xdr:rowOff>
    </xdr:to>
    <xdr:sp macro="" textlink="">
      <xdr:nvSpPr>
        <xdr:cNvPr id="649" name="楕円 648"/>
        <xdr:cNvSpPr/>
      </xdr:nvSpPr>
      <xdr:spPr>
        <a:xfrm>
          <a:off x="14541500" y="131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78812</xdr:rowOff>
    </xdr:from>
    <xdr:ext cx="534377" cy="259045"/>
    <xdr:sp macro="" textlink="">
      <xdr:nvSpPr>
        <xdr:cNvPr id="650" name="テキスト ボックス 649"/>
        <xdr:cNvSpPr txBox="1"/>
      </xdr:nvSpPr>
      <xdr:spPr>
        <a:xfrm>
          <a:off x="14325111" y="1328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165698</xdr:rowOff>
    </xdr:from>
    <xdr:to>
      <xdr:col>72</xdr:col>
      <xdr:colOff>38100</xdr:colOff>
      <xdr:row>77</xdr:row>
      <xdr:rowOff>95848</xdr:rowOff>
    </xdr:to>
    <xdr:sp macro="" textlink="">
      <xdr:nvSpPr>
        <xdr:cNvPr id="651" name="楕円 650"/>
        <xdr:cNvSpPr/>
      </xdr:nvSpPr>
      <xdr:spPr>
        <a:xfrm>
          <a:off x="13652500" y="131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86975</xdr:rowOff>
    </xdr:from>
    <xdr:ext cx="534377" cy="259045"/>
    <xdr:sp macro="" textlink="">
      <xdr:nvSpPr>
        <xdr:cNvPr id="652" name="テキスト ボックス 651"/>
        <xdr:cNvSpPr txBox="1"/>
      </xdr:nvSpPr>
      <xdr:spPr>
        <a:xfrm>
          <a:off x="13436111" y="132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166852</xdr:rowOff>
    </xdr:from>
    <xdr:to>
      <xdr:col>67</xdr:col>
      <xdr:colOff>101600</xdr:colOff>
      <xdr:row>77</xdr:row>
      <xdr:rowOff>97002</xdr:rowOff>
    </xdr:to>
    <xdr:sp macro="" textlink="">
      <xdr:nvSpPr>
        <xdr:cNvPr id="653" name="楕円 652"/>
        <xdr:cNvSpPr/>
      </xdr:nvSpPr>
      <xdr:spPr>
        <a:xfrm>
          <a:off x="12763500" y="131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88129</xdr:rowOff>
    </xdr:from>
    <xdr:ext cx="534377" cy="259045"/>
    <xdr:sp macro="" textlink="">
      <xdr:nvSpPr>
        <xdr:cNvPr id="654" name="テキスト ボックス 653"/>
        <xdr:cNvSpPr txBox="1"/>
      </xdr:nvSpPr>
      <xdr:spPr>
        <a:xfrm>
          <a:off x="12547111" y="132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78" name="直線コネクタ 677"/>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79"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0" name="直線コネクタ 679"/>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1"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2" name="直線コネクタ 681"/>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6248</xdr:rowOff>
    </xdr:from>
    <xdr:to>
      <xdr:col>85</xdr:col>
      <xdr:colOff>127000</xdr:colOff>
      <xdr:row>99</xdr:row>
      <xdr:rowOff>24061</xdr:rowOff>
    </xdr:to>
    <xdr:cxnSp macro="">
      <xdr:nvCxnSpPr>
        <xdr:cNvPr id="683" name="直線コネクタ 682"/>
        <xdr:cNvCxnSpPr/>
      </xdr:nvCxnSpPr>
      <xdr:spPr>
        <a:xfrm flipV="1">
          <a:off x="15481300" y="16979798"/>
          <a:ext cx="838200" cy="1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4"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5" name="フローチャート: 判断 684"/>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8356</xdr:rowOff>
    </xdr:from>
    <xdr:to>
      <xdr:col>81</xdr:col>
      <xdr:colOff>50800</xdr:colOff>
      <xdr:row>99</xdr:row>
      <xdr:rowOff>24061</xdr:rowOff>
    </xdr:to>
    <xdr:cxnSp macro="">
      <xdr:nvCxnSpPr>
        <xdr:cNvPr id="686" name="直線コネクタ 685"/>
        <xdr:cNvCxnSpPr/>
      </xdr:nvCxnSpPr>
      <xdr:spPr>
        <a:xfrm>
          <a:off x="14592300" y="16981906"/>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87" name="フローチャート: 判断 686"/>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88" name="テキスト ボックス 687"/>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8356</xdr:rowOff>
    </xdr:from>
    <xdr:to>
      <xdr:col>76</xdr:col>
      <xdr:colOff>114300</xdr:colOff>
      <xdr:row>99</xdr:row>
      <xdr:rowOff>32606</xdr:rowOff>
    </xdr:to>
    <xdr:cxnSp macro="">
      <xdr:nvCxnSpPr>
        <xdr:cNvPr id="689" name="直線コネクタ 688"/>
        <xdr:cNvCxnSpPr/>
      </xdr:nvCxnSpPr>
      <xdr:spPr>
        <a:xfrm flipV="1">
          <a:off x="13703300" y="16981906"/>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0" name="フローチャート: 判断 689"/>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1" name="テキスト ボックス 690"/>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113469</xdr:rowOff>
    </xdr:from>
    <xdr:to>
      <xdr:col>71</xdr:col>
      <xdr:colOff>177800</xdr:colOff>
      <xdr:row>99</xdr:row>
      <xdr:rowOff>32606</xdr:rowOff>
    </xdr:to>
    <xdr:cxnSp macro="">
      <xdr:nvCxnSpPr>
        <xdr:cNvPr id="692" name="直線コネクタ 691"/>
        <xdr:cNvCxnSpPr/>
      </xdr:nvCxnSpPr>
      <xdr:spPr>
        <a:xfrm>
          <a:off x="12814300" y="16915569"/>
          <a:ext cx="889000" cy="9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3" name="フローチャート: 判断 692"/>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4" name="テキスト ボックス 693"/>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5" name="フローチャート: 判断 694"/>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696" name="テキスト ボックス 695"/>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126898</xdr:rowOff>
    </xdr:from>
    <xdr:to>
      <xdr:col>85</xdr:col>
      <xdr:colOff>177800</xdr:colOff>
      <xdr:row>99</xdr:row>
      <xdr:rowOff>57048</xdr:rowOff>
    </xdr:to>
    <xdr:sp macro="" textlink="">
      <xdr:nvSpPr>
        <xdr:cNvPr id="702" name="楕円 701"/>
        <xdr:cNvSpPr/>
      </xdr:nvSpPr>
      <xdr:spPr>
        <a:xfrm>
          <a:off x="16268700" y="169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534377" cy="259045"/>
    <xdr:sp macro="" textlink="">
      <xdr:nvSpPr>
        <xdr:cNvPr id="703" name="積立金該当値テキスト"/>
        <xdr:cNvSpPr txBox="1"/>
      </xdr:nvSpPr>
      <xdr:spPr>
        <a:xfrm>
          <a:off x="16370300" y="16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144711</xdr:rowOff>
    </xdr:from>
    <xdr:to>
      <xdr:col>81</xdr:col>
      <xdr:colOff>101600</xdr:colOff>
      <xdr:row>99</xdr:row>
      <xdr:rowOff>74861</xdr:rowOff>
    </xdr:to>
    <xdr:sp macro="" textlink="">
      <xdr:nvSpPr>
        <xdr:cNvPr id="704" name="楕円 703"/>
        <xdr:cNvSpPr/>
      </xdr:nvSpPr>
      <xdr:spPr>
        <a:xfrm>
          <a:off x="15430500" y="169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65988</xdr:rowOff>
    </xdr:from>
    <xdr:ext cx="534377" cy="259045"/>
    <xdr:sp macro="" textlink="">
      <xdr:nvSpPr>
        <xdr:cNvPr id="705" name="テキスト ボックス 704"/>
        <xdr:cNvSpPr txBox="1"/>
      </xdr:nvSpPr>
      <xdr:spPr>
        <a:xfrm>
          <a:off x="15214111" y="170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129006</xdr:rowOff>
    </xdr:from>
    <xdr:to>
      <xdr:col>76</xdr:col>
      <xdr:colOff>165100</xdr:colOff>
      <xdr:row>99</xdr:row>
      <xdr:rowOff>59156</xdr:rowOff>
    </xdr:to>
    <xdr:sp macro="" textlink="">
      <xdr:nvSpPr>
        <xdr:cNvPr id="706" name="楕円 705"/>
        <xdr:cNvSpPr/>
      </xdr:nvSpPr>
      <xdr:spPr>
        <a:xfrm>
          <a:off x="14541500" y="169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75683</xdr:rowOff>
    </xdr:from>
    <xdr:ext cx="534377" cy="259045"/>
    <xdr:sp macro="" textlink="">
      <xdr:nvSpPr>
        <xdr:cNvPr id="707" name="テキスト ボックス 706"/>
        <xdr:cNvSpPr txBox="1"/>
      </xdr:nvSpPr>
      <xdr:spPr>
        <a:xfrm>
          <a:off x="14325111" y="167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153256</xdr:rowOff>
    </xdr:from>
    <xdr:to>
      <xdr:col>72</xdr:col>
      <xdr:colOff>38100</xdr:colOff>
      <xdr:row>99</xdr:row>
      <xdr:rowOff>83406</xdr:rowOff>
    </xdr:to>
    <xdr:sp macro="" textlink="">
      <xdr:nvSpPr>
        <xdr:cNvPr id="708" name="楕円 707"/>
        <xdr:cNvSpPr/>
      </xdr:nvSpPr>
      <xdr:spPr>
        <a:xfrm>
          <a:off x="13652500" y="169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74533</xdr:rowOff>
    </xdr:from>
    <xdr:ext cx="469744" cy="259045"/>
    <xdr:sp macro="" textlink="">
      <xdr:nvSpPr>
        <xdr:cNvPr id="709" name="テキスト ボックス 708"/>
        <xdr:cNvSpPr txBox="1"/>
      </xdr:nvSpPr>
      <xdr:spPr>
        <a:xfrm>
          <a:off x="13468428" y="170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62669</xdr:rowOff>
    </xdr:from>
    <xdr:to>
      <xdr:col>67</xdr:col>
      <xdr:colOff>101600</xdr:colOff>
      <xdr:row>98</xdr:row>
      <xdr:rowOff>164269</xdr:rowOff>
    </xdr:to>
    <xdr:sp macro="" textlink="">
      <xdr:nvSpPr>
        <xdr:cNvPr id="710" name="楕円 709"/>
        <xdr:cNvSpPr/>
      </xdr:nvSpPr>
      <xdr:spPr>
        <a:xfrm>
          <a:off x="12763500" y="168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9346</xdr:rowOff>
    </xdr:from>
    <xdr:ext cx="534377" cy="259045"/>
    <xdr:sp macro="" textlink="">
      <xdr:nvSpPr>
        <xdr:cNvPr id="711" name="テキスト ボックス 710"/>
        <xdr:cNvSpPr txBox="1"/>
      </xdr:nvSpPr>
      <xdr:spPr>
        <a:xfrm>
          <a:off x="12547111" y="166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5" name="直線コネクタ 734"/>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38"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39" name="直線コネクタ 738"/>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51308</xdr:rowOff>
    </xdr:from>
    <xdr:to>
      <xdr:col>116</xdr:col>
      <xdr:colOff>63500</xdr:colOff>
      <xdr:row>38</xdr:row>
      <xdr:rowOff>52946</xdr:rowOff>
    </xdr:to>
    <xdr:cxnSp macro="">
      <xdr:nvCxnSpPr>
        <xdr:cNvPr id="740" name="直線コネクタ 739"/>
        <xdr:cNvCxnSpPr/>
      </xdr:nvCxnSpPr>
      <xdr:spPr>
        <a:xfrm>
          <a:off x="21323300" y="6566408"/>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1"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2" name="フローチャート: 判断 741"/>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157302</xdr:rowOff>
    </xdr:from>
    <xdr:to>
      <xdr:col>111</xdr:col>
      <xdr:colOff>177800</xdr:colOff>
      <xdr:row>38</xdr:row>
      <xdr:rowOff>51308</xdr:rowOff>
    </xdr:to>
    <xdr:cxnSp macro="">
      <xdr:nvCxnSpPr>
        <xdr:cNvPr id="743" name="直線コネクタ 742"/>
        <xdr:cNvCxnSpPr/>
      </xdr:nvCxnSpPr>
      <xdr:spPr>
        <a:xfrm>
          <a:off x="20434300" y="6500952"/>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4" name="フローチャート: 判断 743"/>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144136</xdr:rowOff>
    </xdr:from>
    <xdr:ext cx="469744" cy="259045"/>
    <xdr:sp macro="" textlink="">
      <xdr:nvSpPr>
        <xdr:cNvPr id="745" name="テキスト ボックス 744"/>
        <xdr:cNvSpPr txBox="1"/>
      </xdr:nvSpPr>
      <xdr:spPr>
        <a:xfrm>
          <a:off x="21088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157302</xdr:rowOff>
    </xdr:from>
    <xdr:to>
      <xdr:col>107</xdr:col>
      <xdr:colOff>50800</xdr:colOff>
      <xdr:row>38</xdr:row>
      <xdr:rowOff>72225</xdr:rowOff>
    </xdr:to>
    <xdr:cxnSp macro="">
      <xdr:nvCxnSpPr>
        <xdr:cNvPr id="746" name="直線コネクタ 745"/>
        <xdr:cNvCxnSpPr/>
      </xdr:nvCxnSpPr>
      <xdr:spPr>
        <a:xfrm flipV="1">
          <a:off x="19545300" y="6500952"/>
          <a:ext cx="889000" cy="8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47" name="フローチャート: 判断 746"/>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48" name="テキスト ボックス 747"/>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72225</xdr:rowOff>
    </xdr:from>
    <xdr:to>
      <xdr:col>102</xdr:col>
      <xdr:colOff>114300</xdr:colOff>
      <xdr:row>38</xdr:row>
      <xdr:rowOff>92304</xdr:rowOff>
    </xdr:to>
    <xdr:cxnSp macro="">
      <xdr:nvCxnSpPr>
        <xdr:cNvPr id="749" name="直線コネクタ 748"/>
        <xdr:cNvCxnSpPr/>
      </xdr:nvCxnSpPr>
      <xdr:spPr>
        <a:xfrm flipV="1">
          <a:off x="18656300" y="6587325"/>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0" name="フローチャート: 判断 749"/>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125810</xdr:rowOff>
    </xdr:from>
    <xdr:ext cx="469744" cy="259045"/>
    <xdr:sp macro="" textlink="">
      <xdr:nvSpPr>
        <xdr:cNvPr id="751" name="テキスト ボックス 750"/>
        <xdr:cNvSpPr txBox="1"/>
      </xdr:nvSpPr>
      <xdr:spPr>
        <a:xfrm>
          <a:off x="19310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2" name="フローチャート: 判断 751"/>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149889</xdr:rowOff>
    </xdr:from>
    <xdr:ext cx="469744" cy="259045"/>
    <xdr:sp macro="" textlink="">
      <xdr:nvSpPr>
        <xdr:cNvPr id="753" name="テキスト ボックス 752"/>
        <xdr:cNvSpPr txBox="1"/>
      </xdr:nvSpPr>
      <xdr:spPr>
        <a:xfrm>
          <a:off x="18421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2146</xdr:rowOff>
    </xdr:from>
    <xdr:to>
      <xdr:col>116</xdr:col>
      <xdr:colOff>114300</xdr:colOff>
      <xdr:row>38</xdr:row>
      <xdr:rowOff>103746</xdr:rowOff>
    </xdr:to>
    <xdr:sp macro="" textlink="">
      <xdr:nvSpPr>
        <xdr:cNvPr id="759" name="楕円 758"/>
        <xdr:cNvSpPr/>
      </xdr:nvSpPr>
      <xdr:spPr>
        <a:xfrm>
          <a:off x="22110700" y="65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152023</xdr:rowOff>
    </xdr:from>
    <xdr:ext cx="469744" cy="259045"/>
    <xdr:sp macro="" textlink="">
      <xdr:nvSpPr>
        <xdr:cNvPr id="760" name="投資及び出資金該当値テキスト"/>
        <xdr:cNvSpPr txBox="1"/>
      </xdr:nvSpPr>
      <xdr:spPr>
        <a:xfrm>
          <a:off x="22212300" y="64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508</xdr:rowOff>
    </xdr:from>
    <xdr:to>
      <xdr:col>112</xdr:col>
      <xdr:colOff>38100</xdr:colOff>
      <xdr:row>38</xdr:row>
      <xdr:rowOff>102108</xdr:rowOff>
    </xdr:to>
    <xdr:sp macro="" textlink="">
      <xdr:nvSpPr>
        <xdr:cNvPr id="761" name="楕円 760"/>
        <xdr:cNvSpPr/>
      </xdr:nvSpPr>
      <xdr:spPr>
        <a:xfrm>
          <a:off x="21272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118635</xdr:rowOff>
    </xdr:from>
    <xdr:ext cx="469744" cy="259045"/>
    <xdr:sp macro="" textlink="">
      <xdr:nvSpPr>
        <xdr:cNvPr id="762" name="テキスト ボックス 761"/>
        <xdr:cNvSpPr txBox="1"/>
      </xdr:nvSpPr>
      <xdr:spPr>
        <a:xfrm>
          <a:off x="21088428" y="62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106502</xdr:rowOff>
    </xdr:from>
    <xdr:to>
      <xdr:col>107</xdr:col>
      <xdr:colOff>101600</xdr:colOff>
      <xdr:row>38</xdr:row>
      <xdr:rowOff>36652</xdr:rowOff>
    </xdr:to>
    <xdr:sp macro="" textlink="">
      <xdr:nvSpPr>
        <xdr:cNvPr id="763" name="楕円 762"/>
        <xdr:cNvSpPr/>
      </xdr:nvSpPr>
      <xdr:spPr>
        <a:xfrm>
          <a:off x="203835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53179</xdr:rowOff>
    </xdr:from>
    <xdr:ext cx="469744" cy="259045"/>
    <xdr:sp macro="" textlink="">
      <xdr:nvSpPr>
        <xdr:cNvPr id="764" name="テキスト ボックス 763"/>
        <xdr:cNvSpPr txBox="1"/>
      </xdr:nvSpPr>
      <xdr:spPr>
        <a:xfrm>
          <a:off x="20199428" y="622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21425</xdr:rowOff>
    </xdr:from>
    <xdr:to>
      <xdr:col>102</xdr:col>
      <xdr:colOff>165100</xdr:colOff>
      <xdr:row>38</xdr:row>
      <xdr:rowOff>123025</xdr:rowOff>
    </xdr:to>
    <xdr:sp macro="" textlink="">
      <xdr:nvSpPr>
        <xdr:cNvPr id="765" name="楕円 764"/>
        <xdr:cNvSpPr/>
      </xdr:nvSpPr>
      <xdr:spPr>
        <a:xfrm>
          <a:off x="19494500" y="65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139552</xdr:rowOff>
    </xdr:from>
    <xdr:ext cx="469744" cy="259045"/>
    <xdr:sp macro="" textlink="">
      <xdr:nvSpPr>
        <xdr:cNvPr id="766" name="テキスト ボックス 765"/>
        <xdr:cNvSpPr txBox="1"/>
      </xdr:nvSpPr>
      <xdr:spPr>
        <a:xfrm>
          <a:off x="19310428" y="631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41504</xdr:rowOff>
    </xdr:from>
    <xdr:to>
      <xdr:col>98</xdr:col>
      <xdr:colOff>38100</xdr:colOff>
      <xdr:row>38</xdr:row>
      <xdr:rowOff>143104</xdr:rowOff>
    </xdr:to>
    <xdr:sp macro="" textlink="">
      <xdr:nvSpPr>
        <xdr:cNvPr id="767" name="楕円 766"/>
        <xdr:cNvSpPr/>
      </xdr:nvSpPr>
      <xdr:spPr>
        <a:xfrm>
          <a:off x="18605500" y="65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159631</xdr:rowOff>
    </xdr:from>
    <xdr:ext cx="469744" cy="259045"/>
    <xdr:sp macro="" textlink="">
      <xdr:nvSpPr>
        <xdr:cNvPr id="768" name="テキスト ボックス 767"/>
        <xdr:cNvSpPr txBox="1"/>
      </xdr:nvSpPr>
      <xdr:spPr>
        <a:xfrm>
          <a:off x="18421428" y="633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0" name="直線コネクタ 789"/>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3"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4" name="直線コネクタ 793"/>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7615</xdr:rowOff>
    </xdr:from>
    <xdr:to>
      <xdr:col>116</xdr:col>
      <xdr:colOff>63500</xdr:colOff>
      <xdr:row>58</xdr:row>
      <xdr:rowOff>47803</xdr:rowOff>
    </xdr:to>
    <xdr:cxnSp macro="">
      <xdr:nvCxnSpPr>
        <xdr:cNvPr id="795" name="直線コネクタ 794"/>
        <xdr:cNvCxnSpPr/>
      </xdr:nvCxnSpPr>
      <xdr:spPr>
        <a:xfrm flipV="1">
          <a:off x="21323300" y="9951715"/>
          <a:ext cx="8382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796"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797" name="フローチャート: 判断 796"/>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47803</xdr:rowOff>
    </xdr:from>
    <xdr:to>
      <xdr:col>111</xdr:col>
      <xdr:colOff>177800</xdr:colOff>
      <xdr:row>58</xdr:row>
      <xdr:rowOff>48351</xdr:rowOff>
    </xdr:to>
    <xdr:cxnSp macro="">
      <xdr:nvCxnSpPr>
        <xdr:cNvPr id="798" name="直線コネクタ 797"/>
        <xdr:cNvCxnSpPr/>
      </xdr:nvCxnSpPr>
      <xdr:spPr>
        <a:xfrm flipV="1">
          <a:off x="20434300" y="9991903"/>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799" name="フローチャート: 判断 798"/>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0" name="テキスト ボックス 799"/>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36282</xdr:rowOff>
    </xdr:from>
    <xdr:to>
      <xdr:col>107</xdr:col>
      <xdr:colOff>50800</xdr:colOff>
      <xdr:row>58</xdr:row>
      <xdr:rowOff>48351</xdr:rowOff>
    </xdr:to>
    <xdr:cxnSp macro="">
      <xdr:nvCxnSpPr>
        <xdr:cNvPr id="801" name="直線コネクタ 800"/>
        <xdr:cNvCxnSpPr/>
      </xdr:nvCxnSpPr>
      <xdr:spPr>
        <a:xfrm>
          <a:off x="19545300" y="9980382"/>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2" name="フローチャート: 判断 801"/>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3" name="テキスト ボックス 802"/>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36282</xdr:rowOff>
    </xdr:from>
    <xdr:to>
      <xdr:col>102</xdr:col>
      <xdr:colOff>114300</xdr:colOff>
      <xdr:row>58</xdr:row>
      <xdr:rowOff>36647</xdr:rowOff>
    </xdr:to>
    <xdr:cxnSp macro="">
      <xdr:nvCxnSpPr>
        <xdr:cNvPr id="804" name="直線コネクタ 803"/>
        <xdr:cNvCxnSpPr/>
      </xdr:nvCxnSpPr>
      <xdr:spPr>
        <a:xfrm flipV="1">
          <a:off x="18656300" y="9980382"/>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5" name="フローチャート: 判断 804"/>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06" name="テキスト ボックス 805"/>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07" name="フローチャート: 判断 806"/>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08" name="テキスト ボックス 807"/>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128265</xdr:rowOff>
    </xdr:from>
    <xdr:to>
      <xdr:col>116</xdr:col>
      <xdr:colOff>114300</xdr:colOff>
      <xdr:row>58</xdr:row>
      <xdr:rowOff>58415</xdr:rowOff>
    </xdr:to>
    <xdr:sp macro="" textlink="">
      <xdr:nvSpPr>
        <xdr:cNvPr id="814" name="楕円 813"/>
        <xdr:cNvSpPr/>
      </xdr:nvSpPr>
      <xdr:spPr>
        <a:xfrm>
          <a:off x="22110700" y="99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106692</xdr:rowOff>
    </xdr:from>
    <xdr:ext cx="469744" cy="259045"/>
    <xdr:sp macro="" textlink="">
      <xdr:nvSpPr>
        <xdr:cNvPr id="815" name="貸付金該当値テキスト"/>
        <xdr:cNvSpPr txBox="1"/>
      </xdr:nvSpPr>
      <xdr:spPr>
        <a:xfrm>
          <a:off x="22212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168453</xdr:rowOff>
    </xdr:from>
    <xdr:to>
      <xdr:col>112</xdr:col>
      <xdr:colOff>38100</xdr:colOff>
      <xdr:row>58</xdr:row>
      <xdr:rowOff>98603</xdr:rowOff>
    </xdr:to>
    <xdr:sp macro="" textlink="">
      <xdr:nvSpPr>
        <xdr:cNvPr id="816" name="楕円 815"/>
        <xdr:cNvSpPr/>
      </xdr:nvSpPr>
      <xdr:spPr>
        <a:xfrm>
          <a:off x="21272500" y="99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89730</xdr:rowOff>
    </xdr:from>
    <xdr:ext cx="469744" cy="259045"/>
    <xdr:sp macro="" textlink="">
      <xdr:nvSpPr>
        <xdr:cNvPr id="817" name="テキスト ボックス 816"/>
        <xdr:cNvSpPr txBox="1"/>
      </xdr:nvSpPr>
      <xdr:spPr>
        <a:xfrm>
          <a:off x="21088428" y="1003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169001</xdr:rowOff>
    </xdr:from>
    <xdr:to>
      <xdr:col>107</xdr:col>
      <xdr:colOff>101600</xdr:colOff>
      <xdr:row>58</xdr:row>
      <xdr:rowOff>99151</xdr:rowOff>
    </xdr:to>
    <xdr:sp macro="" textlink="">
      <xdr:nvSpPr>
        <xdr:cNvPr id="818" name="楕円 817"/>
        <xdr:cNvSpPr/>
      </xdr:nvSpPr>
      <xdr:spPr>
        <a:xfrm>
          <a:off x="20383500" y="99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90278</xdr:rowOff>
    </xdr:from>
    <xdr:ext cx="469744" cy="259045"/>
    <xdr:sp macro="" textlink="">
      <xdr:nvSpPr>
        <xdr:cNvPr id="819" name="テキスト ボックス 818"/>
        <xdr:cNvSpPr txBox="1"/>
      </xdr:nvSpPr>
      <xdr:spPr>
        <a:xfrm>
          <a:off x="20199428" y="100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156932</xdr:rowOff>
    </xdr:from>
    <xdr:to>
      <xdr:col>102</xdr:col>
      <xdr:colOff>165100</xdr:colOff>
      <xdr:row>58</xdr:row>
      <xdr:rowOff>87082</xdr:rowOff>
    </xdr:to>
    <xdr:sp macro="" textlink="">
      <xdr:nvSpPr>
        <xdr:cNvPr id="820" name="楕円 819"/>
        <xdr:cNvSpPr/>
      </xdr:nvSpPr>
      <xdr:spPr>
        <a:xfrm>
          <a:off x="19494500" y="99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78209</xdr:rowOff>
    </xdr:from>
    <xdr:ext cx="469744" cy="259045"/>
    <xdr:sp macro="" textlink="">
      <xdr:nvSpPr>
        <xdr:cNvPr id="821" name="テキスト ボックス 820"/>
        <xdr:cNvSpPr txBox="1"/>
      </xdr:nvSpPr>
      <xdr:spPr>
        <a:xfrm>
          <a:off x="19310428" y="1002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157297</xdr:rowOff>
    </xdr:from>
    <xdr:to>
      <xdr:col>98</xdr:col>
      <xdr:colOff>38100</xdr:colOff>
      <xdr:row>58</xdr:row>
      <xdr:rowOff>87447</xdr:rowOff>
    </xdr:to>
    <xdr:sp macro="" textlink="">
      <xdr:nvSpPr>
        <xdr:cNvPr id="822" name="楕円 821"/>
        <xdr:cNvSpPr/>
      </xdr:nvSpPr>
      <xdr:spPr>
        <a:xfrm>
          <a:off x="18605500" y="99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78574</xdr:rowOff>
    </xdr:from>
    <xdr:ext cx="469744" cy="259045"/>
    <xdr:sp macro="" textlink="">
      <xdr:nvSpPr>
        <xdr:cNvPr id="823" name="テキスト ボックス 822"/>
        <xdr:cNvSpPr txBox="1"/>
      </xdr:nvSpPr>
      <xdr:spPr>
        <a:xfrm>
          <a:off x="18421428" y="1002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24282</xdr:rowOff>
    </xdr:from>
    <xdr:to>
      <xdr:col>116</xdr:col>
      <xdr:colOff>62864</xdr:colOff>
      <xdr:row>79</xdr:row>
      <xdr:rowOff>134874</xdr:rowOff>
    </xdr:to>
    <xdr:cxnSp macro="">
      <xdr:nvCxnSpPr>
        <xdr:cNvPr id="848" name="直線コネクタ 847"/>
        <xdr:cNvCxnSpPr/>
      </xdr:nvCxnSpPr>
      <xdr:spPr>
        <a:xfrm flipV="1">
          <a:off x="22159595" y="12711582"/>
          <a:ext cx="1269" cy="967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138701</xdr:rowOff>
    </xdr:from>
    <xdr:ext cx="534377" cy="259045"/>
    <xdr:sp macro="" textlink="">
      <xdr:nvSpPr>
        <xdr:cNvPr id="849" name="繰出金最小値テキスト"/>
        <xdr:cNvSpPr txBox="1"/>
      </xdr:nvSpPr>
      <xdr:spPr>
        <a:xfrm>
          <a:off x="22212300" y="1368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134874</xdr:rowOff>
    </xdr:from>
    <xdr:to>
      <xdr:col>116</xdr:col>
      <xdr:colOff>152400</xdr:colOff>
      <xdr:row>79</xdr:row>
      <xdr:rowOff>134874</xdr:rowOff>
    </xdr:to>
    <xdr:cxnSp macro="">
      <xdr:nvCxnSpPr>
        <xdr:cNvPr id="850" name="直線コネクタ 849"/>
        <xdr:cNvCxnSpPr/>
      </xdr:nvCxnSpPr>
      <xdr:spPr>
        <a:xfrm>
          <a:off x="22072600" y="13679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142409</xdr:rowOff>
    </xdr:from>
    <xdr:ext cx="534377" cy="259045"/>
    <xdr:sp macro="" textlink="">
      <xdr:nvSpPr>
        <xdr:cNvPr id="851" name="繰出金最大値テキスト"/>
        <xdr:cNvSpPr txBox="1"/>
      </xdr:nvSpPr>
      <xdr:spPr>
        <a:xfrm>
          <a:off x="22212300" y="124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24282</xdr:rowOff>
    </xdr:from>
    <xdr:to>
      <xdr:col>116</xdr:col>
      <xdr:colOff>152400</xdr:colOff>
      <xdr:row>74</xdr:row>
      <xdr:rowOff>24282</xdr:rowOff>
    </xdr:to>
    <xdr:cxnSp macro="">
      <xdr:nvCxnSpPr>
        <xdr:cNvPr id="852" name="直線コネクタ 851"/>
        <xdr:cNvCxnSpPr/>
      </xdr:nvCxnSpPr>
      <xdr:spPr>
        <a:xfrm>
          <a:off x="22072600" y="1271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72365</xdr:rowOff>
    </xdr:from>
    <xdr:to>
      <xdr:col>116</xdr:col>
      <xdr:colOff>63500</xdr:colOff>
      <xdr:row>77</xdr:row>
      <xdr:rowOff>85179</xdr:rowOff>
    </xdr:to>
    <xdr:cxnSp macro="">
      <xdr:nvCxnSpPr>
        <xdr:cNvPr id="853" name="直線コネクタ 852"/>
        <xdr:cNvCxnSpPr/>
      </xdr:nvCxnSpPr>
      <xdr:spPr>
        <a:xfrm flipV="1">
          <a:off x="21323300" y="13274015"/>
          <a:ext cx="8382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3064</xdr:rowOff>
    </xdr:from>
    <xdr:ext cx="534377" cy="259045"/>
    <xdr:sp macro="" textlink="">
      <xdr:nvSpPr>
        <xdr:cNvPr id="854" name="繰出金平均値テキスト"/>
        <xdr:cNvSpPr txBox="1"/>
      </xdr:nvSpPr>
      <xdr:spPr>
        <a:xfrm>
          <a:off x="22212300" y="13204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24637</xdr:rowOff>
    </xdr:from>
    <xdr:to>
      <xdr:col>116</xdr:col>
      <xdr:colOff>114300</xdr:colOff>
      <xdr:row>77</xdr:row>
      <xdr:rowOff>126237</xdr:rowOff>
    </xdr:to>
    <xdr:sp macro="" textlink="">
      <xdr:nvSpPr>
        <xdr:cNvPr id="855" name="フローチャート: 判断 854"/>
        <xdr:cNvSpPr/>
      </xdr:nvSpPr>
      <xdr:spPr>
        <a:xfrm>
          <a:off x="22110700" y="1322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83426</xdr:rowOff>
    </xdr:from>
    <xdr:to>
      <xdr:col>111</xdr:col>
      <xdr:colOff>177800</xdr:colOff>
      <xdr:row>77</xdr:row>
      <xdr:rowOff>85179</xdr:rowOff>
    </xdr:to>
    <xdr:cxnSp macro="">
      <xdr:nvCxnSpPr>
        <xdr:cNvPr id="856" name="直線コネクタ 855"/>
        <xdr:cNvCxnSpPr/>
      </xdr:nvCxnSpPr>
      <xdr:spPr>
        <a:xfrm>
          <a:off x="20434300" y="1328507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18835</xdr:rowOff>
    </xdr:from>
    <xdr:to>
      <xdr:col>112</xdr:col>
      <xdr:colOff>38100</xdr:colOff>
      <xdr:row>77</xdr:row>
      <xdr:rowOff>120435</xdr:rowOff>
    </xdr:to>
    <xdr:sp macro="" textlink="">
      <xdr:nvSpPr>
        <xdr:cNvPr id="857" name="フローチャート: 判断 856"/>
        <xdr:cNvSpPr/>
      </xdr:nvSpPr>
      <xdr:spPr>
        <a:xfrm>
          <a:off x="21272500" y="13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136962</xdr:rowOff>
    </xdr:from>
    <xdr:ext cx="534377" cy="259045"/>
    <xdr:sp macro="" textlink="">
      <xdr:nvSpPr>
        <xdr:cNvPr id="858" name="テキスト ボックス 857"/>
        <xdr:cNvSpPr txBox="1"/>
      </xdr:nvSpPr>
      <xdr:spPr>
        <a:xfrm>
          <a:off x="21056111" y="12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27812</xdr:rowOff>
    </xdr:from>
    <xdr:to>
      <xdr:col>107</xdr:col>
      <xdr:colOff>50800</xdr:colOff>
      <xdr:row>77</xdr:row>
      <xdr:rowOff>83426</xdr:rowOff>
    </xdr:to>
    <xdr:cxnSp macro="">
      <xdr:nvCxnSpPr>
        <xdr:cNvPr id="859" name="直線コネクタ 858"/>
        <xdr:cNvCxnSpPr/>
      </xdr:nvCxnSpPr>
      <xdr:spPr>
        <a:xfrm>
          <a:off x="19545300" y="13058012"/>
          <a:ext cx="889000" cy="2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19507</xdr:rowOff>
    </xdr:from>
    <xdr:to>
      <xdr:col>107</xdr:col>
      <xdr:colOff>101600</xdr:colOff>
      <xdr:row>77</xdr:row>
      <xdr:rowOff>121107</xdr:rowOff>
    </xdr:to>
    <xdr:sp macro="" textlink="">
      <xdr:nvSpPr>
        <xdr:cNvPr id="860" name="フローチャート: 判断 859"/>
        <xdr:cNvSpPr/>
      </xdr:nvSpPr>
      <xdr:spPr>
        <a:xfrm>
          <a:off x="20383500" y="1322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137634</xdr:rowOff>
    </xdr:from>
    <xdr:ext cx="534377" cy="259045"/>
    <xdr:sp macro="" textlink="">
      <xdr:nvSpPr>
        <xdr:cNvPr id="861" name="テキスト ボックス 860"/>
        <xdr:cNvSpPr txBox="1"/>
      </xdr:nvSpPr>
      <xdr:spPr>
        <a:xfrm>
          <a:off x="20167111" y="129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107658</xdr:rowOff>
    </xdr:from>
    <xdr:to>
      <xdr:col>102</xdr:col>
      <xdr:colOff>114300</xdr:colOff>
      <xdr:row>76</xdr:row>
      <xdr:rowOff>27812</xdr:rowOff>
    </xdr:to>
    <xdr:cxnSp macro="">
      <xdr:nvCxnSpPr>
        <xdr:cNvPr id="862" name="直線コネクタ 861"/>
        <xdr:cNvCxnSpPr/>
      </xdr:nvCxnSpPr>
      <xdr:spPr>
        <a:xfrm>
          <a:off x="18656300" y="12109158"/>
          <a:ext cx="889000" cy="94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3366</xdr:rowOff>
    </xdr:from>
    <xdr:to>
      <xdr:col>102</xdr:col>
      <xdr:colOff>165100</xdr:colOff>
      <xdr:row>77</xdr:row>
      <xdr:rowOff>104966</xdr:rowOff>
    </xdr:to>
    <xdr:sp macro="" textlink="">
      <xdr:nvSpPr>
        <xdr:cNvPr id="863" name="フローチャート: 判断 862"/>
        <xdr:cNvSpPr/>
      </xdr:nvSpPr>
      <xdr:spPr>
        <a:xfrm>
          <a:off x="19494500" y="132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96093</xdr:rowOff>
    </xdr:from>
    <xdr:ext cx="534377" cy="259045"/>
    <xdr:sp macro="" textlink="">
      <xdr:nvSpPr>
        <xdr:cNvPr id="864" name="テキスト ボックス 863"/>
        <xdr:cNvSpPr txBox="1"/>
      </xdr:nvSpPr>
      <xdr:spPr>
        <a:xfrm>
          <a:off x="19278111" y="132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121538</xdr:rowOff>
    </xdr:from>
    <xdr:to>
      <xdr:col>98</xdr:col>
      <xdr:colOff>38100</xdr:colOff>
      <xdr:row>77</xdr:row>
      <xdr:rowOff>51688</xdr:rowOff>
    </xdr:to>
    <xdr:sp macro="" textlink="">
      <xdr:nvSpPr>
        <xdr:cNvPr id="865" name="フローチャート: 判断 864"/>
        <xdr:cNvSpPr/>
      </xdr:nvSpPr>
      <xdr:spPr>
        <a:xfrm>
          <a:off x="186055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42815</xdr:rowOff>
    </xdr:from>
    <xdr:ext cx="534377" cy="259045"/>
    <xdr:sp macro="" textlink="">
      <xdr:nvSpPr>
        <xdr:cNvPr id="866" name="テキスト ボックス 865"/>
        <xdr:cNvSpPr txBox="1"/>
      </xdr:nvSpPr>
      <xdr:spPr>
        <a:xfrm>
          <a:off x="18389111" y="132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21565</xdr:rowOff>
    </xdr:from>
    <xdr:to>
      <xdr:col>116</xdr:col>
      <xdr:colOff>114300</xdr:colOff>
      <xdr:row>77</xdr:row>
      <xdr:rowOff>123165</xdr:rowOff>
    </xdr:to>
    <xdr:sp macro="" textlink="">
      <xdr:nvSpPr>
        <xdr:cNvPr id="872" name="楕円 871"/>
        <xdr:cNvSpPr/>
      </xdr:nvSpPr>
      <xdr:spPr>
        <a:xfrm>
          <a:off x="22110700" y="132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44442</xdr:rowOff>
    </xdr:from>
    <xdr:ext cx="534377" cy="259045"/>
    <xdr:sp macro="" textlink="">
      <xdr:nvSpPr>
        <xdr:cNvPr id="873" name="繰出金該当値テキスト"/>
        <xdr:cNvSpPr txBox="1"/>
      </xdr:nvSpPr>
      <xdr:spPr>
        <a:xfrm>
          <a:off x="22212300" y="130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34379</xdr:rowOff>
    </xdr:from>
    <xdr:to>
      <xdr:col>112</xdr:col>
      <xdr:colOff>38100</xdr:colOff>
      <xdr:row>77</xdr:row>
      <xdr:rowOff>135979</xdr:rowOff>
    </xdr:to>
    <xdr:sp macro="" textlink="">
      <xdr:nvSpPr>
        <xdr:cNvPr id="874" name="楕円 873"/>
        <xdr:cNvSpPr/>
      </xdr:nvSpPr>
      <xdr:spPr>
        <a:xfrm>
          <a:off x="21272500" y="132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127106</xdr:rowOff>
    </xdr:from>
    <xdr:ext cx="534377" cy="259045"/>
    <xdr:sp macro="" textlink="">
      <xdr:nvSpPr>
        <xdr:cNvPr id="875" name="テキスト ボックス 874"/>
        <xdr:cNvSpPr txBox="1"/>
      </xdr:nvSpPr>
      <xdr:spPr>
        <a:xfrm>
          <a:off x="21056111" y="133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32626</xdr:rowOff>
    </xdr:from>
    <xdr:to>
      <xdr:col>107</xdr:col>
      <xdr:colOff>101600</xdr:colOff>
      <xdr:row>77</xdr:row>
      <xdr:rowOff>134226</xdr:rowOff>
    </xdr:to>
    <xdr:sp macro="" textlink="">
      <xdr:nvSpPr>
        <xdr:cNvPr id="876" name="楕円 875"/>
        <xdr:cNvSpPr/>
      </xdr:nvSpPr>
      <xdr:spPr>
        <a:xfrm>
          <a:off x="20383500" y="132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125353</xdr:rowOff>
    </xdr:from>
    <xdr:ext cx="534377" cy="259045"/>
    <xdr:sp macro="" textlink="">
      <xdr:nvSpPr>
        <xdr:cNvPr id="877" name="テキスト ボックス 876"/>
        <xdr:cNvSpPr txBox="1"/>
      </xdr:nvSpPr>
      <xdr:spPr>
        <a:xfrm>
          <a:off x="20167111" y="133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148462</xdr:rowOff>
    </xdr:from>
    <xdr:to>
      <xdr:col>102</xdr:col>
      <xdr:colOff>165100</xdr:colOff>
      <xdr:row>76</xdr:row>
      <xdr:rowOff>78612</xdr:rowOff>
    </xdr:to>
    <xdr:sp macro="" textlink="">
      <xdr:nvSpPr>
        <xdr:cNvPr id="878" name="楕円 877"/>
        <xdr:cNvSpPr/>
      </xdr:nvSpPr>
      <xdr:spPr>
        <a:xfrm>
          <a:off x="19494500" y="130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95140</xdr:rowOff>
    </xdr:from>
    <xdr:ext cx="534377" cy="259045"/>
    <xdr:sp macro="" textlink="">
      <xdr:nvSpPr>
        <xdr:cNvPr id="879" name="テキスト ボックス 878"/>
        <xdr:cNvSpPr txBox="1"/>
      </xdr:nvSpPr>
      <xdr:spPr>
        <a:xfrm>
          <a:off x="19278111" y="1278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56858</xdr:rowOff>
    </xdr:from>
    <xdr:to>
      <xdr:col>98</xdr:col>
      <xdr:colOff>38100</xdr:colOff>
      <xdr:row>70</xdr:row>
      <xdr:rowOff>158458</xdr:rowOff>
    </xdr:to>
    <xdr:sp macro="" textlink="">
      <xdr:nvSpPr>
        <xdr:cNvPr id="880" name="楕円 879"/>
        <xdr:cNvSpPr/>
      </xdr:nvSpPr>
      <xdr:spPr>
        <a:xfrm>
          <a:off x="18605500" y="12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3535</xdr:rowOff>
    </xdr:from>
    <xdr:ext cx="599010" cy="259045"/>
    <xdr:sp macro="" textlink="">
      <xdr:nvSpPr>
        <xdr:cNvPr id="881" name="テキスト ボックス 880"/>
        <xdr:cNvSpPr txBox="1"/>
      </xdr:nvSpPr>
      <xdr:spPr>
        <a:xfrm>
          <a:off x="18356795" y="1183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3" name="テキスト ボックス 89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7" name="テキスト ボックス 896"/>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1" name="直線コネクタ 900"/>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4"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7"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8" name="フローチャート: 判断 907"/>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0" name="フローチャート: 判断 909"/>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1" name="テキスト ボックス 910"/>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3" name="フローチャート: 判断 912"/>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4" name="テキスト ボックス 913"/>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6" name="フローチャート: 判断 91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7" name="テキスト ボックス 91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8" name="フローチャート: 判断 91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9" name="テキスト ボックス 91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6"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8" name="テキスト ボックス 927"/>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0" name="テキスト ボックス 92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2" name="テキスト ボックス 93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4" name="テキスト ボックス 93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699,111</a:t>
          </a:r>
          <a:r>
            <a:rPr kumimoji="1" lang="ja-JP" altLang="en-US" sz="1300">
              <a:latin typeface="ＭＳ Ｐゴシック" panose="020B0600070205080204" pitchFamily="50" charset="-128"/>
              <a:ea typeface="ＭＳ Ｐゴシック" panose="020B0600070205080204" pitchFamily="50" charset="-128"/>
            </a:rPr>
            <a:t>円となっており、昨年度より増加している。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災害復旧事業費については、令和元年度台風災害により増加している。</a:t>
          </a:r>
        </a:p>
        <a:p>
          <a:r>
            <a:rPr kumimoji="1" lang="ja-JP" altLang="en-US" sz="1300">
              <a:latin typeface="ＭＳ Ｐゴシック" panose="020B0600070205080204" pitchFamily="50" charset="-128"/>
              <a:ea typeface="ＭＳ Ｐゴシック" panose="020B0600070205080204" pitchFamily="50" charset="-128"/>
            </a:rPr>
            <a:t>普通建設費については、小中学校の改築等のための事業進捗により減少している。</a:t>
          </a:r>
        </a:p>
        <a:p>
          <a:r>
            <a:rPr kumimoji="1" lang="ja-JP" altLang="en-US" sz="1300">
              <a:latin typeface="ＭＳ Ｐゴシック" panose="020B0600070205080204" pitchFamily="50" charset="-128"/>
              <a:ea typeface="ＭＳ Ｐゴシック" panose="020B0600070205080204" pitchFamily="50" charset="-128"/>
            </a:rPr>
            <a:t>補助費については、東日本大震災復興交付金の返還金により増加している。</a:t>
          </a:r>
        </a:p>
        <a:p>
          <a:r>
            <a:rPr kumimoji="1" lang="ja-JP" altLang="en-US" sz="1300">
              <a:latin typeface="ＭＳ Ｐゴシック" panose="020B0600070205080204" pitchFamily="50" charset="-128"/>
              <a:ea typeface="ＭＳ Ｐゴシック" panose="020B0600070205080204" pitchFamily="50" charset="-128"/>
            </a:rPr>
            <a:t>扶助費については、令和元年度台風災害による災害救助実施により増加している。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34,708
34,463
197.79
25,795,127
24,264,773
707,721
9,664,187
16,698,394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164846</xdr:rowOff>
    </xdr:from>
    <xdr:to>
      <xdr:col>24</xdr:col>
      <xdr:colOff>63500</xdr:colOff>
      <xdr:row>35</xdr:row>
      <xdr:rowOff>17399</xdr:rowOff>
    </xdr:to>
    <xdr:cxnSp macro="">
      <xdr:nvCxnSpPr>
        <xdr:cNvPr id="61" name="直線コネクタ 60"/>
        <xdr:cNvCxnSpPr/>
      </xdr:nvCxnSpPr>
      <xdr:spPr>
        <a:xfrm>
          <a:off x="3797300" y="599414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125032</xdr:rowOff>
    </xdr:from>
    <xdr:to>
      <xdr:col>19</xdr:col>
      <xdr:colOff>177800</xdr:colOff>
      <xdr:row>34</xdr:row>
      <xdr:rowOff>164846</xdr:rowOff>
    </xdr:to>
    <xdr:cxnSp macro="">
      <xdr:nvCxnSpPr>
        <xdr:cNvPr id="64" name="直線コネクタ 63"/>
        <xdr:cNvCxnSpPr/>
      </xdr:nvCxnSpPr>
      <xdr:spPr>
        <a:xfrm>
          <a:off x="2908300" y="5954332"/>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90551</xdr:rowOff>
    </xdr:from>
    <xdr:to>
      <xdr:col>15</xdr:col>
      <xdr:colOff>50800</xdr:colOff>
      <xdr:row>34</xdr:row>
      <xdr:rowOff>125032</xdr:rowOff>
    </xdr:to>
    <xdr:cxnSp macro="">
      <xdr:nvCxnSpPr>
        <xdr:cNvPr id="67" name="直線コネクタ 66"/>
        <xdr:cNvCxnSpPr/>
      </xdr:nvCxnSpPr>
      <xdr:spPr>
        <a:xfrm>
          <a:off x="2019300" y="5919851"/>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56642</xdr:rowOff>
    </xdr:from>
    <xdr:to>
      <xdr:col>10</xdr:col>
      <xdr:colOff>114300</xdr:colOff>
      <xdr:row>34</xdr:row>
      <xdr:rowOff>90551</xdr:rowOff>
    </xdr:to>
    <xdr:cxnSp macro="">
      <xdr:nvCxnSpPr>
        <xdr:cNvPr id="70" name="直線コネクタ 69"/>
        <xdr:cNvCxnSpPr/>
      </xdr:nvCxnSpPr>
      <xdr:spPr>
        <a:xfrm>
          <a:off x="1130300" y="588594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138049</xdr:rowOff>
    </xdr:from>
    <xdr:to>
      <xdr:col>24</xdr:col>
      <xdr:colOff>114300</xdr:colOff>
      <xdr:row>35</xdr:row>
      <xdr:rowOff>68199</xdr:rowOff>
    </xdr:to>
    <xdr:sp macro="" textlink="">
      <xdr:nvSpPr>
        <xdr:cNvPr id="80" name="楕円 79"/>
        <xdr:cNvSpPr/>
      </xdr:nvSpPr>
      <xdr:spPr>
        <a:xfrm>
          <a:off x="4584700" y="59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160926</xdr:rowOff>
    </xdr:from>
    <xdr:ext cx="469744" cy="259045"/>
    <xdr:sp macro="" textlink="">
      <xdr:nvSpPr>
        <xdr:cNvPr id="81" name="議会費該当値テキスト"/>
        <xdr:cNvSpPr txBox="1"/>
      </xdr:nvSpPr>
      <xdr:spPr>
        <a:xfrm>
          <a:off x="4686300" y="58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114046</xdr:rowOff>
    </xdr:from>
    <xdr:to>
      <xdr:col>20</xdr:col>
      <xdr:colOff>38100</xdr:colOff>
      <xdr:row>35</xdr:row>
      <xdr:rowOff>44196</xdr:rowOff>
    </xdr:to>
    <xdr:sp macro="" textlink="">
      <xdr:nvSpPr>
        <xdr:cNvPr id="82" name="楕円 81"/>
        <xdr:cNvSpPr/>
      </xdr:nvSpPr>
      <xdr:spPr>
        <a:xfrm>
          <a:off x="3746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60723</xdr:rowOff>
    </xdr:from>
    <xdr:ext cx="469744" cy="259045"/>
    <xdr:sp macro="" textlink="">
      <xdr:nvSpPr>
        <xdr:cNvPr id="83" name="テキスト ボックス 82"/>
        <xdr:cNvSpPr txBox="1"/>
      </xdr:nvSpPr>
      <xdr:spPr>
        <a:xfrm>
          <a:off x="3562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74232</xdr:rowOff>
    </xdr:from>
    <xdr:to>
      <xdr:col>15</xdr:col>
      <xdr:colOff>101600</xdr:colOff>
      <xdr:row>35</xdr:row>
      <xdr:rowOff>4382</xdr:rowOff>
    </xdr:to>
    <xdr:sp macro="" textlink="">
      <xdr:nvSpPr>
        <xdr:cNvPr id="84" name="楕円 83"/>
        <xdr:cNvSpPr/>
      </xdr:nvSpPr>
      <xdr:spPr>
        <a:xfrm>
          <a:off x="2857500" y="59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20909</xdr:rowOff>
    </xdr:from>
    <xdr:ext cx="469744" cy="259045"/>
    <xdr:sp macro="" textlink="">
      <xdr:nvSpPr>
        <xdr:cNvPr id="85" name="テキスト ボックス 84"/>
        <xdr:cNvSpPr txBox="1"/>
      </xdr:nvSpPr>
      <xdr:spPr>
        <a:xfrm>
          <a:off x="2673428" y="567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39751</xdr:rowOff>
    </xdr:from>
    <xdr:to>
      <xdr:col>10</xdr:col>
      <xdr:colOff>165100</xdr:colOff>
      <xdr:row>34</xdr:row>
      <xdr:rowOff>141351</xdr:rowOff>
    </xdr:to>
    <xdr:sp macro="" textlink="">
      <xdr:nvSpPr>
        <xdr:cNvPr id="86" name="楕円 85"/>
        <xdr:cNvSpPr/>
      </xdr:nvSpPr>
      <xdr:spPr>
        <a:xfrm>
          <a:off x="1968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157878</xdr:rowOff>
    </xdr:from>
    <xdr:ext cx="469744" cy="259045"/>
    <xdr:sp macro="" textlink="">
      <xdr:nvSpPr>
        <xdr:cNvPr id="87" name="テキスト ボックス 86"/>
        <xdr:cNvSpPr txBox="1"/>
      </xdr:nvSpPr>
      <xdr:spPr>
        <a:xfrm>
          <a:off x="1784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5842</xdr:rowOff>
    </xdr:from>
    <xdr:to>
      <xdr:col>6</xdr:col>
      <xdr:colOff>38100</xdr:colOff>
      <xdr:row>34</xdr:row>
      <xdr:rowOff>107442</xdr:rowOff>
    </xdr:to>
    <xdr:sp macro="" textlink="">
      <xdr:nvSpPr>
        <xdr:cNvPr id="88" name="楕円 87"/>
        <xdr:cNvSpPr/>
      </xdr:nvSpPr>
      <xdr:spPr>
        <a:xfrm>
          <a:off x="10795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123969</xdr:rowOff>
    </xdr:from>
    <xdr:ext cx="469744" cy="259045"/>
    <xdr:sp macro="" textlink="">
      <xdr:nvSpPr>
        <xdr:cNvPr id="89" name="テキスト ボックス 88"/>
        <xdr:cNvSpPr txBox="1"/>
      </xdr:nvSpPr>
      <xdr:spPr>
        <a:xfrm>
          <a:off x="895428" y="56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50048</xdr:rowOff>
    </xdr:from>
    <xdr:to>
      <xdr:col>24</xdr:col>
      <xdr:colOff>63500</xdr:colOff>
      <xdr:row>58</xdr:row>
      <xdr:rowOff>139302</xdr:rowOff>
    </xdr:to>
    <xdr:cxnSp macro="">
      <xdr:nvCxnSpPr>
        <xdr:cNvPr id="118" name="直線コネクタ 117"/>
        <xdr:cNvCxnSpPr/>
      </xdr:nvCxnSpPr>
      <xdr:spPr>
        <a:xfrm flipV="1">
          <a:off x="3797300" y="9994148"/>
          <a:ext cx="838200" cy="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3560</xdr:rowOff>
    </xdr:from>
    <xdr:ext cx="599010" cy="259045"/>
    <xdr:sp macro="" textlink="">
      <xdr:nvSpPr>
        <xdr:cNvPr id="119" name="総務費平均値テキスト"/>
        <xdr:cNvSpPr txBox="1"/>
      </xdr:nvSpPr>
      <xdr:spPr>
        <a:xfrm>
          <a:off x="4686300" y="9947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125671</xdr:rowOff>
    </xdr:from>
    <xdr:to>
      <xdr:col>19</xdr:col>
      <xdr:colOff>177800</xdr:colOff>
      <xdr:row>58</xdr:row>
      <xdr:rowOff>139302</xdr:rowOff>
    </xdr:to>
    <xdr:cxnSp macro="">
      <xdr:nvCxnSpPr>
        <xdr:cNvPr id="121" name="直線コネクタ 120"/>
        <xdr:cNvCxnSpPr/>
      </xdr:nvCxnSpPr>
      <xdr:spPr>
        <a:xfrm>
          <a:off x="2908300" y="10069771"/>
          <a:ext cx="889000" cy="1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4145</xdr:rowOff>
    </xdr:from>
    <xdr:to>
      <xdr:col>15</xdr:col>
      <xdr:colOff>50800</xdr:colOff>
      <xdr:row>58</xdr:row>
      <xdr:rowOff>125671</xdr:rowOff>
    </xdr:to>
    <xdr:cxnSp macro="">
      <xdr:nvCxnSpPr>
        <xdr:cNvPr id="124" name="直線コネクタ 123"/>
        <xdr:cNvCxnSpPr/>
      </xdr:nvCxnSpPr>
      <xdr:spPr>
        <a:xfrm>
          <a:off x="2019300" y="9948245"/>
          <a:ext cx="889000" cy="1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4145</xdr:rowOff>
    </xdr:from>
    <xdr:to>
      <xdr:col>10</xdr:col>
      <xdr:colOff>114300</xdr:colOff>
      <xdr:row>58</xdr:row>
      <xdr:rowOff>13574</xdr:rowOff>
    </xdr:to>
    <xdr:cxnSp macro="">
      <xdr:nvCxnSpPr>
        <xdr:cNvPr id="127" name="直線コネクタ 126"/>
        <xdr:cNvCxnSpPr/>
      </xdr:nvCxnSpPr>
      <xdr:spPr>
        <a:xfrm flipV="1">
          <a:off x="1130300" y="9948245"/>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147534</xdr:rowOff>
    </xdr:from>
    <xdr:ext cx="534377" cy="259045"/>
    <xdr:sp macro="" textlink="">
      <xdr:nvSpPr>
        <xdr:cNvPr id="131" name="テキスト ボックス 130"/>
        <xdr:cNvSpPr txBox="1"/>
      </xdr:nvSpPr>
      <xdr:spPr>
        <a:xfrm>
          <a:off x="863111" y="100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170698</xdr:rowOff>
    </xdr:from>
    <xdr:to>
      <xdr:col>24</xdr:col>
      <xdr:colOff>114300</xdr:colOff>
      <xdr:row>58</xdr:row>
      <xdr:rowOff>100848</xdr:rowOff>
    </xdr:to>
    <xdr:sp macro="" textlink="">
      <xdr:nvSpPr>
        <xdr:cNvPr id="137" name="楕円 136"/>
        <xdr:cNvSpPr/>
      </xdr:nvSpPr>
      <xdr:spPr>
        <a:xfrm>
          <a:off x="4584700" y="99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130075</xdr:rowOff>
    </xdr:from>
    <xdr:ext cx="599010" cy="259045"/>
    <xdr:sp macro="" textlink="">
      <xdr:nvSpPr>
        <xdr:cNvPr id="138" name="総務費該当値テキスト"/>
        <xdr:cNvSpPr txBox="1"/>
      </xdr:nvSpPr>
      <xdr:spPr>
        <a:xfrm>
          <a:off x="4686300" y="973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88502</xdr:rowOff>
    </xdr:from>
    <xdr:to>
      <xdr:col>20</xdr:col>
      <xdr:colOff>38100</xdr:colOff>
      <xdr:row>59</xdr:row>
      <xdr:rowOff>18652</xdr:rowOff>
    </xdr:to>
    <xdr:sp macro="" textlink="">
      <xdr:nvSpPr>
        <xdr:cNvPr id="139" name="楕円 138"/>
        <xdr:cNvSpPr/>
      </xdr:nvSpPr>
      <xdr:spPr>
        <a:xfrm>
          <a:off x="3746500" y="100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9779</xdr:rowOff>
    </xdr:from>
    <xdr:ext cx="534377" cy="259045"/>
    <xdr:sp macro="" textlink="">
      <xdr:nvSpPr>
        <xdr:cNvPr id="140" name="テキスト ボックス 139"/>
        <xdr:cNvSpPr txBox="1"/>
      </xdr:nvSpPr>
      <xdr:spPr>
        <a:xfrm>
          <a:off x="3530111" y="1012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74871</xdr:rowOff>
    </xdr:from>
    <xdr:to>
      <xdr:col>15</xdr:col>
      <xdr:colOff>101600</xdr:colOff>
      <xdr:row>59</xdr:row>
      <xdr:rowOff>5021</xdr:rowOff>
    </xdr:to>
    <xdr:sp macro="" textlink="">
      <xdr:nvSpPr>
        <xdr:cNvPr id="141" name="楕円 140"/>
        <xdr:cNvSpPr/>
      </xdr:nvSpPr>
      <xdr:spPr>
        <a:xfrm>
          <a:off x="2857500" y="1001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167598</xdr:rowOff>
    </xdr:from>
    <xdr:ext cx="534377" cy="259045"/>
    <xdr:sp macro="" textlink="">
      <xdr:nvSpPr>
        <xdr:cNvPr id="142" name="テキスト ボックス 141"/>
        <xdr:cNvSpPr txBox="1"/>
      </xdr:nvSpPr>
      <xdr:spPr>
        <a:xfrm>
          <a:off x="2641111" y="1011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124795</xdr:rowOff>
    </xdr:from>
    <xdr:to>
      <xdr:col>10</xdr:col>
      <xdr:colOff>165100</xdr:colOff>
      <xdr:row>58</xdr:row>
      <xdr:rowOff>54945</xdr:rowOff>
    </xdr:to>
    <xdr:sp macro="" textlink="">
      <xdr:nvSpPr>
        <xdr:cNvPr id="143" name="楕円 142"/>
        <xdr:cNvSpPr/>
      </xdr:nvSpPr>
      <xdr:spPr>
        <a:xfrm>
          <a:off x="1968500" y="98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71472</xdr:rowOff>
    </xdr:from>
    <xdr:ext cx="599010" cy="259045"/>
    <xdr:sp macro="" textlink="">
      <xdr:nvSpPr>
        <xdr:cNvPr id="144" name="テキスト ボックス 143"/>
        <xdr:cNvSpPr txBox="1"/>
      </xdr:nvSpPr>
      <xdr:spPr>
        <a:xfrm>
          <a:off x="1719795" y="967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134224</xdr:rowOff>
    </xdr:from>
    <xdr:to>
      <xdr:col>6</xdr:col>
      <xdr:colOff>38100</xdr:colOff>
      <xdr:row>58</xdr:row>
      <xdr:rowOff>64374</xdr:rowOff>
    </xdr:to>
    <xdr:sp macro="" textlink="">
      <xdr:nvSpPr>
        <xdr:cNvPr id="145" name="楕円 144"/>
        <xdr:cNvSpPr/>
      </xdr:nvSpPr>
      <xdr:spPr>
        <a:xfrm>
          <a:off x="1079500" y="990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80901</xdr:rowOff>
    </xdr:from>
    <xdr:ext cx="599010" cy="259045"/>
    <xdr:sp macro="" textlink="">
      <xdr:nvSpPr>
        <xdr:cNvPr id="146" name="テキスト ボックス 145"/>
        <xdr:cNvSpPr txBox="1"/>
      </xdr:nvSpPr>
      <xdr:spPr>
        <a:xfrm>
          <a:off x="830795" y="9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152070</xdr:rowOff>
    </xdr:from>
    <xdr:to>
      <xdr:col>24</xdr:col>
      <xdr:colOff>63500</xdr:colOff>
      <xdr:row>78</xdr:row>
      <xdr:rowOff>55651</xdr:rowOff>
    </xdr:to>
    <xdr:cxnSp macro="">
      <xdr:nvCxnSpPr>
        <xdr:cNvPr id="176" name="直線コネクタ 175"/>
        <xdr:cNvCxnSpPr/>
      </xdr:nvCxnSpPr>
      <xdr:spPr>
        <a:xfrm flipV="1">
          <a:off x="3797300" y="13182270"/>
          <a:ext cx="838200" cy="2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55651</xdr:rowOff>
    </xdr:from>
    <xdr:to>
      <xdr:col>19</xdr:col>
      <xdr:colOff>177800</xdr:colOff>
      <xdr:row>78</xdr:row>
      <xdr:rowOff>60553</xdr:rowOff>
    </xdr:to>
    <xdr:cxnSp macro="">
      <xdr:nvCxnSpPr>
        <xdr:cNvPr id="179" name="直線コネクタ 178"/>
        <xdr:cNvCxnSpPr/>
      </xdr:nvCxnSpPr>
      <xdr:spPr>
        <a:xfrm flipV="1">
          <a:off x="2908300" y="13428751"/>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53950</xdr:rowOff>
    </xdr:from>
    <xdr:to>
      <xdr:col>15</xdr:col>
      <xdr:colOff>50800</xdr:colOff>
      <xdr:row>78</xdr:row>
      <xdr:rowOff>60553</xdr:rowOff>
    </xdr:to>
    <xdr:cxnSp macro="">
      <xdr:nvCxnSpPr>
        <xdr:cNvPr id="182" name="直線コネクタ 181"/>
        <xdr:cNvCxnSpPr/>
      </xdr:nvCxnSpPr>
      <xdr:spPr>
        <a:xfrm>
          <a:off x="2019300" y="13084150"/>
          <a:ext cx="889000" cy="34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53950</xdr:rowOff>
    </xdr:from>
    <xdr:to>
      <xdr:col>10</xdr:col>
      <xdr:colOff>114300</xdr:colOff>
      <xdr:row>76</xdr:row>
      <xdr:rowOff>118859</xdr:rowOff>
    </xdr:to>
    <xdr:cxnSp macro="">
      <xdr:nvCxnSpPr>
        <xdr:cNvPr id="185" name="直線コネクタ 184"/>
        <xdr:cNvCxnSpPr/>
      </xdr:nvCxnSpPr>
      <xdr:spPr>
        <a:xfrm flipV="1">
          <a:off x="1130300" y="13084150"/>
          <a:ext cx="889000" cy="6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101270</xdr:rowOff>
    </xdr:from>
    <xdr:to>
      <xdr:col>24</xdr:col>
      <xdr:colOff>114300</xdr:colOff>
      <xdr:row>77</xdr:row>
      <xdr:rowOff>31420</xdr:rowOff>
    </xdr:to>
    <xdr:sp macro="" textlink="">
      <xdr:nvSpPr>
        <xdr:cNvPr id="195" name="楕円 194"/>
        <xdr:cNvSpPr/>
      </xdr:nvSpPr>
      <xdr:spPr>
        <a:xfrm>
          <a:off x="4584700" y="131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79697</xdr:rowOff>
    </xdr:from>
    <xdr:ext cx="599010" cy="259045"/>
    <xdr:sp macro="" textlink="">
      <xdr:nvSpPr>
        <xdr:cNvPr id="196" name="民生費該当値テキスト"/>
        <xdr:cNvSpPr txBox="1"/>
      </xdr:nvSpPr>
      <xdr:spPr>
        <a:xfrm>
          <a:off x="4686300" y="1310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4851</xdr:rowOff>
    </xdr:from>
    <xdr:to>
      <xdr:col>20</xdr:col>
      <xdr:colOff>38100</xdr:colOff>
      <xdr:row>78</xdr:row>
      <xdr:rowOff>106451</xdr:rowOff>
    </xdr:to>
    <xdr:sp macro="" textlink="">
      <xdr:nvSpPr>
        <xdr:cNvPr id="197" name="楕円 196"/>
        <xdr:cNvSpPr/>
      </xdr:nvSpPr>
      <xdr:spPr>
        <a:xfrm>
          <a:off x="3746500" y="133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97578</xdr:rowOff>
    </xdr:from>
    <xdr:ext cx="599010" cy="259045"/>
    <xdr:sp macro="" textlink="">
      <xdr:nvSpPr>
        <xdr:cNvPr id="198" name="テキスト ボックス 197"/>
        <xdr:cNvSpPr txBox="1"/>
      </xdr:nvSpPr>
      <xdr:spPr>
        <a:xfrm>
          <a:off x="3497795" y="1347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9753</xdr:rowOff>
    </xdr:from>
    <xdr:to>
      <xdr:col>15</xdr:col>
      <xdr:colOff>101600</xdr:colOff>
      <xdr:row>78</xdr:row>
      <xdr:rowOff>111353</xdr:rowOff>
    </xdr:to>
    <xdr:sp macro="" textlink="">
      <xdr:nvSpPr>
        <xdr:cNvPr id="199" name="楕円 198"/>
        <xdr:cNvSpPr/>
      </xdr:nvSpPr>
      <xdr:spPr>
        <a:xfrm>
          <a:off x="2857500" y="133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102480</xdr:rowOff>
    </xdr:from>
    <xdr:ext cx="599010" cy="259045"/>
    <xdr:sp macro="" textlink="">
      <xdr:nvSpPr>
        <xdr:cNvPr id="200" name="テキスト ボックス 199"/>
        <xdr:cNvSpPr txBox="1"/>
      </xdr:nvSpPr>
      <xdr:spPr>
        <a:xfrm>
          <a:off x="2608795" y="1347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3150</xdr:rowOff>
    </xdr:from>
    <xdr:to>
      <xdr:col>10</xdr:col>
      <xdr:colOff>165100</xdr:colOff>
      <xdr:row>76</xdr:row>
      <xdr:rowOff>104750</xdr:rowOff>
    </xdr:to>
    <xdr:sp macro="" textlink="">
      <xdr:nvSpPr>
        <xdr:cNvPr id="201" name="楕円 200"/>
        <xdr:cNvSpPr/>
      </xdr:nvSpPr>
      <xdr:spPr>
        <a:xfrm>
          <a:off x="1968500" y="130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95877</xdr:rowOff>
    </xdr:from>
    <xdr:ext cx="599010" cy="259045"/>
    <xdr:sp macro="" textlink="">
      <xdr:nvSpPr>
        <xdr:cNvPr id="202" name="テキスト ボックス 201"/>
        <xdr:cNvSpPr txBox="1"/>
      </xdr:nvSpPr>
      <xdr:spPr>
        <a:xfrm>
          <a:off x="1719795" y="131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68059</xdr:rowOff>
    </xdr:from>
    <xdr:to>
      <xdr:col>6</xdr:col>
      <xdr:colOff>38100</xdr:colOff>
      <xdr:row>76</xdr:row>
      <xdr:rowOff>169659</xdr:rowOff>
    </xdr:to>
    <xdr:sp macro="" textlink="">
      <xdr:nvSpPr>
        <xdr:cNvPr id="203" name="楕円 202"/>
        <xdr:cNvSpPr/>
      </xdr:nvSpPr>
      <xdr:spPr>
        <a:xfrm>
          <a:off x="1079500" y="1309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160786</xdr:rowOff>
    </xdr:from>
    <xdr:ext cx="599010" cy="259045"/>
    <xdr:sp macro="" textlink="">
      <xdr:nvSpPr>
        <xdr:cNvPr id="204" name="テキスト ボックス 203"/>
        <xdr:cNvSpPr txBox="1"/>
      </xdr:nvSpPr>
      <xdr:spPr>
        <a:xfrm>
          <a:off x="830795" y="1319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150234</xdr:rowOff>
    </xdr:from>
    <xdr:to>
      <xdr:col>24</xdr:col>
      <xdr:colOff>63500</xdr:colOff>
      <xdr:row>92</xdr:row>
      <xdr:rowOff>44793</xdr:rowOff>
    </xdr:to>
    <xdr:cxnSp macro="">
      <xdr:nvCxnSpPr>
        <xdr:cNvPr id="234" name="直線コネクタ 233"/>
        <xdr:cNvCxnSpPr/>
      </xdr:nvCxnSpPr>
      <xdr:spPr>
        <a:xfrm flipV="1">
          <a:off x="3797300" y="15752184"/>
          <a:ext cx="838200" cy="6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44793</xdr:rowOff>
    </xdr:from>
    <xdr:to>
      <xdr:col>19</xdr:col>
      <xdr:colOff>177800</xdr:colOff>
      <xdr:row>93</xdr:row>
      <xdr:rowOff>110573</xdr:rowOff>
    </xdr:to>
    <xdr:cxnSp macro="">
      <xdr:nvCxnSpPr>
        <xdr:cNvPr id="237" name="直線コネクタ 236"/>
        <xdr:cNvCxnSpPr/>
      </xdr:nvCxnSpPr>
      <xdr:spPr>
        <a:xfrm flipV="1">
          <a:off x="2908300" y="15818193"/>
          <a:ext cx="889000" cy="2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79178</xdr:rowOff>
    </xdr:from>
    <xdr:to>
      <xdr:col>15</xdr:col>
      <xdr:colOff>50800</xdr:colOff>
      <xdr:row>93</xdr:row>
      <xdr:rowOff>110573</xdr:rowOff>
    </xdr:to>
    <xdr:cxnSp macro="">
      <xdr:nvCxnSpPr>
        <xdr:cNvPr id="240" name="直線コネクタ 239"/>
        <xdr:cNvCxnSpPr/>
      </xdr:nvCxnSpPr>
      <xdr:spPr>
        <a:xfrm>
          <a:off x="2019300" y="16024028"/>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72530</xdr:rowOff>
    </xdr:from>
    <xdr:to>
      <xdr:col>10</xdr:col>
      <xdr:colOff>114300</xdr:colOff>
      <xdr:row>93</xdr:row>
      <xdr:rowOff>79178</xdr:rowOff>
    </xdr:to>
    <xdr:cxnSp macro="">
      <xdr:nvCxnSpPr>
        <xdr:cNvPr id="243" name="直線コネクタ 242"/>
        <xdr:cNvCxnSpPr/>
      </xdr:nvCxnSpPr>
      <xdr:spPr>
        <a:xfrm>
          <a:off x="1130300" y="16017380"/>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7" name="テキスト ボックス 246"/>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99434</xdr:rowOff>
    </xdr:from>
    <xdr:to>
      <xdr:col>24</xdr:col>
      <xdr:colOff>114300</xdr:colOff>
      <xdr:row>92</xdr:row>
      <xdr:rowOff>29584</xdr:rowOff>
    </xdr:to>
    <xdr:sp macro="" textlink="">
      <xdr:nvSpPr>
        <xdr:cNvPr id="253" name="楕円 252"/>
        <xdr:cNvSpPr/>
      </xdr:nvSpPr>
      <xdr:spPr>
        <a:xfrm>
          <a:off x="4584700" y="157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14361</xdr:rowOff>
    </xdr:from>
    <xdr:ext cx="534377" cy="259045"/>
    <xdr:sp macro="" textlink="">
      <xdr:nvSpPr>
        <xdr:cNvPr id="254" name="衛生費該当値テキスト"/>
        <xdr:cNvSpPr txBox="1"/>
      </xdr:nvSpPr>
      <xdr:spPr>
        <a:xfrm>
          <a:off x="4686300" y="156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165443</xdr:rowOff>
    </xdr:from>
    <xdr:to>
      <xdr:col>20</xdr:col>
      <xdr:colOff>38100</xdr:colOff>
      <xdr:row>92</xdr:row>
      <xdr:rowOff>95593</xdr:rowOff>
    </xdr:to>
    <xdr:sp macro="" textlink="">
      <xdr:nvSpPr>
        <xdr:cNvPr id="255" name="楕円 254"/>
        <xdr:cNvSpPr/>
      </xdr:nvSpPr>
      <xdr:spPr>
        <a:xfrm>
          <a:off x="3746500" y="157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112120</xdr:rowOff>
    </xdr:from>
    <xdr:ext cx="534377" cy="259045"/>
    <xdr:sp macro="" textlink="">
      <xdr:nvSpPr>
        <xdr:cNvPr id="256" name="テキスト ボックス 255"/>
        <xdr:cNvSpPr txBox="1"/>
      </xdr:nvSpPr>
      <xdr:spPr>
        <a:xfrm>
          <a:off x="3530111" y="1554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59773</xdr:rowOff>
    </xdr:from>
    <xdr:to>
      <xdr:col>15</xdr:col>
      <xdr:colOff>101600</xdr:colOff>
      <xdr:row>93</xdr:row>
      <xdr:rowOff>161373</xdr:rowOff>
    </xdr:to>
    <xdr:sp macro="" textlink="">
      <xdr:nvSpPr>
        <xdr:cNvPr id="257" name="楕円 256"/>
        <xdr:cNvSpPr/>
      </xdr:nvSpPr>
      <xdr:spPr>
        <a:xfrm>
          <a:off x="2857500" y="160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6450</xdr:rowOff>
    </xdr:from>
    <xdr:ext cx="534377" cy="259045"/>
    <xdr:sp macro="" textlink="">
      <xdr:nvSpPr>
        <xdr:cNvPr id="258" name="テキスト ボックス 257"/>
        <xdr:cNvSpPr txBox="1"/>
      </xdr:nvSpPr>
      <xdr:spPr>
        <a:xfrm>
          <a:off x="2641111" y="157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28378</xdr:rowOff>
    </xdr:from>
    <xdr:to>
      <xdr:col>10</xdr:col>
      <xdr:colOff>165100</xdr:colOff>
      <xdr:row>93</xdr:row>
      <xdr:rowOff>129978</xdr:rowOff>
    </xdr:to>
    <xdr:sp macro="" textlink="">
      <xdr:nvSpPr>
        <xdr:cNvPr id="259" name="楕円 258"/>
        <xdr:cNvSpPr/>
      </xdr:nvSpPr>
      <xdr:spPr>
        <a:xfrm>
          <a:off x="1968500" y="159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146505</xdr:rowOff>
    </xdr:from>
    <xdr:ext cx="534377" cy="259045"/>
    <xdr:sp macro="" textlink="">
      <xdr:nvSpPr>
        <xdr:cNvPr id="260" name="テキスト ボックス 259"/>
        <xdr:cNvSpPr txBox="1"/>
      </xdr:nvSpPr>
      <xdr:spPr>
        <a:xfrm>
          <a:off x="1752111" y="157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21730</xdr:rowOff>
    </xdr:from>
    <xdr:to>
      <xdr:col>6</xdr:col>
      <xdr:colOff>38100</xdr:colOff>
      <xdr:row>93</xdr:row>
      <xdr:rowOff>123330</xdr:rowOff>
    </xdr:to>
    <xdr:sp macro="" textlink="">
      <xdr:nvSpPr>
        <xdr:cNvPr id="261" name="楕円 260"/>
        <xdr:cNvSpPr/>
      </xdr:nvSpPr>
      <xdr:spPr>
        <a:xfrm>
          <a:off x="1079500" y="159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139857</xdr:rowOff>
    </xdr:from>
    <xdr:ext cx="534377" cy="259045"/>
    <xdr:sp macro="" textlink="">
      <xdr:nvSpPr>
        <xdr:cNvPr id="262" name="テキスト ボックス 261"/>
        <xdr:cNvSpPr txBox="1"/>
      </xdr:nvSpPr>
      <xdr:spPr>
        <a:xfrm>
          <a:off x="863111" y="157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52342</xdr:rowOff>
    </xdr:from>
    <xdr:to>
      <xdr:col>55</xdr:col>
      <xdr:colOff>0</xdr:colOff>
      <xdr:row>39</xdr:row>
      <xdr:rowOff>52669</xdr:rowOff>
    </xdr:to>
    <xdr:cxnSp macro="">
      <xdr:nvCxnSpPr>
        <xdr:cNvPr id="293" name="直線コネクタ 292"/>
        <xdr:cNvCxnSpPr/>
      </xdr:nvCxnSpPr>
      <xdr:spPr>
        <a:xfrm flipV="1">
          <a:off x="9639300" y="673889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52669</xdr:rowOff>
    </xdr:from>
    <xdr:to>
      <xdr:col>50</xdr:col>
      <xdr:colOff>114300</xdr:colOff>
      <xdr:row>39</xdr:row>
      <xdr:rowOff>55771</xdr:rowOff>
    </xdr:to>
    <xdr:cxnSp macro="">
      <xdr:nvCxnSpPr>
        <xdr:cNvPr id="296" name="直線コネクタ 295"/>
        <xdr:cNvCxnSpPr/>
      </xdr:nvCxnSpPr>
      <xdr:spPr>
        <a:xfrm flipV="1">
          <a:off x="8750300" y="673921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2213</xdr:rowOff>
    </xdr:from>
    <xdr:to>
      <xdr:col>45</xdr:col>
      <xdr:colOff>177800</xdr:colOff>
      <xdr:row>39</xdr:row>
      <xdr:rowOff>55771</xdr:rowOff>
    </xdr:to>
    <xdr:cxnSp macro="">
      <xdr:nvCxnSpPr>
        <xdr:cNvPr id="299" name="直線コネクタ 298"/>
        <xdr:cNvCxnSpPr/>
      </xdr:nvCxnSpPr>
      <xdr:spPr>
        <a:xfrm>
          <a:off x="7861300" y="6517313"/>
          <a:ext cx="889000" cy="2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59037</xdr:rowOff>
    </xdr:from>
    <xdr:to>
      <xdr:col>41</xdr:col>
      <xdr:colOff>50800</xdr:colOff>
      <xdr:row>38</xdr:row>
      <xdr:rowOff>2213</xdr:rowOff>
    </xdr:to>
    <xdr:cxnSp macro="">
      <xdr:nvCxnSpPr>
        <xdr:cNvPr id="302" name="直線コネクタ 301"/>
        <xdr:cNvCxnSpPr/>
      </xdr:nvCxnSpPr>
      <xdr:spPr>
        <a:xfrm>
          <a:off x="6972300" y="6059787"/>
          <a:ext cx="889000" cy="45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1850</xdr:rowOff>
    </xdr:from>
    <xdr:ext cx="378565" cy="259045"/>
    <xdr:sp macro="" textlink="">
      <xdr:nvSpPr>
        <xdr:cNvPr id="304" name="テキスト ボックス 303"/>
        <xdr:cNvSpPr txBox="1"/>
      </xdr:nvSpPr>
      <xdr:spPr>
        <a:xfrm>
          <a:off x="7672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108801</xdr:rowOff>
    </xdr:from>
    <xdr:ext cx="469744" cy="259045"/>
    <xdr:sp macro="" textlink="">
      <xdr:nvSpPr>
        <xdr:cNvPr id="306" name="テキスト ボックス 305"/>
        <xdr:cNvSpPr txBox="1"/>
      </xdr:nvSpPr>
      <xdr:spPr>
        <a:xfrm>
          <a:off x="6737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1542</xdr:rowOff>
    </xdr:from>
    <xdr:to>
      <xdr:col>55</xdr:col>
      <xdr:colOff>50800</xdr:colOff>
      <xdr:row>39</xdr:row>
      <xdr:rowOff>103142</xdr:rowOff>
    </xdr:to>
    <xdr:sp macro="" textlink="">
      <xdr:nvSpPr>
        <xdr:cNvPr id="312" name="楕円 311"/>
        <xdr:cNvSpPr/>
      </xdr:nvSpPr>
      <xdr:spPr>
        <a:xfrm>
          <a:off x="10426700" y="66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87919</xdr:rowOff>
    </xdr:from>
    <xdr:ext cx="378565" cy="259045"/>
    <xdr:sp macro="" textlink="">
      <xdr:nvSpPr>
        <xdr:cNvPr id="313" name="労働費該当値テキスト"/>
        <xdr:cNvSpPr txBox="1"/>
      </xdr:nvSpPr>
      <xdr:spPr>
        <a:xfrm>
          <a:off x="10528300" y="660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1869</xdr:rowOff>
    </xdr:from>
    <xdr:to>
      <xdr:col>50</xdr:col>
      <xdr:colOff>165100</xdr:colOff>
      <xdr:row>39</xdr:row>
      <xdr:rowOff>103469</xdr:rowOff>
    </xdr:to>
    <xdr:sp macro="" textlink="">
      <xdr:nvSpPr>
        <xdr:cNvPr id="314" name="楕円 313"/>
        <xdr:cNvSpPr/>
      </xdr:nvSpPr>
      <xdr:spPr>
        <a:xfrm>
          <a:off x="9588500" y="66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94596</xdr:rowOff>
    </xdr:from>
    <xdr:ext cx="378565" cy="259045"/>
    <xdr:sp macro="" textlink="">
      <xdr:nvSpPr>
        <xdr:cNvPr id="315" name="テキスト ボックス 314"/>
        <xdr:cNvSpPr txBox="1"/>
      </xdr:nvSpPr>
      <xdr:spPr>
        <a:xfrm>
          <a:off x="9450017" y="678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4971</xdr:rowOff>
    </xdr:from>
    <xdr:to>
      <xdr:col>46</xdr:col>
      <xdr:colOff>38100</xdr:colOff>
      <xdr:row>39</xdr:row>
      <xdr:rowOff>106571</xdr:rowOff>
    </xdr:to>
    <xdr:sp macro="" textlink="">
      <xdr:nvSpPr>
        <xdr:cNvPr id="316" name="楕円 315"/>
        <xdr:cNvSpPr/>
      </xdr:nvSpPr>
      <xdr:spPr>
        <a:xfrm>
          <a:off x="8699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97698</xdr:rowOff>
    </xdr:from>
    <xdr:ext cx="378565" cy="259045"/>
    <xdr:sp macro="" textlink="">
      <xdr:nvSpPr>
        <xdr:cNvPr id="317" name="テキスト ボックス 316"/>
        <xdr:cNvSpPr txBox="1"/>
      </xdr:nvSpPr>
      <xdr:spPr>
        <a:xfrm>
          <a:off x="8561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122863</xdr:rowOff>
    </xdr:from>
    <xdr:to>
      <xdr:col>41</xdr:col>
      <xdr:colOff>101600</xdr:colOff>
      <xdr:row>38</xdr:row>
      <xdr:rowOff>53014</xdr:rowOff>
    </xdr:to>
    <xdr:sp macro="" textlink="">
      <xdr:nvSpPr>
        <xdr:cNvPr id="318" name="楕円 317"/>
        <xdr:cNvSpPr/>
      </xdr:nvSpPr>
      <xdr:spPr>
        <a:xfrm>
          <a:off x="7810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69540</xdr:rowOff>
    </xdr:from>
    <xdr:ext cx="469744" cy="259045"/>
    <xdr:sp macro="" textlink="">
      <xdr:nvSpPr>
        <xdr:cNvPr id="319" name="テキスト ボックス 318"/>
        <xdr:cNvSpPr txBox="1"/>
      </xdr:nvSpPr>
      <xdr:spPr>
        <a:xfrm>
          <a:off x="7626428" y="62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8237</xdr:rowOff>
    </xdr:from>
    <xdr:to>
      <xdr:col>36</xdr:col>
      <xdr:colOff>165100</xdr:colOff>
      <xdr:row>35</xdr:row>
      <xdr:rowOff>109837</xdr:rowOff>
    </xdr:to>
    <xdr:sp macro="" textlink="">
      <xdr:nvSpPr>
        <xdr:cNvPr id="320" name="楕円 319"/>
        <xdr:cNvSpPr/>
      </xdr:nvSpPr>
      <xdr:spPr>
        <a:xfrm>
          <a:off x="6921500" y="60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126364</xdr:rowOff>
    </xdr:from>
    <xdr:ext cx="469744" cy="259045"/>
    <xdr:sp macro="" textlink="">
      <xdr:nvSpPr>
        <xdr:cNvPr id="321" name="テキスト ボックス 320"/>
        <xdr:cNvSpPr txBox="1"/>
      </xdr:nvSpPr>
      <xdr:spPr>
        <a:xfrm>
          <a:off x="6737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153373</xdr:rowOff>
    </xdr:from>
    <xdr:to>
      <xdr:col>55</xdr:col>
      <xdr:colOff>0</xdr:colOff>
      <xdr:row>57</xdr:row>
      <xdr:rowOff>15657</xdr:rowOff>
    </xdr:to>
    <xdr:cxnSp macro="">
      <xdr:nvCxnSpPr>
        <xdr:cNvPr id="352" name="直線コネクタ 351"/>
        <xdr:cNvCxnSpPr/>
      </xdr:nvCxnSpPr>
      <xdr:spPr>
        <a:xfrm>
          <a:off x="9639300" y="9583123"/>
          <a:ext cx="838200" cy="20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153373</xdr:rowOff>
    </xdr:from>
    <xdr:to>
      <xdr:col>50</xdr:col>
      <xdr:colOff>114300</xdr:colOff>
      <xdr:row>56</xdr:row>
      <xdr:rowOff>167611</xdr:rowOff>
    </xdr:to>
    <xdr:cxnSp macro="">
      <xdr:nvCxnSpPr>
        <xdr:cNvPr id="355" name="直線コネクタ 354"/>
        <xdr:cNvCxnSpPr/>
      </xdr:nvCxnSpPr>
      <xdr:spPr>
        <a:xfrm flipV="1">
          <a:off x="8750300" y="9583123"/>
          <a:ext cx="889000" cy="1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144218</xdr:rowOff>
    </xdr:from>
    <xdr:to>
      <xdr:col>45</xdr:col>
      <xdr:colOff>177800</xdr:colOff>
      <xdr:row>56</xdr:row>
      <xdr:rowOff>167611</xdr:rowOff>
    </xdr:to>
    <xdr:cxnSp macro="">
      <xdr:nvCxnSpPr>
        <xdr:cNvPr id="358" name="直線コネクタ 357"/>
        <xdr:cNvCxnSpPr/>
      </xdr:nvCxnSpPr>
      <xdr:spPr>
        <a:xfrm>
          <a:off x="7861300" y="9231068"/>
          <a:ext cx="889000" cy="5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134464</xdr:rowOff>
    </xdr:from>
    <xdr:to>
      <xdr:col>41</xdr:col>
      <xdr:colOff>50800</xdr:colOff>
      <xdr:row>53</xdr:row>
      <xdr:rowOff>144218</xdr:rowOff>
    </xdr:to>
    <xdr:cxnSp macro="">
      <xdr:nvCxnSpPr>
        <xdr:cNvPr id="361" name="直線コネクタ 360"/>
        <xdr:cNvCxnSpPr/>
      </xdr:nvCxnSpPr>
      <xdr:spPr>
        <a:xfrm>
          <a:off x="6972300" y="8878414"/>
          <a:ext cx="889000" cy="3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136307</xdr:rowOff>
    </xdr:from>
    <xdr:to>
      <xdr:col>55</xdr:col>
      <xdr:colOff>50800</xdr:colOff>
      <xdr:row>57</xdr:row>
      <xdr:rowOff>66457</xdr:rowOff>
    </xdr:to>
    <xdr:sp macro="" textlink="">
      <xdr:nvSpPr>
        <xdr:cNvPr id="371" name="楕円 370"/>
        <xdr:cNvSpPr/>
      </xdr:nvSpPr>
      <xdr:spPr>
        <a:xfrm>
          <a:off x="10426700" y="97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114734</xdr:rowOff>
    </xdr:from>
    <xdr:ext cx="534377" cy="259045"/>
    <xdr:sp macro="" textlink="">
      <xdr:nvSpPr>
        <xdr:cNvPr id="372" name="農林水産業費該当値テキスト"/>
        <xdr:cNvSpPr txBox="1"/>
      </xdr:nvSpPr>
      <xdr:spPr>
        <a:xfrm>
          <a:off x="10528300" y="97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102573</xdr:rowOff>
    </xdr:from>
    <xdr:to>
      <xdr:col>50</xdr:col>
      <xdr:colOff>165100</xdr:colOff>
      <xdr:row>56</xdr:row>
      <xdr:rowOff>32723</xdr:rowOff>
    </xdr:to>
    <xdr:sp macro="" textlink="">
      <xdr:nvSpPr>
        <xdr:cNvPr id="373" name="楕円 372"/>
        <xdr:cNvSpPr/>
      </xdr:nvSpPr>
      <xdr:spPr>
        <a:xfrm>
          <a:off x="9588500" y="95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49250</xdr:rowOff>
    </xdr:from>
    <xdr:ext cx="534377" cy="259045"/>
    <xdr:sp macro="" textlink="">
      <xdr:nvSpPr>
        <xdr:cNvPr id="374" name="テキスト ボックス 373"/>
        <xdr:cNvSpPr txBox="1"/>
      </xdr:nvSpPr>
      <xdr:spPr>
        <a:xfrm>
          <a:off x="9372111" y="93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116811</xdr:rowOff>
    </xdr:from>
    <xdr:to>
      <xdr:col>46</xdr:col>
      <xdr:colOff>38100</xdr:colOff>
      <xdr:row>57</xdr:row>
      <xdr:rowOff>46961</xdr:rowOff>
    </xdr:to>
    <xdr:sp macro="" textlink="">
      <xdr:nvSpPr>
        <xdr:cNvPr id="375" name="楕円 374"/>
        <xdr:cNvSpPr/>
      </xdr:nvSpPr>
      <xdr:spPr>
        <a:xfrm>
          <a:off x="8699500" y="971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63488</xdr:rowOff>
    </xdr:from>
    <xdr:ext cx="534377" cy="259045"/>
    <xdr:sp macro="" textlink="">
      <xdr:nvSpPr>
        <xdr:cNvPr id="376" name="テキスト ボックス 375"/>
        <xdr:cNvSpPr txBox="1"/>
      </xdr:nvSpPr>
      <xdr:spPr>
        <a:xfrm>
          <a:off x="8483111" y="949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93418</xdr:rowOff>
    </xdr:from>
    <xdr:to>
      <xdr:col>41</xdr:col>
      <xdr:colOff>101600</xdr:colOff>
      <xdr:row>54</xdr:row>
      <xdr:rowOff>23568</xdr:rowOff>
    </xdr:to>
    <xdr:sp macro="" textlink="">
      <xdr:nvSpPr>
        <xdr:cNvPr id="377" name="楕円 376"/>
        <xdr:cNvSpPr/>
      </xdr:nvSpPr>
      <xdr:spPr>
        <a:xfrm>
          <a:off x="7810500" y="91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40095</xdr:rowOff>
    </xdr:from>
    <xdr:ext cx="534377" cy="259045"/>
    <xdr:sp macro="" textlink="">
      <xdr:nvSpPr>
        <xdr:cNvPr id="378" name="テキスト ボックス 377"/>
        <xdr:cNvSpPr txBox="1"/>
      </xdr:nvSpPr>
      <xdr:spPr>
        <a:xfrm>
          <a:off x="7594111" y="895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83664</xdr:rowOff>
    </xdr:from>
    <xdr:to>
      <xdr:col>36</xdr:col>
      <xdr:colOff>165100</xdr:colOff>
      <xdr:row>52</xdr:row>
      <xdr:rowOff>13814</xdr:rowOff>
    </xdr:to>
    <xdr:sp macro="" textlink="">
      <xdr:nvSpPr>
        <xdr:cNvPr id="379" name="楕円 378"/>
        <xdr:cNvSpPr/>
      </xdr:nvSpPr>
      <xdr:spPr>
        <a:xfrm>
          <a:off x="6921500" y="88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30341</xdr:rowOff>
    </xdr:from>
    <xdr:ext cx="599010" cy="259045"/>
    <xdr:sp macro="" textlink="">
      <xdr:nvSpPr>
        <xdr:cNvPr id="380" name="テキスト ボックス 379"/>
        <xdr:cNvSpPr txBox="1"/>
      </xdr:nvSpPr>
      <xdr:spPr>
        <a:xfrm>
          <a:off x="6672795" y="860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83407</xdr:rowOff>
    </xdr:from>
    <xdr:to>
      <xdr:col>55</xdr:col>
      <xdr:colOff>0</xdr:colOff>
      <xdr:row>78</xdr:row>
      <xdr:rowOff>84093</xdr:rowOff>
    </xdr:to>
    <xdr:cxnSp macro="">
      <xdr:nvCxnSpPr>
        <xdr:cNvPr id="409" name="直線コネクタ 408"/>
        <xdr:cNvCxnSpPr/>
      </xdr:nvCxnSpPr>
      <xdr:spPr>
        <a:xfrm>
          <a:off x="9639300" y="1345650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83407</xdr:rowOff>
    </xdr:from>
    <xdr:to>
      <xdr:col>50</xdr:col>
      <xdr:colOff>114300</xdr:colOff>
      <xdr:row>78</xdr:row>
      <xdr:rowOff>91942</xdr:rowOff>
    </xdr:to>
    <xdr:cxnSp macro="">
      <xdr:nvCxnSpPr>
        <xdr:cNvPr id="412" name="直線コネクタ 411"/>
        <xdr:cNvCxnSpPr/>
      </xdr:nvCxnSpPr>
      <xdr:spPr>
        <a:xfrm flipV="1">
          <a:off x="8750300" y="13456507"/>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84989</xdr:rowOff>
    </xdr:from>
    <xdr:to>
      <xdr:col>45</xdr:col>
      <xdr:colOff>177800</xdr:colOff>
      <xdr:row>78</xdr:row>
      <xdr:rowOff>91942</xdr:rowOff>
    </xdr:to>
    <xdr:cxnSp macro="">
      <xdr:nvCxnSpPr>
        <xdr:cNvPr id="415" name="直線コネクタ 414"/>
        <xdr:cNvCxnSpPr/>
      </xdr:nvCxnSpPr>
      <xdr:spPr>
        <a:xfrm>
          <a:off x="7861300" y="13458089"/>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84989</xdr:rowOff>
    </xdr:from>
    <xdr:to>
      <xdr:col>41</xdr:col>
      <xdr:colOff>50800</xdr:colOff>
      <xdr:row>78</xdr:row>
      <xdr:rowOff>106877</xdr:rowOff>
    </xdr:to>
    <xdr:cxnSp macro="">
      <xdr:nvCxnSpPr>
        <xdr:cNvPr id="418" name="直線コネクタ 417"/>
        <xdr:cNvCxnSpPr/>
      </xdr:nvCxnSpPr>
      <xdr:spPr>
        <a:xfrm flipV="1">
          <a:off x="6972300" y="13458089"/>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33293</xdr:rowOff>
    </xdr:from>
    <xdr:to>
      <xdr:col>55</xdr:col>
      <xdr:colOff>50800</xdr:colOff>
      <xdr:row>78</xdr:row>
      <xdr:rowOff>134893</xdr:rowOff>
    </xdr:to>
    <xdr:sp macro="" textlink="">
      <xdr:nvSpPr>
        <xdr:cNvPr id="428" name="楕円 427"/>
        <xdr:cNvSpPr/>
      </xdr:nvSpPr>
      <xdr:spPr>
        <a:xfrm>
          <a:off x="10426700" y="134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119670</xdr:rowOff>
    </xdr:from>
    <xdr:ext cx="469744" cy="259045"/>
    <xdr:sp macro="" textlink="">
      <xdr:nvSpPr>
        <xdr:cNvPr id="429" name="商工費該当値テキスト"/>
        <xdr:cNvSpPr txBox="1"/>
      </xdr:nvSpPr>
      <xdr:spPr>
        <a:xfrm>
          <a:off x="10528300" y="1332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32607</xdr:rowOff>
    </xdr:from>
    <xdr:to>
      <xdr:col>50</xdr:col>
      <xdr:colOff>165100</xdr:colOff>
      <xdr:row>78</xdr:row>
      <xdr:rowOff>134207</xdr:rowOff>
    </xdr:to>
    <xdr:sp macro="" textlink="">
      <xdr:nvSpPr>
        <xdr:cNvPr id="430" name="楕円 429"/>
        <xdr:cNvSpPr/>
      </xdr:nvSpPr>
      <xdr:spPr>
        <a:xfrm>
          <a:off x="9588500" y="134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125334</xdr:rowOff>
    </xdr:from>
    <xdr:ext cx="469744" cy="259045"/>
    <xdr:sp macro="" textlink="">
      <xdr:nvSpPr>
        <xdr:cNvPr id="431" name="テキスト ボックス 430"/>
        <xdr:cNvSpPr txBox="1"/>
      </xdr:nvSpPr>
      <xdr:spPr>
        <a:xfrm>
          <a:off x="9404428" y="134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41142</xdr:rowOff>
    </xdr:from>
    <xdr:to>
      <xdr:col>46</xdr:col>
      <xdr:colOff>38100</xdr:colOff>
      <xdr:row>78</xdr:row>
      <xdr:rowOff>142742</xdr:rowOff>
    </xdr:to>
    <xdr:sp macro="" textlink="">
      <xdr:nvSpPr>
        <xdr:cNvPr id="432" name="楕円 431"/>
        <xdr:cNvSpPr/>
      </xdr:nvSpPr>
      <xdr:spPr>
        <a:xfrm>
          <a:off x="8699500" y="134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133869</xdr:rowOff>
    </xdr:from>
    <xdr:ext cx="469744" cy="259045"/>
    <xdr:sp macro="" textlink="">
      <xdr:nvSpPr>
        <xdr:cNvPr id="433" name="テキスト ボックス 432"/>
        <xdr:cNvSpPr txBox="1"/>
      </xdr:nvSpPr>
      <xdr:spPr>
        <a:xfrm>
          <a:off x="8515428" y="135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34189</xdr:rowOff>
    </xdr:from>
    <xdr:to>
      <xdr:col>41</xdr:col>
      <xdr:colOff>101600</xdr:colOff>
      <xdr:row>78</xdr:row>
      <xdr:rowOff>135789</xdr:rowOff>
    </xdr:to>
    <xdr:sp macro="" textlink="">
      <xdr:nvSpPr>
        <xdr:cNvPr id="434" name="楕円 433"/>
        <xdr:cNvSpPr/>
      </xdr:nvSpPr>
      <xdr:spPr>
        <a:xfrm>
          <a:off x="7810500" y="134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126916</xdr:rowOff>
    </xdr:from>
    <xdr:ext cx="469744" cy="259045"/>
    <xdr:sp macro="" textlink="">
      <xdr:nvSpPr>
        <xdr:cNvPr id="435" name="テキスト ボックス 434"/>
        <xdr:cNvSpPr txBox="1"/>
      </xdr:nvSpPr>
      <xdr:spPr>
        <a:xfrm>
          <a:off x="7626428" y="1350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56077</xdr:rowOff>
    </xdr:from>
    <xdr:to>
      <xdr:col>36</xdr:col>
      <xdr:colOff>165100</xdr:colOff>
      <xdr:row>78</xdr:row>
      <xdr:rowOff>157677</xdr:rowOff>
    </xdr:to>
    <xdr:sp macro="" textlink="">
      <xdr:nvSpPr>
        <xdr:cNvPr id="436" name="楕円 435"/>
        <xdr:cNvSpPr/>
      </xdr:nvSpPr>
      <xdr:spPr>
        <a:xfrm>
          <a:off x="6921500" y="134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148804</xdr:rowOff>
    </xdr:from>
    <xdr:ext cx="469744" cy="259045"/>
    <xdr:sp macro="" textlink="">
      <xdr:nvSpPr>
        <xdr:cNvPr id="437" name="テキスト ボックス 436"/>
        <xdr:cNvSpPr txBox="1"/>
      </xdr:nvSpPr>
      <xdr:spPr>
        <a:xfrm>
          <a:off x="6737428" y="1352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138452</xdr:rowOff>
    </xdr:from>
    <xdr:to>
      <xdr:col>55</xdr:col>
      <xdr:colOff>0</xdr:colOff>
      <xdr:row>98</xdr:row>
      <xdr:rowOff>138855</xdr:rowOff>
    </xdr:to>
    <xdr:cxnSp macro="">
      <xdr:nvCxnSpPr>
        <xdr:cNvPr id="466" name="直線コネクタ 465"/>
        <xdr:cNvCxnSpPr/>
      </xdr:nvCxnSpPr>
      <xdr:spPr>
        <a:xfrm flipV="1">
          <a:off x="9639300" y="16940552"/>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81160</xdr:rowOff>
    </xdr:from>
    <xdr:ext cx="534377" cy="259045"/>
    <xdr:sp macro="" textlink="">
      <xdr:nvSpPr>
        <xdr:cNvPr id="467" name="土木費平均値テキスト"/>
        <xdr:cNvSpPr txBox="1"/>
      </xdr:nvSpPr>
      <xdr:spPr>
        <a:xfrm>
          <a:off x="10528300" y="1688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122865</xdr:rowOff>
    </xdr:from>
    <xdr:to>
      <xdr:col>50</xdr:col>
      <xdr:colOff>114300</xdr:colOff>
      <xdr:row>98</xdr:row>
      <xdr:rowOff>138855</xdr:rowOff>
    </xdr:to>
    <xdr:cxnSp macro="">
      <xdr:nvCxnSpPr>
        <xdr:cNvPr id="469" name="直線コネクタ 468"/>
        <xdr:cNvCxnSpPr/>
      </xdr:nvCxnSpPr>
      <xdr:spPr>
        <a:xfrm>
          <a:off x="8750300" y="16924965"/>
          <a:ext cx="8890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96078</xdr:rowOff>
    </xdr:from>
    <xdr:to>
      <xdr:col>45</xdr:col>
      <xdr:colOff>177800</xdr:colOff>
      <xdr:row>98</xdr:row>
      <xdr:rowOff>122865</xdr:rowOff>
    </xdr:to>
    <xdr:cxnSp macro="">
      <xdr:nvCxnSpPr>
        <xdr:cNvPr id="472" name="直線コネクタ 471"/>
        <xdr:cNvCxnSpPr/>
      </xdr:nvCxnSpPr>
      <xdr:spPr>
        <a:xfrm>
          <a:off x="7861300" y="16898178"/>
          <a:ext cx="889000" cy="2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52597</xdr:rowOff>
    </xdr:from>
    <xdr:to>
      <xdr:col>41</xdr:col>
      <xdr:colOff>50800</xdr:colOff>
      <xdr:row>98</xdr:row>
      <xdr:rowOff>96078</xdr:rowOff>
    </xdr:to>
    <xdr:cxnSp macro="">
      <xdr:nvCxnSpPr>
        <xdr:cNvPr id="475" name="直線コネクタ 474"/>
        <xdr:cNvCxnSpPr/>
      </xdr:nvCxnSpPr>
      <xdr:spPr>
        <a:xfrm>
          <a:off x="6972300" y="16854697"/>
          <a:ext cx="889000" cy="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87652</xdr:rowOff>
    </xdr:from>
    <xdr:to>
      <xdr:col>55</xdr:col>
      <xdr:colOff>50800</xdr:colOff>
      <xdr:row>99</xdr:row>
      <xdr:rowOff>17802</xdr:rowOff>
    </xdr:to>
    <xdr:sp macro="" textlink="">
      <xdr:nvSpPr>
        <xdr:cNvPr id="485" name="楕円 484"/>
        <xdr:cNvSpPr/>
      </xdr:nvSpPr>
      <xdr:spPr>
        <a:xfrm>
          <a:off x="10426700" y="168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47029</xdr:rowOff>
    </xdr:from>
    <xdr:ext cx="599010" cy="259045"/>
    <xdr:sp macro="" textlink="">
      <xdr:nvSpPr>
        <xdr:cNvPr id="486" name="土木費該当値テキスト"/>
        <xdr:cNvSpPr txBox="1"/>
      </xdr:nvSpPr>
      <xdr:spPr>
        <a:xfrm>
          <a:off x="10528300" y="1667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88055</xdr:rowOff>
    </xdr:from>
    <xdr:to>
      <xdr:col>50</xdr:col>
      <xdr:colOff>165100</xdr:colOff>
      <xdr:row>99</xdr:row>
      <xdr:rowOff>18205</xdr:rowOff>
    </xdr:to>
    <xdr:sp macro="" textlink="">
      <xdr:nvSpPr>
        <xdr:cNvPr id="487" name="楕円 486"/>
        <xdr:cNvSpPr/>
      </xdr:nvSpPr>
      <xdr:spPr>
        <a:xfrm>
          <a:off x="9588500" y="168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34732</xdr:rowOff>
    </xdr:from>
    <xdr:ext cx="599010" cy="259045"/>
    <xdr:sp macro="" textlink="">
      <xdr:nvSpPr>
        <xdr:cNvPr id="488" name="テキスト ボックス 487"/>
        <xdr:cNvSpPr txBox="1"/>
      </xdr:nvSpPr>
      <xdr:spPr>
        <a:xfrm>
          <a:off x="9339795" y="1666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72065</xdr:rowOff>
    </xdr:from>
    <xdr:to>
      <xdr:col>46</xdr:col>
      <xdr:colOff>38100</xdr:colOff>
      <xdr:row>99</xdr:row>
      <xdr:rowOff>2215</xdr:rowOff>
    </xdr:to>
    <xdr:sp macro="" textlink="">
      <xdr:nvSpPr>
        <xdr:cNvPr id="489" name="楕円 488"/>
        <xdr:cNvSpPr/>
      </xdr:nvSpPr>
      <xdr:spPr>
        <a:xfrm>
          <a:off x="8699500" y="168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18742</xdr:rowOff>
    </xdr:from>
    <xdr:ext cx="599010" cy="259045"/>
    <xdr:sp macro="" textlink="">
      <xdr:nvSpPr>
        <xdr:cNvPr id="490" name="テキスト ボックス 489"/>
        <xdr:cNvSpPr txBox="1"/>
      </xdr:nvSpPr>
      <xdr:spPr>
        <a:xfrm>
          <a:off x="8450795" y="1664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45278</xdr:rowOff>
    </xdr:from>
    <xdr:to>
      <xdr:col>41</xdr:col>
      <xdr:colOff>101600</xdr:colOff>
      <xdr:row>98</xdr:row>
      <xdr:rowOff>146878</xdr:rowOff>
    </xdr:to>
    <xdr:sp macro="" textlink="">
      <xdr:nvSpPr>
        <xdr:cNvPr id="491" name="楕円 490"/>
        <xdr:cNvSpPr/>
      </xdr:nvSpPr>
      <xdr:spPr>
        <a:xfrm>
          <a:off x="7810500" y="168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163405</xdr:rowOff>
    </xdr:from>
    <xdr:ext cx="599010" cy="259045"/>
    <xdr:sp macro="" textlink="">
      <xdr:nvSpPr>
        <xdr:cNvPr id="492" name="テキスト ボックス 491"/>
        <xdr:cNvSpPr txBox="1"/>
      </xdr:nvSpPr>
      <xdr:spPr>
        <a:xfrm>
          <a:off x="7561795" y="1662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1797</xdr:rowOff>
    </xdr:from>
    <xdr:to>
      <xdr:col>36</xdr:col>
      <xdr:colOff>165100</xdr:colOff>
      <xdr:row>98</xdr:row>
      <xdr:rowOff>103397</xdr:rowOff>
    </xdr:to>
    <xdr:sp macro="" textlink="">
      <xdr:nvSpPr>
        <xdr:cNvPr id="493" name="楕円 492"/>
        <xdr:cNvSpPr/>
      </xdr:nvSpPr>
      <xdr:spPr>
        <a:xfrm>
          <a:off x="6921500" y="168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119924</xdr:rowOff>
    </xdr:from>
    <xdr:ext cx="599010" cy="259045"/>
    <xdr:sp macro="" textlink="">
      <xdr:nvSpPr>
        <xdr:cNvPr id="494" name="テキスト ボックス 493"/>
        <xdr:cNvSpPr txBox="1"/>
      </xdr:nvSpPr>
      <xdr:spPr>
        <a:xfrm>
          <a:off x="6672795" y="1657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100903</xdr:rowOff>
    </xdr:from>
    <xdr:to>
      <xdr:col>85</xdr:col>
      <xdr:colOff>127000</xdr:colOff>
      <xdr:row>38</xdr:row>
      <xdr:rowOff>107238</xdr:rowOff>
    </xdr:to>
    <xdr:cxnSp macro="">
      <xdr:nvCxnSpPr>
        <xdr:cNvPr id="526" name="直線コネクタ 525"/>
        <xdr:cNvCxnSpPr/>
      </xdr:nvCxnSpPr>
      <xdr:spPr>
        <a:xfrm flipV="1">
          <a:off x="15481300" y="6616003"/>
          <a:ext cx="8382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107238</xdr:rowOff>
    </xdr:from>
    <xdr:to>
      <xdr:col>81</xdr:col>
      <xdr:colOff>50800</xdr:colOff>
      <xdr:row>38</xdr:row>
      <xdr:rowOff>112595</xdr:rowOff>
    </xdr:to>
    <xdr:cxnSp macro="">
      <xdr:nvCxnSpPr>
        <xdr:cNvPr id="529" name="直線コネクタ 528"/>
        <xdr:cNvCxnSpPr/>
      </xdr:nvCxnSpPr>
      <xdr:spPr>
        <a:xfrm flipV="1">
          <a:off x="14592300" y="6622338"/>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112595</xdr:rowOff>
    </xdr:from>
    <xdr:to>
      <xdr:col>76</xdr:col>
      <xdr:colOff>114300</xdr:colOff>
      <xdr:row>38</xdr:row>
      <xdr:rowOff>129413</xdr:rowOff>
    </xdr:to>
    <xdr:cxnSp macro="">
      <xdr:nvCxnSpPr>
        <xdr:cNvPr id="532" name="直線コネクタ 531"/>
        <xdr:cNvCxnSpPr/>
      </xdr:nvCxnSpPr>
      <xdr:spPr>
        <a:xfrm flipV="1">
          <a:off x="13703300" y="6627695"/>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129413</xdr:rowOff>
    </xdr:from>
    <xdr:to>
      <xdr:col>71</xdr:col>
      <xdr:colOff>177800</xdr:colOff>
      <xdr:row>39</xdr:row>
      <xdr:rowOff>14591</xdr:rowOff>
    </xdr:to>
    <xdr:cxnSp macro="">
      <xdr:nvCxnSpPr>
        <xdr:cNvPr id="535" name="直線コネクタ 534"/>
        <xdr:cNvCxnSpPr/>
      </xdr:nvCxnSpPr>
      <xdr:spPr>
        <a:xfrm flipV="1">
          <a:off x="12814300" y="6644513"/>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39" name="テキスト ボックス 538"/>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50103</xdr:rowOff>
    </xdr:from>
    <xdr:to>
      <xdr:col>85</xdr:col>
      <xdr:colOff>177800</xdr:colOff>
      <xdr:row>38</xdr:row>
      <xdr:rowOff>151703</xdr:rowOff>
    </xdr:to>
    <xdr:sp macro="" textlink="">
      <xdr:nvSpPr>
        <xdr:cNvPr id="545" name="楕円 544"/>
        <xdr:cNvSpPr/>
      </xdr:nvSpPr>
      <xdr:spPr>
        <a:xfrm>
          <a:off x="16268700" y="65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136480</xdr:rowOff>
    </xdr:from>
    <xdr:ext cx="534377" cy="259045"/>
    <xdr:sp macro="" textlink="">
      <xdr:nvSpPr>
        <xdr:cNvPr id="546" name="消防費該当値テキスト"/>
        <xdr:cNvSpPr txBox="1"/>
      </xdr:nvSpPr>
      <xdr:spPr>
        <a:xfrm>
          <a:off x="16370300" y="64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56438</xdr:rowOff>
    </xdr:from>
    <xdr:to>
      <xdr:col>81</xdr:col>
      <xdr:colOff>101600</xdr:colOff>
      <xdr:row>38</xdr:row>
      <xdr:rowOff>158038</xdr:rowOff>
    </xdr:to>
    <xdr:sp macro="" textlink="">
      <xdr:nvSpPr>
        <xdr:cNvPr id="547" name="楕円 546"/>
        <xdr:cNvSpPr/>
      </xdr:nvSpPr>
      <xdr:spPr>
        <a:xfrm>
          <a:off x="15430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149165</xdr:rowOff>
    </xdr:from>
    <xdr:ext cx="534377" cy="259045"/>
    <xdr:sp macro="" textlink="">
      <xdr:nvSpPr>
        <xdr:cNvPr id="548" name="テキスト ボックス 547"/>
        <xdr:cNvSpPr txBox="1"/>
      </xdr:nvSpPr>
      <xdr:spPr>
        <a:xfrm>
          <a:off x="15214111" y="666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61795</xdr:rowOff>
    </xdr:from>
    <xdr:to>
      <xdr:col>76</xdr:col>
      <xdr:colOff>165100</xdr:colOff>
      <xdr:row>38</xdr:row>
      <xdr:rowOff>163395</xdr:rowOff>
    </xdr:to>
    <xdr:sp macro="" textlink="">
      <xdr:nvSpPr>
        <xdr:cNvPr id="549" name="楕円 548"/>
        <xdr:cNvSpPr/>
      </xdr:nvSpPr>
      <xdr:spPr>
        <a:xfrm>
          <a:off x="14541500" y="65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154522</xdr:rowOff>
    </xdr:from>
    <xdr:ext cx="534377" cy="259045"/>
    <xdr:sp macro="" textlink="">
      <xdr:nvSpPr>
        <xdr:cNvPr id="550" name="テキスト ボックス 549"/>
        <xdr:cNvSpPr txBox="1"/>
      </xdr:nvSpPr>
      <xdr:spPr>
        <a:xfrm>
          <a:off x="14325111" y="66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78613</xdr:rowOff>
    </xdr:from>
    <xdr:to>
      <xdr:col>72</xdr:col>
      <xdr:colOff>38100</xdr:colOff>
      <xdr:row>39</xdr:row>
      <xdr:rowOff>8763</xdr:rowOff>
    </xdr:to>
    <xdr:sp macro="" textlink="">
      <xdr:nvSpPr>
        <xdr:cNvPr id="551" name="楕円 550"/>
        <xdr:cNvSpPr/>
      </xdr:nvSpPr>
      <xdr:spPr>
        <a:xfrm>
          <a:off x="13652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171340</xdr:rowOff>
    </xdr:from>
    <xdr:ext cx="534377" cy="259045"/>
    <xdr:sp macro="" textlink="">
      <xdr:nvSpPr>
        <xdr:cNvPr id="552" name="テキスト ボックス 551"/>
        <xdr:cNvSpPr txBox="1"/>
      </xdr:nvSpPr>
      <xdr:spPr>
        <a:xfrm>
          <a:off x="13436111" y="66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135241</xdr:rowOff>
    </xdr:from>
    <xdr:to>
      <xdr:col>67</xdr:col>
      <xdr:colOff>101600</xdr:colOff>
      <xdr:row>39</xdr:row>
      <xdr:rowOff>65391</xdr:rowOff>
    </xdr:to>
    <xdr:sp macro="" textlink="">
      <xdr:nvSpPr>
        <xdr:cNvPr id="553" name="楕円 552"/>
        <xdr:cNvSpPr/>
      </xdr:nvSpPr>
      <xdr:spPr>
        <a:xfrm>
          <a:off x="12763500" y="66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56518</xdr:rowOff>
    </xdr:from>
    <xdr:ext cx="534377" cy="259045"/>
    <xdr:sp macro="" textlink="">
      <xdr:nvSpPr>
        <xdr:cNvPr id="554" name="テキスト ボックス 553"/>
        <xdr:cNvSpPr txBox="1"/>
      </xdr:nvSpPr>
      <xdr:spPr>
        <a:xfrm>
          <a:off x="12547111" y="674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112681</xdr:rowOff>
    </xdr:from>
    <xdr:to>
      <xdr:col>85</xdr:col>
      <xdr:colOff>127000</xdr:colOff>
      <xdr:row>55</xdr:row>
      <xdr:rowOff>154232</xdr:rowOff>
    </xdr:to>
    <xdr:cxnSp macro="">
      <xdr:nvCxnSpPr>
        <xdr:cNvPr id="586" name="直線コネクタ 585"/>
        <xdr:cNvCxnSpPr/>
      </xdr:nvCxnSpPr>
      <xdr:spPr>
        <a:xfrm>
          <a:off x="15481300" y="9370981"/>
          <a:ext cx="838200" cy="2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34561</xdr:rowOff>
    </xdr:from>
    <xdr:ext cx="534377" cy="259045"/>
    <xdr:sp macro="" textlink="">
      <xdr:nvSpPr>
        <xdr:cNvPr id="587" name="教育費平均値テキスト"/>
        <xdr:cNvSpPr txBox="1"/>
      </xdr:nvSpPr>
      <xdr:spPr>
        <a:xfrm>
          <a:off x="16370300" y="963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112681</xdr:rowOff>
    </xdr:from>
    <xdr:to>
      <xdr:col>81</xdr:col>
      <xdr:colOff>50800</xdr:colOff>
      <xdr:row>57</xdr:row>
      <xdr:rowOff>150999</xdr:rowOff>
    </xdr:to>
    <xdr:cxnSp macro="">
      <xdr:nvCxnSpPr>
        <xdr:cNvPr id="589" name="直線コネクタ 588"/>
        <xdr:cNvCxnSpPr/>
      </xdr:nvCxnSpPr>
      <xdr:spPr>
        <a:xfrm flipV="1">
          <a:off x="14592300" y="9370981"/>
          <a:ext cx="889000" cy="55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46638</xdr:rowOff>
    </xdr:from>
    <xdr:to>
      <xdr:col>76</xdr:col>
      <xdr:colOff>114300</xdr:colOff>
      <xdr:row>57</xdr:row>
      <xdr:rowOff>150999</xdr:rowOff>
    </xdr:to>
    <xdr:cxnSp macro="">
      <xdr:nvCxnSpPr>
        <xdr:cNvPr id="592" name="直線コネクタ 591"/>
        <xdr:cNvCxnSpPr/>
      </xdr:nvCxnSpPr>
      <xdr:spPr>
        <a:xfrm>
          <a:off x="13703300" y="9476388"/>
          <a:ext cx="889000" cy="44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46638</xdr:rowOff>
    </xdr:from>
    <xdr:to>
      <xdr:col>71</xdr:col>
      <xdr:colOff>177800</xdr:colOff>
      <xdr:row>57</xdr:row>
      <xdr:rowOff>84466</xdr:rowOff>
    </xdr:to>
    <xdr:cxnSp macro="">
      <xdr:nvCxnSpPr>
        <xdr:cNvPr id="595" name="直線コネクタ 594"/>
        <xdr:cNvCxnSpPr/>
      </xdr:nvCxnSpPr>
      <xdr:spPr>
        <a:xfrm flipV="1">
          <a:off x="12814300" y="9476388"/>
          <a:ext cx="889000" cy="3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103432</xdr:rowOff>
    </xdr:from>
    <xdr:to>
      <xdr:col>85</xdr:col>
      <xdr:colOff>177800</xdr:colOff>
      <xdr:row>56</xdr:row>
      <xdr:rowOff>33582</xdr:rowOff>
    </xdr:to>
    <xdr:sp macro="" textlink="">
      <xdr:nvSpPr>
        <xdr:cNvPr id="605" name="楕円 604"/>
        <xdr:cNvSpPr/>
      </xdr:nvSpPr>
      <xdr:spPr>
        <a:xfrm>
          <a:off x="16268700" y="953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126309</xdr:rowOff>
    </xdr:from>
    <xdr:ext cx="534377" cy="259045"/>
    <xdr:sp macro="" textlink="">
      <xdr:nvSpPr>
        <xdr:cNvPr id="606" name="教育費該当値テキスト"/>
        <xdr:cNvSpPr txBox="1"/>
      </xdr:nvSpPr>
      <xdr:spPr>
        <a:xfrm>
          <a:off x="16370300" y="93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61881</xdr:rowOff>
    </xdr:from>
    <xdr:to>
      <xdr:col>81</xdr:col>
      <xdr:colOff>101600</xdr:colOff>
      <xdr:row>54</xdr:row>
      <xdr:rowOff>163481</xdr:rowOff>
    </xdr:to>
    <xdr:sp macro="" textlink="">
      <xdr:nvSpPr>
        <xdr:cNvPr id="607" name="楕円 606"/>
        <xdr:cNvSpPr/>
      </xdr:nvSpPr>
      <xdr:spPr>
        <a:xfrm>
          <a:off x="15430500" y="93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8558</xdr:rowOff>
    </xdr:from>
    <xdr:ext cx="599010" cy="259045"/>
    <xdr:sp macro="" textlink="">
      <xdr:nvSpPr>
        <xdr:cNvPr id="608" name="テキスト ボックス 607"/>
        <xdr:cNvSpPr txBox="1"/>
      </xdr:nvSpPr>
      <xdr:spPr>
        <a:xfrm>
          <a:off x="15181795" y="909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100199</xdr:rowOff>
    </xdr:from>
    <xdr:to>
      <xdr:col>76</xdr:col>
      <xdr:colOff>165100</xdr:colOff>
      <xdr:row>58</xdr:row>
      <xdr:rowOff>30349</xdr:rowOff>
    </xdr:to>
    <xdr:sp macro="" textlink="">
      <xdr:nvSpPr>
        <xdr:cNvPr id="609" name="楕円 608"/>
        <xdr:cNvSpPr/>
      </xdr:nvSpPr>
      <xdr:spPr>
        <a:xfrm>
          <a:off x="14541500" y="98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21476</xdr:rowOff>
    </xdr:from>
    <xdr:ext cx="534377" cy="259045"/>
    <xdr:sp macro="" textlink="">
      <xdr:nvSpPr>
        <xdr:cNvPr id="610" name="テキスト ボックス 609"/>
        <xdr:cNvSpPr txBox="1"/>
      </xdr:nvSpPr>
      <xdr:spPr>
        <a:xfrm>
          <a:off x="14325111" y="99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167288</xdr:rowOff>
    </xdr:from>
    <xdr:to>
      <xdr:col>72</xdr:col>
      <xdr:colOff>38100</xdr:colOff>
      <xdr:row>55</xdr:row>
      <xdr:rowOff>97438</xdr:rowOff>
    </xdr:to>
    <xdr:sp macro="" textlink="">
      <xdr:nvSpPr>
        <xdr:cNvPr id="611" name="楕円 610"/>
        <xdr:cNvSpPr/>
      </xdr:nvSpPr>
      <xdr:spPr>
        <a:xfrm>
          <a:off x="13652500" y="94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113965</xdr:rowOff>
    </xdr:from>
    <xdr:ext cx="534377" cy="259045"/>
    <xdr:sp macro="" textlink="">
      <xdr:nvSpPr>
        <xdr:cNvPr id="612" name="テキスト ボックス 611"/>
        <xdr:cNvSpPr txBox="1"/>
      </xdr:nvSpPr>
      <xdr:spPr>
        <a:xfrm>
          <a:off x="13436111" y="920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33666</xdr:rowOff>
    </xdr:from>
    <xdr:to>
      <xdr:col>67</xdr:col>
      <xdr:colOff>101600</xdr:colOff>
      <xdr:row>57</xdr:row>
      <xdr:rowOff>135266</xdr:rowOff>
    </xdr:to>
    <xdr:sp macro="" textlink="">
      <xdr:nvSpPr>
        <xdr:cNvPr id="613" name="楕円 612"/>
        <xdr:cNvSpPr/>
      </xdr:nvSpPr>
      <xdr:spPr>
        <a:xfrm>
          <a:off x="12763500" y="98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151793</xdr:rowOff>
    </xdr:from>
    <xdr:ext cx="534377" cy="259045"/>
    <xdr:sp macro="" textlink="">
      <xdr:nvSpPr>
        <xdr:cNvPr id="614" name="テキスト ボックス 613"/>
        <xdr:cNvSpPr txBox="1"/>
      </xdr:nvSpPr>
      <xdr:spPr>
        <a:xfrm>
          <a:off x="12547111" y="95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148782</xdr:rowOff>
    </xdr:from>
    <xdr:to>
      <xdr:col>85</xdr:col>
      <xdr:colOff>127000</xdr:colOff>
      <xdr:row>79</xdr:row>
      <xdr:rowOff>30277</xdr:rowOff>
    </xdr:to>
    <xdr:cxnSp macro="">
      <xdr:nvCxnSpPr>
        <xdr:cNvPr id="643" name="直線コネクタ 642"/>
        <xdr:cNvCxnSpPr/>
      </xdr:nvCxnSpPr>
      <xdr:spPr>
        <a:xfrm flipV="1">
          <a:off x="15481300" y="13521882"/>
          <a:ext cx="838200" cy="5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112568</xdr:rowOff>
    </xdr:from>
    <xdr:ext cx="534377" cy="259045"/>
    <xdr:sp macro="" textlink="">
      <xdr:nvSpPr>
        <xdr:cNvPr id="644" name="災害復旧費平均値テキスト"/>
        <xdr:cNvSpPr txBox="1"/>
      </xdr:nvSpPr>
      <xdr:spPr>
        <a:xfrm>
          <a:off x="16370300" y="13485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27288</xdr:rowOff>
    </xdr:from>
    <xdr:to>
      <xdr:col>81</xdr:col>
      <xdr:colOff>50800</xdr:colOff>
      <xdr:row>79</xdr:row>
      <xdr:rowOff>30277</xdr:rowOff>
    </xdr:to>
    <xdr:cxnSp macro="">
      <xdr:nvCxnSpPr>
        <xdr:cNvPr id="646" name="直線コネクタ 645"/>
        <xdr:cNvCxnSpPr/>
      </xdr:nvCxnSpPr>
      <xdr:spPr>
        <a:xfrm>
          <a:off x="14592300" y="13571838"/>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80094</xdr:rowOff>
    </xdr:from>
    <xdr:ext cx="469744" cy="259045"/>
    <xdr:sp macro="" textlink="">
      <xdr:nvSpPr>
        <xdr:cNvPr id="648" name="テキスト ボックス 647"/>
        <xdr:cNvSpPr txBox="1"/>
      </xdr:nvSpPr>
      <xdr:spPr>
        <a:xfrm>
          <a:off x="15246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5296</xdr:rowOff>
    </xdr:from>
    <xdr:to>
      <xdr:col>76</xdr:col>
      <xdr:colOff>114300</xdr:colOff>
      <xdr:row>79</xdr:row>
      <xdr:rowOff>27288</xdr:rowOff>
    </xdr:to>
    <xdr:cxnSp macro="">
      <xdr:nvCxnSpPr>
        <xdr:cNvPr id="649" name="直線コネクタ 648"/>
        <xdr:cNvCxnSpPr/>
      </xdr:nvCxnSpPr>
      <xdr:spPr>
        <a:xfrm>
          <a:off x="13703300" y="13549846"/>
          <a:ext cx="889000" cy="2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81487</xdr:rowOff>
    </xdr:from>
    <xdr:ext cx="469744" cy="259045"/>
    <xdr:sp macro="" textlink="">
      <xdr:nvSpPr>
        <xdr:cNvPr id="651" name="テキスト ボックス 650"/>
        <xdr:cNvSpPr txBox="1"/>
      </xdr:nvSpPr>
      <xdr:spPr>
        <a:xfrm>
          <a:off x="14357428" y="136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167737</xdr:rowOff>
    </xdr:from>
    <xdr:to>
      <xdr:col>71</xdr:col>
      <xdr:colOff>177800</xdr:colOff>
      <xdr:row>79</xdr:row>
      <xdr:rowOff>5296</xdr:rowOff>
    </xdr:to>
    <xdr:cxnSp macro="">
      <xdr:nvCxnSpPr>
        <xdr:cNvPr id="652" name="直線コネクタ 651"/>
        <xdr:cNvCxnSpPr/>
      </xdr:nvCxnSpPr>
      <xdr:spPr>
        <a:xfrm>
          <a:off x="12814300" y="13540837"/>
          <a:ext cx="889000" cy="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82286</xdr:rowOff>
    </xdr:from>
    <xdr:ext cx="469744" cy="259045"/>
    <xdr:sp macro="" textlink="">
      <xdr:nvSpPr>
        <xdr:cNvPr id="654" name="テキスト ボックス 653"/>
        <xdr:cNvSpPr txBox="1"/>
      </xdr:nvSpPr>
      <xdr:spPr>
        <a:xfrm>
          <a:off x="13468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81664</xdr:rowOff>
    </xdr:from>
    <xdr:ext cx="469744" cy="259045"/>
    <xdr:sp macro="" textlink="">
      <xdr:nvSpPr>
        <xdr:cNvPr id="656" name="テキスト ボックス 655"/>
        <xdr:cNvSpPr txBox="1"/>
      </xdr:nvSpPr>
      <xdr:spPr>
        <a:xfrm>
          <a:off x="12579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97982</xdr:rowOff>
    </xdr:from>
    <xdr:to>
      <xdr:col>85</xdr:col>
      <xdr:colOff>177800</xdr:colOff>
      <xdr:row>79</xdr:row>
      <xdr:rowOff>28132</xdr:rowOff>
    </xdr:to>
    <xdr:sp macro="" textlink="">
      <xdr:nvSpPr>
        <xdr:cNvPr id="662" name="楕円 661"/>
        <xdr:cNvSpPr/>
      </xdr:nvSpPr>
      <xdr:spPr>
        <a:xfrm>
          <a:off x="16268700" y="134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57359</xdr:rowOff>
    </xdr:from>
    <xdr:ext cx="534377" cy="259045"/>
    <xdr:sp macro="" textlink="">
      <xdr:nvSpPr>
        <xdr:cNvPr id="663" name="災害復旧費該当値テキスト"/>
        <xdr:cNvSpPr txBox="1"/>
      </xdr:nvSpPr>
      <xdr:spPr>
        <a:xfrm>
          <a:off x="16370300" y="132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150927</xdr:rowOff>
    </xdr:from>
    <xdr:to>
      <xdr:col>81</xdr:col>
      <xdr:colOff>101600</xdr:colOff>
      <xdr:row>79</xdr:row>
      <xdr:rowOff>81077</xdr:rowOff>
    </xdr:to>
    <xdr:sp macro="" textlink="">
      <xdr:nvSpPr>
        <xdr:cNvPr id="664" name="楕円 663"/>
        <xdr:cNvSpPr/>
      </xdr:nvSpPr>
      <xdr:spPr>
        <a:xfrm>
          <a:off x="15430500" y="135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97604</xdr:rowOff>
    </xdr:from>
    <xdr:ext cx="469744" cy="259045"/>
    <xdr:sp macro="" textlink="">
      <xdr:nvSpPr>
        <xdr:cNvPr id="665" name="テキスト ボックス 664"/>
        <xdr:cNvSpPr txBox="1"/>
      </xdr:nvSpPr>
      <xdr:spPr>
        <a:xfrm>
          <a:off x="15246428" y="1329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147938</xdr:rowOff>
    </xdr:from>
    <xdr:to>
      <xdr:col>76</xdr:col>
      <xdr:colOff>165100</xdr:colOff>
      <xdr:row>79</xdr:row>
      <xdr:rowOff>78088</xdr:rowOff>
    </xdr:to>
    <xdr:sp macro="" textlink="">
      <xdr:nvSpPr>
        <xdr:cNvPr id="666" name="楕円 665"/>
        <xdr:cNvSpPr/>
      </xdr:nvSpPr>
      <xdr:spPr>
        <a:xfrm>
          <a:off x="14541500" y="1352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94615</xdr:rowOff>
    </xdr:from>
    <xdr:ext cx="469744" cy="259045"/>
    <xdr:sp macro="" textlink="">
      <xdr:nvSpPr>
        <xdr:cNvPr id="667" name="テキスト ボックス 666"/>
        <xdr:cNvSpPr txBox="1"/>
      </xdr:nvSpPr>
      <xdr:spPr>
        <a:xfrm>
          <a:off x="14357428" y="132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125946</xdr:rowOff>
    </xdr:from>
    <xdr:to>
      <xdr:col>72</xdr:col>
      <xdr:colOff>38100</xdr:colOff>
      <xdr:row>79</xdr:row>
      <xdr:rowOff>56096</xdr:rowOff>
    </xdr:to>
    <xdr:sp macro="" textlink="">
      <xdr:nvSpPr>
        <xdr:cNvPr id="668" name="楕円 667"/>
        <xdr:cNvSpPr/>
      </xdr:nvSpPr>
      <xdr:spPr>
        <a:xfrm>
          <a:off x="13652500" y="134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72623</xdr:rowOff>
    </xdr:from>
    <xdr:ext cx="534377" cy="259045"/>
    <xdr:sp macro="" textlink="">
      <xdr:nvSpPr>
        <xdr:cNvPr id="669" name="テキスト ボックス 668"/>
        <xdr:cNvSpPr txBox="1"/>
      </xdr:nvSpPr>
      <xdr:spPr>
        <a:xfrm>
          <a:off x="13436111" y="132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116937</xdr:rowOff>
    </xdr:from>
    <xdr:to>
      <xdr:col>67</xdr:col>
      <xdr:colOff>101600</xdr:colOff>
      <xdr:row>79</xdr:row>
      <xdr:rowOff>47087</xdr:rowOff>
    </xdr:to>
    <xdr:sp macro="" textlink="">
      <xdr:nvSpPr>
        <xdr:cNvPr id="670" name="楕円 669"/>
        <xdr:cNvSpPr/>
      </xdr:nvSpPr>
      <xdr:spPr>
        <a:xfrm>
          <a:off x="12763500" y="134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63614</xdr:rowOff>
    </xdr:from>
    <xdr:ext cx="534377" cy="259045"/>
    <xdr:sp macro="" textlink="">
      <xdr:nvSpPr>
        <xdr:cNvPr id="671" name="テキスト ボックス 670"/>
        <xdr:cNvSpPr txBox="1"/>
      </xdr:nvSpPr>
      <xdr:spPr>
        <a:xfrm>
          <a:off x="12547111" y="132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28318</xdr:rowOff>
    </xdr:from>
    <xdr:to>
      <xdr:col>85</xdr:col>
      <xdr:colOff>127000</xdr:colOff>
      <xdr:row>97</xdr:row>
      <xdr:rowOff>43121</xdr:rowOff>
    </xdr:to>
    <xdr:cxnSp macro="">
      <xdr:nvCxnSpPr>
        <xdr:cNvPr id="702" name="直線コネクタ 701"/>
        <xdr:cNvCxnSpPr/>
      </xdr:nvCxnSpPr>
      <xdr:spPr>
        <a:xfrm flipV="1">
          <a:off x="15481300" y="16658968"/>
          <a:ext cx="838200" cy="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36885</xdr:rowOff>
    </xdr:from>
    <xdr:to>
      <xdr:col>81</xdr:col>
      <xdr:colOff>50800</xdr:colOff>
      <xdr:row>97</xdr:row>
      <xdr:rowOff>43121</xdr:rowOff>
    </xdr:to>
    <xdr:cxnSp macro="">
      <xdr:nvCxnSpPr>
        <xdr:cNvPr id="705" name="直線コネクタ 704"/>
        <xdr:cNvCxnSpPr/>
      </xdr:nvCxnSpPr>
      <xdr:spPr>
        <a:xfrm>
          <a:off x="14592300" y="16667535"/>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36885</xdr:rowOff>
    </xdr:from>
    <xdr:to>
      <xdr:col>76</xdr:col>
      <xdr:colOff>114300</xdr:colOff>
      <xdr:row>97</xdr:row>
      <xdr:rowOff>45048</xdr:rowOff>
    </xdr:to>
    <xdr:cxnSp macro="">
      <xdr:nvCxnSpPr>
        <xdr:cNvPr id="708" name="直線コネクタ 707"/>
        <xdr:cNvCxnSpPr/>
      </xdr:nvCxnSpPr>
      <xdr:spPr>
        <a:xfrm flipV="1">
          <a:off x="13703300" y="1666753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45048</xdr:rowOff>
    </xdr:from>
    <xdr:to>
      <xdr:col>71</xdr:col>
      <xdr:colOff>177800</xdr:colOff>
      <xdr:row>97</xdr:row>
      <xdr:rowOff>46202</xdr:rowOff>
    </xdr:to>
    <xdr:cxnSp macro="">
      <xdr:nvCxnSpPr>
        <xdr:cNvPr id="711" name="直線コネクタ 710"/>
        <xdr:cNvCxnSpPr/>
      </xdr:nvCxnSpPr>
      <xdr:spPr>
        <a:xfrm flipV="1">
          <a:off x="12814300" y="16675698"/>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148968</xdr:rowOff>
    </xdr:from>
    <xdr:to>
      <xdr:col>85</xdr:col>
      <xdr:colOff>177800</xdr:colOff>
      <xdr:row>97</xdr:row>
      <xdr:rowOff>79118</xdr:rowOff>
    </xdr:to>
    <xdr:sp macro="" textlink="">
      <xdr:nvSpPr>
        <xdr:cNvPr id="721" name="楕円 720"/>
        <xdr:cNvSpPr/>
      </xdr:nvSpPr>
      <xdr:spPr>
        <a:xfrm>
          <a:off x="16268700" y="166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127395</xdr:rowOff>
    </xdr:from>
    <xdr:ext cx="534377" cy="259045"/>
    <xdr:sp macro="" textlink="">
      <xdr:nvSpPr>
        <xdr:cNvPr id="722" name="公債費該当値テキスト"/>
        <xdr:cNvSpPr txBox="1"/>
      </xdr:nvSpPr>
      <xdr:spPr>
        <a:xfrm>
          <a:off x="16370300" y="165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163771</xdr:rowOff>
    </xdr:from>
    <xdr:to>
      <xdr:col>81</xdr:col>
      <xdr:colOff>101600</xdr:colOff>
      <xdr:row>97</xdr:row>
      <xdr:rowOff>93921</xdr:rowOff>
    </xdr:to>
    <xdr:sp macro="" textlink="">
      <xdr:nvSpPr>
        <xdr:cNvPr id="723" name="楕円 722"/>
        <xdr:cNvSpPr/>
      </xdr:nvSpPr>
      <xdr:spPr>
        <a:xfrm>
          <a:off x="15430500" y="166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85048</xdr:rowOff>
    </xdr:from>
    <xdr:ext cx="534377" cy="259045"/>
    <xdr:sp macro="" textlink="">
      <xdr:nvSpPr>
        <xdr:cNvPr id="724" name="テキスト ボックス 723"/>
        <xdr:cNvSpPr txBox="1"/>
      </xdr:nvSpPr>
      <xdr:spPr>
        <a:xfrm>
          <a:off x="15214111" y="1671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157535</xdr:rowOff>
    </xdr:from>
    <xdr:to>
      <xdr:col>76</xdr:col>
      <xdr:colOff>165100</xdr:colOff>
      <xdr:row>97</xdr:row>
      <xdr:rowOff>87685</xdr:rowOff>
    </xdr:to>
    <xdr:sp macro="" textlink="">
      <xdr:nvSpPr>
        <xdr:cNvPr id="725" name="楕円 724"/>
        <xdr:cNvSpPr/>
      </xdr:nvSpPr>
      <xdr:spPr>
        <a:xfrm>
          <a:off x="14541500" y="166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78812</xdr:rowOff>
    </xdr:from>
    <xdr:ext cx="534377" cy="259045"/>
    <xdr:sp macro="" textlink="">
      <xdr:nvSpPr>
        <xdr:cNvPr id="726" name="テキスト ボックス 725"/>
        <xdr:cNvSpPr txBox="1"/>
      </xdr:nvSpPr>
      <xdr:spPr>
        <a:xfrm>
          <a:off x="14325111" y="1670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165698</xdr:rowOff>
    </xdr:from>
    <xdr:to>
      <xdr:col>72</xdr:col>
      <xdr:colOff>38100</xdr:colOff>
      <xdr:row>97</xdr:row>
      <xdr:rowOff>95848</xdr:rowOff>
    </xdr:to>
    <xdr:sp macro="" textlink="">
      <xdr:nvSpPr>
        <xdr:cNvPr id="727" name="楕円 726"/>
        <xdr:cNvSpPr/>
      </xdr:nvSpPr>
      <xdr:spPr>
        <a:xfrm>
          <a:off x="13652500" y="166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86975</xdr:rowOff>
    </xdr:from>
    <xdr:ext cx="534377" cy="259045"/>
    <xdr:sp macro="" textlink="">
      <xdr:nvSpPr>
        <xdr:cNvPr id="728" name="テキスト ボックス 727"/>
        <xdr:cNvSpPr txBox="1"/>
      </xdr:nvSpPr>
      <xdr:spPr>
        <a:xfrm>
          <a:off x="13436111" y="167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166852</xdr:rowOff>
    </xdr:from>
    <xdr:to>
      <xdr:col>67</xdr:col>
      <xdr:colOff>101600</xdr:colOff>
      <xdr:row>97</xdr:row>
      <xdr:rowOff>97002</xdr:rowOff>
    </xdr:to>
    <xdr:sp macro="" textlink="">
      <xdr:nvSpPr>
        <xdr:cNvPr id="729" name="楕円 728"/>
        <xdr:cNvSpPr/>
      </xdr:nvSpPr>
      <xdr:spPr>
        <a:xfrm>
          <a:off x="12763500" y="166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88129</xdr:rowOff>
    </xdr:from>
    <xdr:ext cx="534377" cy="259045"/>
    <xdr:sp macro="" textlink="">
      <xdr:nvSpPr>
        <xdr:cNvPr id="730" name="テキスト ボックス 729"/>
        <xdr:cNvSpPr txBox="1"/>
      </xdr:nvSpPr>
      <xdr:spPr>
        <a:xfrm>
          <a:off x="12547111" y="167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総務費、衛生費、災害復旧費において、前年度から増加し、類似団体内で高い値となっている。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それぞれの増加要因は以下のとおり。</a:t>
          </a:r>
        </a:p>
        <a:p>
          <a:r>
            <a:rPr kumimoji="1" lang="ja-JP" altLang="en-US" sz="1300">
              <a:latin typeface="ＭＳ Ｐゴシック" panose="020B0600070205080204" pitchFamily="50" charset="-128"/>
              <a:ea typeface="ＭＳ Ｐゴシック" panose="020B0600070205080204" pitchFamily="50" charset="-128"/>
            </a:rPr>
            <a:t>総務費においては、事業精査による復興交付金の返還金に伴うもの。</a:t>
          </a:r>
        </a:p>
        <a:p>
          <a:r>
            <a:rPr kumimoji="1" lang="ja-JP" altLang="en-US" sz="1300">
              <a:latin typeface="ＭＳ Ｐゴシック" panose="020B0600070205080204" pitchFamily="50" charset="-128"/>
              <a:ea typeface="ＭＳ Ｐゴシック" panose="020B0600070205080204" pitchFamily="50" charset="-128"/>
            </a:rPr>
            <a:t>衛生費においては、公立相馬総合病院事業の経営悪化に伴うもの。</a:t>
          </a:r>
        </a:p>
        <a:p>
          <a:r>
            <a:rPr kumimoji="1" lang="ja-JP" altLang="en-US" sz="1300">
              <a:latin typeface="ＭＳ Ｐゴシック" panose="020B0600070205080204" pitchFamily="50" charset="-128"/>
              <a:ea typeface="ＭＳ Ｐゴシック" panose="020B0600070205080204" pitchFamily="50" charset="-128"/>
            </a:rPr>
            <a:t>災害復旧費においては、令和元年東日本台風の災害復旧のため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税収は増えたものの、公立相馬総合病院事業の経営悪化や復興事業で整備した施設の維持管理経費、令和元年台風災害により、財政調整基金の取り崩し額が増加し、基金残高は減少している。</a:t>
          </a:r>
        </a:p>
        <a:p>
          <a:r>
            <a:rPr kumimoji="1" lang="ja-JP" altLang="en-US" sz="1400">
              <a:latin typeface="ＭＳ ゴシック" pitchFamily="49" charset="-128"/>
              <a:ea typeface="ＭＳ ゴシック" pitchFamily="49" charset="-128"/>
            </a:rPr>
            <a:t>　実質単年度収支も引き続き赤字の状態となっている。</a:t>
          </a:r>
        </a:p>
        <a:p>
          <a:r>
            <a:rPr kumimoji="1" lang="ja-JP" altLang="en-US" sz="1400">
              <a:latin typeface="ＭＳ ゴシック" pitchFamily="49" charset="-128"/>
              <a:ea typeface="ＭＳ ゴシック" pitchFamily="49" charset="-128"/>
            </a:rPr>
            <a:t>　今後、復興事業の収束に伴い、税収や交付税が当面、減少が続くことが見込まれることから、財源の確保が課題となってくる。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一般会計の財政規模比は、令和元年台風災害、復興交付金の返還金により拡大となっている。特別会計はほぼ横ばいとなっている。</a:t>
          </a:r>
        </a:p>
        <a:p>
          <a:r>
            <a:rPr kumimoji="1" lang="ja-JP" altLang="en-US" sz="1400">
              <a:latin typeface="ＭＳ ゴシック" pitchFamily="49" charset="-128"/>
              <a:ea typeface="ＭＳ ゴシック" pitchFamily="49" charset="-128"/>
            </a:rPr>
            <a:t>　各会計において赤字額の発生はなく、今後も黒字決算を維持できると見込まれる。</a:t>
          </a:r>
        </a:p>
        <a:p>
          <a:r>
            <a:rPr kumimoji="1" lang="ja-JP" altLang="en-US" sz="1400">
              <a:latin typeface="ＭＳ ゴシック" pitchFamily="49" charset="-128"/>
              <a:ea typeface="ＭＳ ゴシック" pitchFamily="49" charset="-128"/>
            </a:rPr>
            <a:t>　引き続き、健全な財政運営のため、各会計ともに、経費削減、事業効率化を推進していく。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2095_&#30456;&#3934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71.400000000000006</v>
          </cell>
          <cell r="CN51">
            <v>67.599999999999994</v>
          </cell>
        </row>
        <row r="53">
          <cell r="CF53">
            <v>45.8</v>
          </cell>
          <cell r="CN53">
            <v>46.5</v>
          </cell>
        </row>
        <row r="55">
          <cell r="AN55" t="str">
            <v>類似団体内平均値</v>
          </cell>
          <cell r="CF55">
            <v>19</v>
          </cell>
          <cell r="CN55">
            <v>15.4</v>
          </cell>
        </row>
        <row r="57">
          <cell r="CF57">
            <v>56.1</v>
          </cell>
          <cell r="CN57">
            <v>57.5</v>
          </cell>
        </row>
        <row r="72">
          <cell r="BP72" t="str">
            <v>H27</v>
          </cell>
          <cell r="BX72" t="str">
            <v>H28</v>
          </cell>
          <cell r="CF72" t="str">
            <v>H29</v>
          </cell>
          <cell r="CN72" t="str">
            <v>H30</v>
          </cell>
          <cell r="CV72" t="str">
            <v>R01</v>
          </cell>
        </row>
        <row r="73">
          <cell r="AN73" t="str">
            <v>当該団体値</v>
          </cell>
          <cell r="BP73">
            <v>28.9</v>
          </cell>
          <cell r="BX73">
            <v>68.5</v>
          </cell>
          <cell r="CF73">
            <v>71.400000000000006</v>
          </cell>
          <cell r="CN73">
            <v>67.599999999999994</v>
          </cell>
          <cell r="CV73">
            <v>61.2</v>
          </cell>
        </row>
        <row r="75">
          <cell r="BP75">
            <v>11.8</v>
          </cell>
          <cell r="BX75">
            <v>11.2</v>
          </cell>
          <cell r="CF75">
            <v>11.3</v>
          </cell>
          <cell r="CN75">
            <v>11.4</v>
          </cell>
          <cell r="CV75">
            <v>11.6</v>
          </cell>
        </row>
        <row r="77">
          <cell r="AN77" t="str">
            <v>類似団体内平均値</v>
          </cell>
          <cell r="BP77">
            <v>32.799999999999997</v>
          </cell>
          <cell r="BX77">
            <v>20.2</v>
          </cell>
          <cell r="CF77">
            <v>19</v>
          </cell>
          <cell r="CN77">
            <v>15.4</v>
          </cell>
          <cell r="CV77">
            <v>14.9</v>
          </cell>
        </row>
        <row r="79">
          <cell r="BP79">
            <v>9.5</v>
          </cell>
          <cell r="BX79">
            <v>8.6</v>
          </cell>
          <cell r="CF79">
            <v>8.5</v>
          </cell>
          <cell r="CN79">
            <v>8.5</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zoomScale="70" zoomScaleNormal="70" workbookViewId="0">
      <selection activeCell="BY34" sqref="BY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25795127</v>
      </c>
      <c r="BO4" s="424"/>
      <c r="BP4" s="424"/>
      <c r="BQ4" s="424"/>
      <c r="BR4" s="424"/>
      <c r="BS4" s="424"/>
      <c r="BT4" s="424"/>
      <c r="BU4" s="425"/>
      <c r="BV4" s="423">
        <v>22630092</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7.3</v>
      </c>
      <c r="CU4" s="608"/>
      <c r="CV4" s="608"/>
      <c r="CW4" s="608"/>
      <c r="CX4" s="608"/>
      <c r="CY4" s="608"/>
      <c r="CZ4" s="608"/>
      <c r="DA4" s="609"/>
      <c r="DB4" s="607">
        <v>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24264773</v>
      </c>
      <c r="BO5" s="429"/>
      <c r="BP5" s="429"/>
      <c r="BQ5" s="429"/>
      <c r="BR5" s="429"/>
      <c r="BS5" s="429"/>
      <c r="BT5" s="429"/>
      <c r="BU5" s="430"/>
      <c r="BV5" s="428">
        <v>21710929</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89.9</v>
      </c>
      <c r="CU5" s="399"/>
      <c r="CV5" s="399"/>
      <c r="CW5" s="399"/>
      <c r="CX5" s="399"/>
      <c r="CY5" s="399"/>
      <c r="CZ5" s="399"/>
      <c r="DA5" s="400"/>
      <c r="DB5" s="398">
        <v>88.3</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1530354</v>
      </c>
      <c r="BO6" s="429"/>
      <c r="BP6" s="429"/>
      <c r="BQ6" s="429"/>
      <c r="BR6" s="429"/>
      <c r="BS6" s="429"/>
      <c r="BT6" s="429"/>
      <c r="BU6" s="430"/>
      <c r="BV6" s="428">
        <v>919163</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94.5</v>
      </c>
      <c r="CU6" s="582"/>
      <c r="CV6" s="582"/>
      <c r="CW6" s="582"/>
      <c r="CX6" s="582"/>
      <c r="CY6" s="582"/>
      <c r="CZ6" s="582"/>
      <c r="DA6" s="583"/>
      <c r="DB6" s="581">
        <v>93.6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822633</v>
      </c>
      <c r="BO7" s="429"/>
      <c r="BP7" s="429"/>
      <c r="BQ7" s="429"/>
      <c r="BR7" s="429"/>
      <c r="BS7" s="429"/>
      <c r="BT7" s="429"/>
      <c r="BU7" s="430"/>
      <c r="BV7" s="428">
        <v>256779</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9664187</v>
      </c>
      <c r="CU7" s="429"/>
      <c r="CV7" s="429"/>
      <c r="CW7" s="429"/>
      <c r="CX7" s="429"/>
      <c r="CY7" s="429"/>
      <c r="CZ7" s="429"/>
      <c r="DA7" s="430"/>
      <c r="DB7" s="428">
        <v>9446319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93</v>
      </c>
      <c r="AV8" s="486"/>
      <c r="AW8" s="486"/>
      <c r="AX8" s="486"/>
      <c r="AY8" s="408" t="s">
        <v>107</v>
      </c>
      <c r="AZ8" s="409"/>
      <c r="BA8" s="409"/>
      <c r="BB8" s="409"/>
      <c r="BC8" s="409"/>
      <c r="BD8" s="409"/>
      <c r="BE8" s="409"/>
      <c r="BF8" s="409"/>
      <c r="BG8" s="409"/>
      <c r="BH8" s="409"/>
      <c r="BI8" s="409"/>
      <c r="BJ8" s="409"/>
      <c r="BK8" s="409"/>
      <c r="BL8" s="409"/>
      <c r="BM8" s="410"/>
      <c r="BN8" s="428">
        <v>707721</v>
      </c>
      <c r="BO8" s="429"/>
      <c r="BP8" s="429"/>
      <c r="BQ8" s="429"/>
      <c r="BR8" s="429"/>
      <c r="BS8" s="429"/>
      <c r="BT8" s="429"/>
      <c r="BU8" s="430"/>
      <c r="BV8" s="428">
        <v>662384</v>
      </c>
      <c r="BW8" s="429"/>
      <c r="BX8" s="429"/>
      <c r="BY8" s="429"/>
      <c r="BZ8" s="429"/>
      <c r="CA8" s="429"/>
      <c r="CB8" s="429"/>
      <c r="CC8" s="430"/>
      <c r="CD8" s="437" t="s">
        <v>108</v>
      </c>
      <c r="CE8" s="438"/>
      <c r="CF8" s="438"/>
      <c r="CG8" s="438"/>
      <c r="CH8" s="438"/>
      <c r="CI8" s="438"/>
      <c r="CJ8" s="438"/>
      <c r="CK8" s="438"/>
      <c r="CL8" s="438"/>
      <c r="CM8" s="438"/>
      <c r="CN8" s="438"/>
      <c r="CO8" s="438"/>
      <c r="CP8" s="438"/>
      <c r="CQ8" s="438"/>
      <c r="CR8" s="438"/>
      <c r="CS8" s="439"/>
      <c r="CT8" s="541">
        <v>0.68</v>
      </c>
      <c r="CU8" s="542"/>
      <c r="CV8" s="542"/>
      <c r="CW8" s="542"/>
      <c r="CX8" s="542"/>
      <c r="CY8" s="542"/>
      <c r="CZ8" s="542"/>
      <c r="DA8" s="543"/>
      <c r="DB8" s="541">
        <v>0.67</v>
      </c>
      <c r="DC8" s="542"/>
      <c r="DD8" s="542"/>
      <c r="DE8" s="542"/>
      <c r="DF8" s="542"/>
      <c r="DG8" s="542"/>
      <c r="DH8" s="542"/>
      <c r="DI8" s="543"/>
      <c r="DJ8" s="186"/>
      <c r="DK8" s="186"/>
      <c r="DL8" s="186"/>
      <c r="DM8" s="186"/>
      <c r="DN8" s="186"/>
      <c r="DO8" s="186"/>
    </row>
    <row r="9" spans="1:119" ht="18.75" customHeight="1" thickBot="1" x14ac:dyDescent="0.2">
      <c r="A9" s="187"/>
      <c r="B9" s="570" t="s">
        <v>109</v>
      </c>
      <c r="C9" s="571"/>
      <c r="D9" s="571"/>
      <c r="E9" s="571"/>
      <c r="F9" s="571"/>
      <c r="G9" s="571"/>
      <c r="H9" s="571"/>
      <c r="I9" s="571"/>
      <c r="J9" s="571"/>
      <c r="K9" s="491"/>
      <c r="L9" s="572" t="s">
        <v>110</v>
      </c>
      <c r="M9" s="573"/>
      <c r="N9" s="573"/>
      <c r="O9" s="573"/>
      <c r="P9" s="573"/>
      <c r="Q9" s="574"/>
      <c r="R9" s="575">
        <v>38556</v>
      </c>
      <c r="S9" s="576"/>
      <c r="T9" s="576"/>
      <c r="U9" s="576"/>
      <c r="V9" s="577"/>
      <c r="W9" s="507" t="s">
        <v>111</v>
      </c>
      <c r="X9" s="508"/>
      <c r="Y9" s="508"/>
      <c r="Z9" s="508"/>
      <c r="AA9" s="508"/>
      <c r="AB9" s="508"/>
      <c r="AC9" s="508"/>
      <c r="AD9" s="508"/>
      <c r="AE9" s="508"/>
      <c r="AF9" s="508"/>
      <c r="AG9" s="508"/>
      <c r="AH9" s="508"/>
      <c r="AI9" s="508"/>
      <c r="AJ9" s="508"/>
      <c r="AK9" s="508"/>
      <c r="AL9" s="578"/>
      <c r="AM9" s="497" t="s">
        <v>112</v>
      </c>
      <c r="AN9" s="402"/>
      <c r="AO9" s="402"/>
      <c r="AP9" s="402"/>
      <c r="AQ9" s="402"/>
      <c r="AR9" s="402"/>
      <c r="AS9" s="402"/>
      <c r="AT9" s="403"/>
      <c r="AU9" s="485" t="s">
        <v>113</v>
      </c>
      <c r="AV9" s="486"/>
      <c r="AW9" s="486"/>
      <c r="AX9" s="486"/>
      <c r="AY9" s="408" t="s">
        <v>114</v>
      </c>
      <c r="AZ9" s="409"/>
      <c r="BA9" s="409"/>
      <c r="BB9" s="409"/>
      <c r="BC9" s="409"/>
      <c r="BD9" s="409"/>
      <c r="BE9" s="409"/>
      <c r="BF9" s="409"/>
      <c r="BG9" s="409"/>
      <c r="BH9" s="409"/>
      <c r="BI9" s="409"/>
      <c r="BJ9" s="409"/>
      <c r="BK9" s="409"/>
      <c r="BL9" s="409"/>
      <c r="BM9" s="410"/>
      <c r="BN9" s="428">
        <v>45337</v>
      </c>
      <c r="BO9" s="429"/>
      <c r="BP9" s="429"/>
      <c r="BQ9" s="429"/>
      <c r="BR9" s="429"/>
      <c r="BS9" s="429"/>
      <c r="BT9" s="429"/>
      <c r="BU9" s="430"/>
      <c r="BV9" s="428">
        <v>80894</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6.6</v>
      </c>
      <c r="CU9" s="399"/>
      <c r="CV9" s="399"/>
      <c r="CW9" s="399"/>
      <c r="CX9" s="399"/>
      <c r="CY9" s="399"/>
      <c r="CZ9" s="399"/>
      <c r="DA9" s="400"/>
      <c r="DB9" s="398">
        <v>7.7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37817</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113</v>
      </c>
      <c r="AV10" s="486"/>
      <c r="AW10" s="486"/>
      <c r="AX10" s="486"/>
      <c r="AY10" s="408" t="s">
        <v>118</v>
      </c>
      <c r="AZ10" s="409"/>
      <c r="BA10" s="409"/>
      <c r="BB10" s="409"/>
      <c r="BC10" s="409"/>
      <c r="BD10" s="409"/>
      <c r="BE10" s="409"/>
      <c r="BF10" s="409"/>
      <c r="BG10" s="409"/>
      <c r="BH10" s="409"/>
      <c r="BI10" s="409"/>
      <c r="BJ10" s="409"/>
      <c r="BK10" s="409"/>
      <c r="BL10" s="409"/>
      <c r="BM10" s="410"/>
      <c r="BN10" s="428">
        <v>769</v>
      </c>
      <c r="BO10" s="429"/>
      <c r="BP10" s="429"/>
      <c r="BQ10" s="429"/>
      <c r="BR10" s="429"/>
      <c r="BS10" s="429"/>
      <c r="BT10" s="429"/>
      <c r="BU10" s="430"/>
      <c r="BV10" s="428">
        <v>1128</v>
      </c>
      <c r="BW10" s="429"/>
      <c r="BX10" s="429"/>
      <c r="BY10" s="429"/>
      <c r="BZ10" s="429"/>
      <c r="CA10" s="429"/>
      <c r="CB10" s="429"/>
      <c r="CC10" s="43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120</v>
      </c>
      <c r="M11" s="475"/>
      <c r="N11" s="475"/>
      <c r="O11" s="475"/>
      <c r="P11" s="475"/>
      <c r="Q11" s="476"/>
      <c r="R11" s="567" t="s">
        <v>121</v>
      </c>
      <c r="S11" s="568"/>
      <c r="T11" s="568"/>
      <c r="U11" s="568"/>
      <c r="V11" s="569"/>
      <c r="W11" s="579"/>
      <c r="X11" s="390"/>
      <c r="Y11" s="390"/>
      <c r="Z11" s="390"/>
      <c r="AA11" s="390"/>
      <c r="AB11" s="390"/>
      <c r="AC11" s="390"/>
      <c r="AD11" s="390"/>
      <c r="AE11" s="390"/>
      <c r="AF11" s="390"/>
      <c r="AG11" s="390"/>
      <c r="AH11" s="390"/>
      <c r="AI11" s="390"/>
      <c r="AJ11" s="390"/>
      <c r="AK11" s="390"/>
      <c r="AL11" s="580"/>
      <c r="AM11" s="497" t="s">
        <v>122</v>
      </c>
      <c r="AN11" s="402"/>
      <c r="AO11" s="402"/>
      <c r="AP11" s="402"/>
      <c r="AQ11" s="402"/>
      <c r="AR11" s="402"/>
      <c r="AS11" s="402"/>
      <c r="AT11" s="403"/>
      <c r="AU11" s="485" t="s">
        <v>123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34708</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132</v>
      </c>
      <c r="AV12" s="486"/>
      <c r="AW12" s="486"/>
      <c r="AX12" s="486"/>
      <c r="AY12" s="408" t="s">
        <v>133</v>
      </c>
      <c r="AZ12" s="409"/>
      <c r="BA12" s="409"/>
      <c r="BB12" s="409"/>
      <c r="BC12" s="409"/>
      <c r="BD12" s="409"/>
      <c r="BE12" s="409"/>
      <c r="BF12" s="409"/>
      <c r="BG12" s="409"/>
      <c r="BH12" s="409"/>
      <c r="BI12" s="409"/>
      <c r="BJ12" s="409"/>
      <c r="BK12" s="409"/>
      <c r="BL12" s="409"/>
      <c r="BM12" s="410"/>
      <c r="BN12" s="428">
        <v>571529</v>
      </c>
      <c r="BO12" s="429"/>
      <c r="BP12" s="429"/>
      <c r="BQ12" s="429"/>
      <c r="BR12" s="429"/>
      <c r="BS12" s="429"/>
      <c r="BT12" s="429"/>
      <c r="BU12" s="430"/>
      <c r="BV12" s="428">
        <v>1038217</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34463</v>
      </c>
      <c r="S13" s="532"/>
      <c r="T13" s="532"/>
      <c r="U13" s="532"/>
      <c r="V13" s="533"/>
      <c r="W13" s="519" t="s">
        <v>137</v>
      </c>
      <c r="X13" s="441"/>
      <c r="Y13" s="441"/>
      <c r="Z13" s="441"/>
      <c r="AA13" s="441"/>
      <c r="AB13" s="442"/>
      <c r="AC13" s="404">
        <v>1238</v>
      </c>
      <c r="AD13" s="405"/>
      <c r="AE13" s="405"/>
      <c r="AF13" s="405"/>
      <c r="AG13" s="406"/>
      <c r="AH13" s="404">
        <v>1722</v>
      </c>
      <c r="AI13" s="405"/>
      <c r="AJ13" s="405"/>
      <c r="AK13" s="405"/>
      <c r="AL13" s="407"/>
      <c r="AM13" s="497" t="s">
        <v>138</v>
      </c>
      <c r="AN13" s="402"/>
      <c r="AO13" s="402"/>
      <c r="AP13" s="402"/>
      <c r="AQ13" s="402"/>
      <c r="AR13" s="402"/>
      <c r="AS13" s="402"/>
      <c r="AT13" s="403"/>
      <c r="AU13" s="485" t="s">
        <v>113</v>
      </c>
      <c r="AV13" s="486"/>
      <c r="AW13" s="486"/>
      <c r="AX13" s="486"/>
      <c r="AY13" s="408" t="s">
        <v>139</v>
      </c>
      <c r="AZ13" s="409"/>
      <c r="BA13" s="409"/>
      <c r="BB13" s="409"/>
      <c r="BC13" s="409"/>
      <c r="BD13" s="409"/>
      <c r="BE13" s="409"/>
      <c r="BF13" s="409"/>
      <c r="BG13" s="409"/>
      <c r="BH13" s="409"/>
      <c r="BI13" s="409"/>
      <c r="BJ13" s="409"/>
      <c r="BK13" s="409"/>
      <c r="BL13" s="409"/>
      <c r="BM13" s="410"/>
      <c r="BN13" s="428">
        <v>-525423</v>
      </c>
      <c r="BO13" s="429"/>
      <c r="BP13" s="429"/>
      <c r="BQ13" s="429"/>
      <c r="BR13" s="429"/>
      <c r="BS13" s="429"/>
      <c r="BT13" s="429"/>
      <c r="BU13" s="430"/>
      <c r="BV13" s="428">
        <v>-956195</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11.6</v>
      </c>
      <c r="CU13" s="399"/>
      <c r="CV13" s="399"/>
      <c r="CW13" s="399"/>
      <c r="CX13" s="399"/>
      <c r="CY13" s="399"/>
      <c r="CZ13" s="399"/>
      <c r="DA13" s="400"/>
      <c r="DB13" s="398">
        <v>11.4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35322</v>
      </c>
      <c r="S14" s="532"/>
      <c r="T14" s="532"/>
      <c r="U14" s="532"/>
      <c r="V14" s="533"/>
      <c r="W14" s="534"/>
      <c r="X14" s="444"/>
      <c r="Y14" s="444"/>
      <c r="Z14" s="444"/>
      <c r="AA14" s="444"/>
      <c r="AB14" s="445"/>
      <c r="AC14" s="524">
        <v>6.9</v>
      </c>
      <c r="AD14" s="525"/>
      <c r="AE14" s="525"/>
      <c r="AF14" s="525"/>
      <c r="AG14" s="526"/>
      <c r="AH14" s="524">
        <v>10.199999999999999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61.2</v>
      </c>
      <c r="CU14" s="536"/>
      <c r="CV14" s="536"/>
      <c r="CW14" s="536"/>
      <c r="CX14" s="536"/>
      <c r="CY14" s="536"/>
      <c r="CZ14" s="536"/>
      <c r="DA14" s="537"/>
      <c r="DB14" s="535">
        <v>67.599999999999994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143</v>
      </c>
      <c r="N15" s="529"/>
      <c r="O15" s="529"/>
      <c r="P15" s="529"/>
      <c r="Q15" s="530"/>
      <c r="R15" s="531">
        <v>35075</v>
      </c>
      <c r="S15" s="532"/>
      <c r="T15" s="532"/>
      <c r="U15" s="532"/>
      <c r="V15" s="533"/>
      <c r="W15" s="519" t="s">
        <v>144</v>
      </c>
      <c r="X15" s="441"/>
      <c r="Y15" s="441"/>
      <c r="Z15" s="441"/>
      <c r="AA15" s="441"/>
      <c r="AB15" s="442"/>
      <c r="AC15" s="404">
        <v>6589</v>
      </c>
      <c r="AD15" s="405"/>
      <c r="AE15" s="405"/>
      <c r="AF15" s="405"/>
      <c r="AG15" s="406"/>
      <c r="AH15" s="404">
        <v>5689</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5353369</v>
      </c>
      <c r="BO15" s="424"/>
      <c r="BP15" s="424"/>
      <c r="BQ15" s="424"/>
      <c r="BR15" s="424"/>
      <c r="BS15" s="424"/>
      <c r="BT15" s="424"/>
      <c r="BU15" s="425"/>
      <c r="BV15" s="423">
        <v>4987622</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36.700000000000003</v>
      </c>
      <c r="AD16" s="525"/>
      <c r="AE16" s="525"/>
      <c r="AF16" s="525"/>
      <c r="AG16" s="526"/>
      <c r="AH16" s="524">
        <v>33.799999999999997</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7586946</v>
      </c>
      <c r="BO16" s="429"/>
      <c r="BP16" s="429"/>
      <c r="BQ16" s="429"/>
      <c r="BR16" s="429"/>
      <c r="BS16" s="429"/>
      <c r="BT16" s="429"/>
      <c r="BU16" s="430"/>
      <c r="BV16" s="428">
        <v>7447876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10138</v>
      </c>
      <c r="AD17" s="405"/>
      <c r="AE17" s="405"/>
      <c r="AF17" s="405"/>
      <c r="AG17" s="406"/>
      <c r="AH17" s="404">
        <v>9406</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6894134</v>
      </c>
      <c r="BO17" s="429"/>
      <c r="BP17" s="429"/>
      <c r="BQ17" s="429"/>
      <c r="BR17" s="429"/>
      <c r="BS17" s="429"/>
      <c r="BT17" s="429"/>
      <c r="BU17" s="430"/>
      <c r="BV17" s="428">
        <v>6391577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197.79</v>
      </c>
      <c r="M18" s="493"/>
      <c r="N18" s="493"/>
      <c r="O18" s="493"/>
      <c r="P18" s="493"/>
      <c r="Q18" s="493"/>
      <c r="R18" s="494"/>
      <c r="S18" s="494"/>
      <c r="T18" s="494"/>
      <c r="U18" s="494"/>
      <c r="V18" s="495"/>
      <c r="W18" s="509"/>
      <c r="X18" s="510"/>
      <c r="Y18" s="510"/>
      <c r="Z18" s="510"/>
      <c r="AA18" s="510"/>
      <c r="AB18" s="520"/>
      <c r="AC18" s="392">
        <v>56.4</v>
      </c>
      <c r="AD18" s="393"/>
      <c r="AE18" s="393"/>
      <c r="AF18" s="393"/>
      <c r="AG18" s="496"/>
      <c r="AH18" s="392">
        <v>55.9</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8358459</v>
      </c>
      <c r="BO18" s="429"/>
      <c r="BP18" s="429"/>
      <c r="BQ18" s="429"/>
      <c r="BR18" s="429"/>
      <c r="BS18" s="429"/>
      <c r="BT18" s="429"/>
      <c r="BU18" s="430"/>
      <c r="BV18" s="428">
        <v>9201671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195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19027055</v>
      </c>
      <c r="BO19" s="429"/>
      <c r="BP19" s="429"/>
      <c r="BQ19" s="429"/>
      <c r="BR19" s="429"/>
      <c r="BS19" s="429"/>
      <c r="BT19" s="429"/>
      <c r="BU19" s="430"/>
      <c r="BV19" s="428">
        <v>15978134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15209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16698394</v>
      </c>
      <c r="BO23" s="429"/>
      <c r="BP23" s="429"/>
      <c r="BQ23" s="429"/>
      <c r="BR23" s="429"/>
      <c r="BS23" s="429"/>
      <c r="BT23" s="429"/>
      <c r="BU23" s="430"/>
      <c r="BV23" s="428">
        <v>16418884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9850</v>
      </c>
      <c r="R24" s="405"/>
      <c r="S24" s="405"/>
      <c r="T24" s="405"/>
      <c r="U24" s="405"/>
      <c r="V24" s="406"/>
      <c r="W24" s="470"/>
      <c r="X24" s="461"/>
      <c r="Y24" s="462"/>
      <c r="Z24" s="401" t="s">
        <v>168</v>
      </c>
      <c r="AA24" s="402"/>
      <c r="AB24" s="402"/>
      <c r="AC24" s="402"/>
      <c r="AD24" s="402"/>
      <c r="AE24" s="402"/>
      <c r="AF24" s="402"/>
      <c r="AG24" s="403"/>
      <c r="AH24" s="404">
        <v>289</v>
      </c>
      <c r="AI24" s="405"/>
      <c r="AJ24" s="405"/>
      <c r="AK24" s="405"/>
      <c r="AL24" s="406"/>
      <c r="AM24" s="404">
        <v>923644</v>
      </c>
      <c r="AN24" s="405"/>
      <c r="AO24" s="405"/>
      <c r="AP24" s="405"/>
      <c r="AQ24" s="405"/>
      <c r="AR24" s="406"/>
      <c r="AS24" s="404">
        <v>3196</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14104043</v>
      </c>
      <c r="BO24" s="429"/>
      <c r="BP24" s="429"/>
      <c r="BQ24" s="429"/>
      <c r="BR24" s="429"/>
      <c r="BS24" s="429"/>
      <c r="BT24" s="429"/>
      <c r="BU24" s="430"/>
      <c r="BV24" s="428">
        <v>13969678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7900</v>
      </c>
      <c r="R25" s="405"/>
      <c r="S25" s="405"/>
      <c r="T25" s="405"/>
      <c r="U25" s="405"/>
      <c r="V25" s="406"/>
      <c r="W25" s="470"/>
      <c r="X25" s="461"/>
      <c r="Y25" s="462"/>
      <c r="Z25" s="401" t="s">
        <v>171</v>
      </c>
      <c r="AA25" s="402"/>
      <c r="AB25" s="402"/>
      <c r="AC25" s="402"/>
      <c r="AD25" s="402"/>
      <c r="AE25" s="402"/>
      <c r="AF25" s="402"/>
      <c r="AG25" s="403"/>
      <c r="AH25" s="404" t="s">
        <v>172</v>
      </c>
      <c r="AI25" s="405"/>
      <c r="AJ25" s="405"/>
      <c r="AK25" s="405"/>
      <c r="AL25" s="406"/>
      <c r="AM25" s="404" t="s">
        <v>172</v>
      </c>
      <c r="AN25" s="405"/>
      <c r="AO25" s="405"/>
      <c r="AP25" s="405"/>
      <c r="AQ25" s="405"/>
      <c r="AR25" s="406"/>
      <c r="AS25" s="404" t="s">
        <v>172</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5007856</v>
      </c>
      <c r="BO25" s="424"/>
      <c r="BP25" s="424"/>
      <c r="BQ25" s="424"/>
      <c r="BR25" s="424"/>
      <c r="BS25" s="424"/>
      <c r="BT25" s="424"/>
      <c r="BU25" s="425"/>
      <c r="BV25" s="423">
        <v>4717292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7350</v>
      </c>
      <c r="R26" s="405"/>
      <c r="S26" s="405"/>
      <c r="T26" s="405"/>
      <c r="U26" s="405"/>
      <c r="V26" s="406"/>
      <c r="W26" s="470"/>
      <c r="X26" s="461"/>
      <c r="Y26" s="462"/>
      <c r="Z26" s="401" t="s">
        <v>175</v>
      </c>
      <c r="AA26" s="483"/>
      <c r="AB26" s="483"/>
      <c r="AC26" s="483"/>
      <c r="AD26" s="483"/>
      <c r="AE26" s="483"/>
      <c r="AF26" s="483"/>
      <c r="AG26" s="484"/>
      <c r="AH26" s="404">
        <v>28</v>
      </c>
      <c r="AI26" s="405"/>
      <c r="AJ26" s="405"/>
      <c r="AK26" s="405"/>
      <c r="AL26" s="406"/>
      <c r="AM26" s="404">
        <v>94696</v>
      </c>
      <c r="AN26" s="405"/>
      <c r="AO26" s="405"/>
      <c r="AP26" s="405"/>
      <c r="AQ26" s="405"/>
      <c r="AR26" s="406"/>
      <c r="AS26" s="404">
        <v>3382</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172</v>
      </c>
      <c r="BO26" s="429"/>
      <c r="BP26" s="429"/>
      <c r="BQ26" s="429"/>
      <c r="BR26" s="429"/>
      <c r="BS26" s="429"/>
      <c r="BT26" s="429"/>
      <c r="BU26" s="430"/>
      <c r="BV26" s="428" t="s">
        <v>177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4450</v>
      </c>
      <c r="R27" s="405"/>
      <c r="S27" s="405"/>
      <c r="T27" s="405"/>
      <c r="U27" s="405"/>
      <c r="V27" s="406"/>
      <c r="W27" s="470"/>
      <c r="X27" s="461"/>
      <c r="Y27" s="462"/>
      <c r="Z27" s="401" t="s">
        <v>179</v>
      </c>
      <c r="AA27" s="402"/>
      <c r="AB27" s="402"/>
      <c r="AC27" s="402"/>
      <c r="AD27" s="402"/>
      <c r="AE27" s="402"/>
      <c r="AF27" s="402"/>
      <c r="AG27" s="403"/>
      <c r="AH27" s="404">
        <v>11</v>
      </c>
      <c r="AI27" s="405"/>
      <c r="AJ27" s="405"/>
      <c r="AK27" s="405"/>
      <c r="AL27" s="406"/>
      <c r="AM27" s="404">
        <v>35708</v>
      </c>
      <c r="AN27" s="405"/>
      <c r="AO27" s="405"/>
      <c r="AP27" s="405"/>
      <c r="AQ27" s="405"/>
      <c r="AR27" s="406"/>
      <c r="AS27" s="404">
        <v>3246</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348784</v>
      </c>
      <c r="BO27" s="432"/>
      <c r="BP27" s="432"/>
      <c r="BQ27" s="432"/>
      <c r="BR27" s="432"/>
      <c r="BS27" s="432"/>
      <c r="BT27" s="432"/>
      <c r="BU27" s="433"/>
      <c r="BV27" s="431">
        <v>348753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3950</v>
      </c>
      <c r="R28" s="405"/>
      <c r="S28" s="405"/>
      <c r="T28" s="405"/>
      <c r="U28" s="405"/>
      <c r="V28" s="406"/>
      <c r="W28" s="470"/>
      <c r="X28" s="461"/>
      <c r="Y28" s="462"/>
      <c r="Z28" s="401" t="s">
        <v>182</v>
      </c>
      <c r="AA28" s="402"/>
      <c r="AB28" s="402"/>
      <c r="AC28" s="402"/>
      <c r="AD28" s="402"/>
      <c r="AE28" s="402"/>
      <c r="AF28" s="402"/>
      <c r="AG28" s="403"/>
      <c r="AH28" s="404" t="s">
        <v>177</v>
      </c>
      <c r="AI28" s="405"/>
      <c r="AJ28" s="405"/>
      <c r="AK28" s="405"/>
      <c r="AL28" s="406"/>
      <c r="AM28" s="404" t="s">
        <v>183</v>
      </c>
      <c r="AN28" s="405"/>
      <c r="AO28" s="405"/>
      <c r="AP28" s="405"/>
      <c r="AQ28" s="405"/>
      <c r="AR28" s="406"/>
      <c r="AS28" s="404" t="s">
        <v>172</v>
      </c>
      <c r="AT28" s="405"/>
      <c r="AU28" s="405"/>
      <c r="AV28" s="405"/>
      <c r="AW28" s="405"/>
      <c r="AX28" s="407"/>
      <c r="AY28" s="411" t="s">
        <v>184</v>
      </c>
      <c r="AZ28" s="412"/>
      <c r="BA28" s="412"/>
      <c r="BB28" s="413"/>
      <c r="BC28" s="420" t="s">
        <v>47</v>
      </c>
      <c r="BD28" s="421"/>
      <c r="BE28" s="421"/>
      <c r="BF28" s="421"/>
      <c r="BG28" s="421"/>
      <c r="BH28" s="421"/>
      <c r="BI28" s="421"/>
      <c r="BJ28" s="421"/>
      <c r="BK28" s="421"/>
      <c r="BL28" s="421"/>
      <c r="BM28" s="422"/>
      <c r="BN28" s="423">
        <v>3287515</v>
      </c>
      <c r="BO28" s="424"/>
      <c r="BP28" s="424"/>
      <c r="BQ28" s="424"/>
      <c r="BR28" s="424"/>
      <c r="BS28" s="424"/>
      <c r="BT28" s="424"/>
      <c r="BU28" s="425"/>
      <c r="BV28" s="423">
        <v>3528275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16</v>
      </c>
      <c r="M29" s="405"/>
      <c r="N29" s="405"/>
      <c r="O29" s="405"/>
      <c r="P29" s="406"/>
      <c r="Q29" s="404">
        <v>3750</v>
      </c>
      <c r="R29" s="405"/>
      <c r="S29" s="405"/>
      <c r="T29" s="405"/>
      <c r="U29" s="405"/>
      <c r="V29" s="406"/>
      <c r="W29" s="471"/>
      <c r="X29" s="472"/>
      <c r="Y29" s="473"/>
      <c r="Z29" s="401" t="s">
        <v>186</v>
      </c>
      <c r="AA29" s="402"/>
      <c r="AB29" s="402"/>
      <c r="AC29" s="402"/>
      <c r="AD29" s="402"/>
      <c r="AE29" s="402"/>
      <c r="AF29" s="402"/>
      <c r="AG29" s="403"/>
      <c r="AH29" s="404">
        <v>300</v>
      </c>
      <c r="AI29" s="405"/>
      <c r="AJ29" s="405"/>
      <c r="AK29" s="405"/>
      <c r="AL29" s="406"/>
      <c r="AM29" s="404">
        <v>959352</v>
      </c>
      <c r="AN29" s="405"/>
      <c r="AO29" s="405"/>
      <c r="AP29" s="405"/>
      <c r="AQ29" s="405"/>
      <c r="AR29" s="406"/>
      <c r="AS29" s="404">
        <v>3198</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564663</v>
      </c>
      <c r="BO29" s="429"/>
      <c r="BP29" s="429"/>
      <c r="BQ29" s="429"/>
      <c r="BR29" s="429"/>
      <c r="BS29" s="429"/>
      <c r="BT29" s="429"/>
      <c r="BU29" s="430"/>
      <c r="BV29" s="428">
        <v>564613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99.5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9250781</v>
      </c>
      <c r="BO30" s="432"/>
      <c r="BP30" s="432"/>
      <c r="BQ30" s="432"/>
      <c r="BR30" s="432"/>
      <c r="BS30" s="432"/>
      <c r="BT30" s="432"/>
      <c r="BU30" s="433"/>
      <c r="BV30" s="431">
        <v>13270616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197</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IF('各会計、関係団体の財政状況及び健全化判断比率'!B31="","",'各会計、関係団体の財政状況及び健全化判断比率'!B31)</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相馬地方広域水道企業団水道事業会計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相馬市振興公社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光陽地区造成事業特別会計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IF('各会計、関係団体の財政状況及び健全化判断比率'!B32="","",'各会計、関係団体の財政状況及び健全化判断比率'!B32)</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福島県後期高齢者医療広域連合一般会計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相馬リサイクルセンター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福島県後期高齢者医療広域連合後期高齢者医療特別会計</v>
      </c>
      <c r="BZ36" s="386"/>
      <c r="CA36" s="386"/>
      <c r="CB36" s="386"/>
      <c r="CC36" s="386"/>
      <c r="CD36" s="386"/>
      <c r="CE36" s="386"/>
      <c r="CF36" s="386"/>
      <c r="CG36" s="386"/>
      <c r="CH36" s="386"/>
      <c r="CI36" s="386"/>
      <c r="CJ36" s="386"/>
      <c r="CK36" s="386"/>
      <c r="CL36" s="386"/>
      <c r="CM36" s="386"/>
      <c r="CN36" s="214"/>
      <c r="CO36" s="387">
        <f t="shared" si="3"/>
        <v>20</v>
      </c>
      <c r="CP36" s="387"/>
      <c r="CQ36" s="386" t="str">
        <f>IF('各会計、関係団体の財政状況及び健全化判断比率'!BS9="","",'各会計、関係団体の財政状況及び健全化判断比率'!BS9)</f>
        <v>相馬市民市場</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相馬地方広域市町村圏組合一般会計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相馬地方広域市町村圏組合看護専門学校特別会計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福島県市町村総合事務組合一般会計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福島県市町村総合事務組合消防補償等特別会計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福島県市町村総合事務組合消防賞じゅつ金特別会計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福島県市町村総合事務組合非常勤職員公務災害補償特別会計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17</v>
      </c>
      <c r="BX43" s="387"/>
      <c r="BY43" s="386" t="str">
        <f>IF('各会計、関係団体の財政状況及び健全化判断比率'!B77="","",'各会計、関係団体の財政状況及び健全化判断比率'!B77)</f>
        <v>福島県市町村総合事務組合自治会館管理特別会計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IWxQrkTGi1lKugsm1z+PUBu5HkLgw2eCratRiWM4SNEDPTh2e0vyEeOfdla0pH2ApSE4vHKD+LT0lWNNJv7E2A==" saltValue="ysTLtf0x+ZZFQSGvsnho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BY34" sqref="BY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571</v>
      </c>
      <c r="D34" s="1210"/>
      <c r="E34" s="1211"/>
      <c r="F34" s="32">
        <v>10.36</v>
      </c>
      <c r="G34" s="33">
        <v>3.87</v>
      </c>
      <c r="H34" s="33">
        <v>6.08</v>
      </c>
      <c r="I34" s="33">
        <v>6.87</v>
      </c>
      <c r="J34" s="34">
        <v>7.21</v>
      </c>
      <c r="K34" s="22"/>
      <c r="L34" s="22"/>
      <c r="M34" s="22"/>
      <c r="N34" s="22"/>
      <c r="O34" s="22"/>
      <c r="P34" s="22"/>
    </row>
    <row r="35" spans="1:16" ht="39" customHeight="1" x14ac:dyDescent="0.15">
      <c r="A35" s="22"/>
      <c r="B35" s="35"/>
      <c r="C35" s="1204" t="s">
        <v>572</v>
      </c>
      <c r="D35" s="1205"/>
      <c r="E35" s="1206"/>
      <c r="F35" s="36">
        <v>1.35</v>
      </c>
      <c r="G35" s="37">
        <v>1.99</v>
      </c>
      <c r="H35" s="37">
        <v>1.58</v>
      </c>
      <c r="I35" s="37">
        <v>2.57</v>
      </c>
      <c r="J35" s="38">
        <v>2.4500000000000002</v>
      </c>
      <c r="K35" s="22"/>
      <c r="L35" s="22"/>
      <c r="M35" s="22"/>
      <c r="N35" s="22"/>
      <c r="O35" s="22"/>
      <c r="P35" s="22"/>
    </row>
    <row r="36" spans="1:16" ht="39" customHeight="1" x14ac:dyDescent="0.15">
      <c r="A36" s="22"/>
      <c r="B36" s="35"/>
      <c r="C36" s="1204" t="s">
        <v>573</v>
      </c>
      <c r="D36" s="1205"/>
      <c r="E36" s="1206"/>
      <c r="F36" s="36">
        <v>1.64</v>
      </c>
      <c r="G36" s="37">
        <v>1.55</v>
      </c>
      <c r="H36" s="37">
        <v>0.66</v>
      </c>
      <c r="I36" s="37">
        <v>0.62</v>
      </c>
      <c r="J36" s="38">
        <v>0.44</v>
      </c>
      <c r="K36" s="22"/>
      <c r="L36" s="22"/>
      <c r="M36" s="22"/>
      <c r="N36" s="22"/>
      <c r="O36" s="22"/>
      <c r="P36" s="22"/>
    </row>
    <row r="37" spans="1:16" ht="39" customHeight="1" x14ac:dyDescent="0.15">
      <c r="A37" s="22"/>
      <c r="B37" s="35"/>
      <c r="C37" s="1204" t="s">
        <v>574</v>
      </c>
      <c r="D37" s="1205"/>
      <c r="E37" s="1206"/>
      <c r="F37" s="36">
        <v>0.45</v>
      </c>
      <c r="G37" s="37">
        <v>0.12</v>
      </c>
      <c r="H37" s="37">
        <v>0.09</v>
      </c>
      <c r="I37" s="37">
        <v>0.13</v>
      </c>
      <c r="J37" s="38">
        <v>0.1</v>
      </c>
      <c r="K37" s="22"/>
      <c r="L37" s="22"/>
      <c r="M37" s="22"/>
      <c r="N37" s="22"/>
      <c r="O37" s="22"/>
      <c r="P37" s="22"/>
    </row>
    <row r="38" spans="1:16" ht="39" customHeight="1" x14ac:dyDescent="0.15">
      <c r="A38" s="22"/>
      <c r="B38" s="35"/>
      <c r="C38" s="1204" t="s">
        <v>575</v>
      </c>
      <c r="D38" s="1205"/>
      <c r="E38" s="1206"/>
      <c r="F38" s="36">
        <v>0.48</v>
      </c>
      <c r="G38" s="37">
        <v>0.09</v>
      </c>
      <c r="H38" s="37">
        <v>0.11</v>
      </c>
      <c r="I38" s="37">
        <v>0.22</v>
      </c>
      <c r="J38" s="38">
        <v>0.09</v>
      </c>
      <c r="K38" s="22"/>
      <c r="L38" s="22"/>
      <c r="M38" s="22"/>
      <c r="N38" s="22"/>
      <c r="O38" s="22"/>
      <c r="P38" s="22"/>
    </row>
    <row r="39" spans="1:16" ht="39" customHeight="1" x14ac:dyDescent="0.15">
      <c r="A39" s="22"/>
      <c r="B39" s="35"/>
      <c r="C39" s="1204" t="s">
        <v>576</v>
      </c>
      <c r="D39" s="1205"/>
      <c r="E39" s="1206"/>
      <c r="F39" s="36">
        <v>0.02</v>
      </c>
      <c r="G39" s="37">
        <v>0</v>
      </c>
      <c r="H39" s="37">
        <v>0.02</v>
      </c>
      <c r="I39" s="37">
        <v>0.01</v>
      </c>
      <c r="J39" s="38">
        <v>0.02</v>
      </c>
      <c r="K39" s="22"/>
      <c r="L39" s="22"/>
      <c r="M39" s="22"/>
      <c r="N39" s="22"/>
      <c r="O39" s="22"/>
      <c r="P39" s="22"/>
    </row>
    <row r="40" spans="1:16" ht="39" customHeight="1" x14ac:dyDescent="0.15">
      <c r="A40" s="22"/>
      <c r="B40" s="35"/>
      <c r="C40" s="1204" t="s">
        <v>577</v>
      </c>
      <c r="D40" s="1205"/>
      <c r="E40" s="1206"/>
      <c r="F40" s="36">
        <v>0.03</v>
      </c>
      <c r="G40" s="37">
        <v>0.01</v>
      </c>
      <c r="H40" s="37">
        <v>0</v>
      </c>
      <c r="I40" s="37">
        <v>0.01</v>
      </c>
      <c r="J40" s="38">
        <v>0.01</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578</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579</v>
      </c>
      <c r="D43" s="1208"/>
      <c r="E43" s="1209"/>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02aIKo7NUobOl0nMto29FhJhshNvignRfTjq5LvCbYOAceNpJUYLN3FXo1HI8L8pMFeax11+qyaYacYwRH+sg==" saltValue="ked4qOrLd+pFsWHm0FOD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election activeCell="BY34" sqref="BY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1306</v>
      </c>
      <c r="L45" s="60">
        <v>1305</v>
      </c>
      <c r="M45" s="60">
        <v>1321</v>
      </c>
      <c r="N45" s="60">
        <v>1294</v>
      </c>
      <c r="O45" s="61">
        <v>1318</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520</v>
      </c>
      <c r="L46" s="64" t="s">
        <v>520</v>
      </c>
      <c r="M46" s="64" t="s">
        <v>520</v>
      </c>
      <c r="N46" s="64" t="s">
        <v>520</v>
      </c>
      <c r="O46" s="65" t="s">
        <v>520</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520</v>
      </c>
      <c r="L47" s="64" t="s">
        <v>520</v>
      </c>
      <c r="M47" s="64" t="s">
        <v>520</v>
      </c>
      <c r="N47" s="64" t="s">
        <v>520</v>
      </c>
      <c r="O47" s="65" t="s">
        <v>520</v>
      </c>
      <c r="P47" s="48"/>
      <c r="Q47" s="48"/>
      <c r="R47" s="48"/>
      <c r="S47" s="48"/>
      <c r="T47" s="48"/>
      <c r="U47" s="48"/>
    </row>
    <row r="48" spans="1:21" ht="30.75" customHeight="1" x14ac:dyDescent="0.15">
      <c r="A48" s="48"/>
      <c r="B48" s="1232"/>
      <c r="C48" s="1233"/>
      <c r="D48" s="62"/>
      <c r="E48" s="1214" t="s">
        <v>14</v>
      </c>
      <c r="F48" s="1214"/>
      <c r="G48" s="1214"/>
      <c r="H48" s="1214"/>
      <c r="I48" s="1214"/>
      <c r="J48" s="1215"/>
      <c r="K48" s="63">
        <v>519</v>
      </c>
      <c r="L48" s="64">
        <v>482</v>
      </c>
      <c r="M48" s="64">
        <v>546</v>
      </c>
      <c r="N48" s="64">
        <v>575</v>
      </c>
      <c r="O48" s="65">
        <v>544</v>
      </c>
      <c r="P48" s="48"/>
      <c r="Q48" s="48"/>
      <c r="R48" s="48"/>
      <c r="S48" s="48"/>
      <c r="T48" s="48"/>
      <c r="U48" s="48"/>
    </row>
    <row r="49" spans="1:21" ht="30.75" customHeight="1" x14ac:dyDescent="0.15">
      <c r="A49" s="48"/>
      <c r="B49" s="1232"/>
      <c r="C49" s="1233"/>
      <c r="D49" s="62"/>
      <c r="E49" s="1214" t="s">
        <v>15</v>
      </c>
      <c r="F49" s="1214"/>
      <c r="G49" s="1214"/>
      <c r="H49" s="1214"/>
      <c r="I49" s="1214"/>
      <c r="J49" s="1215"/>
      <c r="K49" s="63">
        <v>257</v>
      </c>
      <c r="L49" s="64">
        <v>284</v>
      </c>
      <c r="M49" s="64">
        <v>293</v>
      </c>
      <c r="N49" s="64">
        <v>299</v>
      </c>
      <c r="O49" s="65">
        <v>295</v>
      </c>
      <c r="P49" s="48"/>
      <c r="Q49" s="48"/>
      <c r="R49" s="48"/>
      <c r="S49" s="48"/>
      <c r="T49" s="48"/>
      <c r="U49" s="48"/>
    </row>
    <row r="50" spans="1:21" ht="30.75" customHeight="1" x14ac:dyDescent="0.15">
      <c r="A50" s="48"/>
      <c r="B50" s="1232"/>
      <c r="C50" s="1233"/>
      <c r="D50" s="62"/>
      <c r="E50" s="1214" t="s">
        <v>16</v>
      </c>
      <c r="F50" s="1214"/>
      <c r="G50" s="1214"/>
      <c r="H50" s="1214"/>
      <c r="I50" s="1214"/>
      <c r="J50" s="1215"/>
      <c r="K50" s="63">
        <v>246</v>
      </c>
      <c r="L50" s="64">
        <v>246</v>
      </c>
      <c r="M50" s="64">
        <v>245</v>
      </c>
      <c r="N50" s="64">
        <v>245</v>
      </c>
      <c r="O50" s="65">
        <v>245</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520</v>
      </c>
      <c r="L51" s="64" t="s">
        <v>520</v>
      </c>
      <c r="M51" s="64" t="s">
        <v>520</v>
      </c>
      <c r="N51" s="64" t="s">
        <v>520</v>
      </c>
      <c r="O51" s="65" t="s">
        <v>520</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1414</v>
      </c>
      <c r="L52" s="64">
        <v>1434</v>
      </c>
      <c r="M52" s="64">
        <v>1464</v>
      </c>
      <c r="N52" s="64">
        <v>1470</v>
      </c>
      <c r="O52" s="65">
        <v>1449</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914</v>
      </c>
      <c r="L53" s="69">
        <v>883</v>
      </c>
      <c r="M53" s="69">
        <v>941</v>
      </c>
      <c r="N53" s="69">
        <v>943</v>
      </c>
      <c r="O53" s="70">
        <v>953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520</v>
      </c>
      <c r="L57" s="84" t="s">
        <v>520</v>
      </c>
      <c r="M57" s="84" t="s">
        <v>520</v>
      </c>
      <c r="N57" s="84" t="s">
        <v>520</v>
      </c>
      <c r="O57" s="85" t="s">
        <v>520</v>
      </c>
    </row>
    <row r="58" spans="1:21" ht="31.5" customHeight="1" thickBot="1" x14ac:dyDescent="0.2">
      <c r="B58" s="1222"/>
      <c r="C58" s="1223"/>
      <c r="D58" s="1227" t="s">
        <v>26</v>
      </c>
      <c r="E58" s="1228"/>
      <c r="F58" s="1228"/>
      <c r="G58" s="1228"/>
      <c r="H58" s="1228"/>
      <c r="I58" s="1228"/>
      <c r="J58" s="1229"/>
      <c r="K58" s="86" t="s">
        <v>520</v>
      </c>
      <c r="L58" s="87" t="s">
        <v>520</v>
      </c>
      <c r="M58" s="87" t="s">
        <v>520</v>
      </c>
      <c r="N58" s="87" t="s">
        <v>520</v>
      </c>
      <c r="O58" s="88" t="s">
        <v>520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6Xq87Nn1Op7RxQZScb5BvLe3GtVqP3YQG07wUypdXbzyhu01StuGciJ32UVo1fpV7IX9ZiGgCsfAbqLDdNFjA==" saltValue="V4OBRuEzmBX+fC+13jEV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election activeCell="BY34" sqref="BY3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50" t="s">
        <v>29</v>
      </c>
      <c r="C41" s="1251"/>
      <c r="D41" s="102"/>
      <c r="E41" s="1252" t="s">
        <v>30</v>
      </c>
      <c r="F41" s="1252"/>
      <c r="G41" s="1252"/>
      <c r="H41" s="1253"/>
      <c r="I41" s="103">
        <v>13808</v>
      </c>
      <c r="J41" s="104">
        <v>15415</v>
      </c>
      <c r="K41" s="104">
        <v>15170</v>
      </c>
      <c r="L41" s="104">
        <v>16419</v>
      </c>
      <c r="M41" s="105">
        <v>16698</v>
      </c>
    </row>
    <row r="42" spans="2:13" ht="27.75" customHeight="1" x14ac:dyDescent="0.15">
      <c r="B42" s="1240"/>
      <c r="C42" s="1241"/>
      <c r="D42" s="106"/>
      <c r="E42" s="1244" t="s">
        <v>31</v>
      </c>
      <c r="F42" s="1244"/>
      <c r="G42" s="1244"/>
      <c r="H42" s="1245"/>
      <c r="I42" s="107">
        <v>5154</v>
      </c>
      <c r="J42" s="108">
        <v>4609</v>
      </c>
      <c r="K42" s="108">
        <v>4280</v>
      </c>
      <c r="L42" s="108">
        <v>3846</v>
      </c>
      <c r="M42" s="109">
        <v>3407</v>
      </c>
    </row>
    <row r="43" spans="2:13" ht="27.75" customHeight="1" x14ac:dyDescent="0.15">
      <c r="B43" s="1240"/>
      <c r="C43" s="1241"/>
      <c r="D43" s="106"/>
      <c r="E43" s="1244" t="s">
        <v>32</v>
      </c>
      <c r="F43" s="1244"/>
      <c r="G43" s="1244"/>
      <c r="H43" s="1245"/>
      <c r="I43" s="107">
        <v>7042</v>
      </c>
      <c r="J43" s="108">
        <v>6966</v>
      </c>
      <c r="K43" s="108">
        <v>6637</v>
      </c>
      <c r="L43" s="108">
        <v>6466</v>
      </c>
      <c r="M43" s="109">
        <v>6208</v>
      </c>
    </row>
    <row r="44" spans="2:13" ht="27.75" customHeight="1" x14ac:dyDescent="0.15">
      <c r="B44" s="1240"/>
      <c r="C44" s="1241"/>
      <c r="D44" s="106"/>
      <c r="E44" s="1244" t="s">
        <v>33</v>
      </c>
      <c r="F44" s="1244"/>
      <c r="G44" s="1244"/>
      <c r="H44" s="1245"/>
      <c r="I44" s="107">
        <v>2549</v>
      </c>
      <c r="J44" s="108">
        <v>2390</v>
      </c>
      <c r="K44" s="108">
        <v>2156</v>
      </c>
      <c r="L44" s="108">
        <v>1922</v>
      </c>
      <c r="M44" s="109">
        <v>1691</v>
      </c>
    </row>
    <row r="45" spans="2:13" ht="27.75" customHeight="1" x14ac:dyDescent="0.15">
      <c r="B45" s="1240"/>
      <c r="C45" s="1241"/>
      <c r="D45" s="106"/>
      <c r="E45" s="1244" t="s">
        <v>34</v>
      </c>
      <c r="F45" s="1244"/>
      <c r="G45" s="1244"/>
      <c r="H45" s="1245"/>
      <c r="I45" s="107">
        <v>1995</v>
      </c>
      <c r="J45" s="108">
        <v>2010</v>
      </c>
      <c r="K45" s="108">
        <v>1980</v>
      </c>
      <c r="L45" s="108">
        <v>2010</v>
      </c>
      <c r="M45" s="109">
        <v>2086</v>
      </c>
    </row>
    <row r="46" spans="2:13" ht="27.75" customHeight="1" x14ac:dyDescent="0.15">
      <c r="B46" s="1240"/>
      <c r="C46" s="1241"/>
      <c r="D46" s="110"/>
      <c r="E46" s="1244" t="s">
        <v>35</v>
      </c>
      <c r="F46" s="1244"/>
      <c r="G46" s="1244"/>
      <c r="H46" s="1245"/>
      <c r="I46" s="107" t="s">
        <v>520</v>
      </c>
      <c r="J46" s="108" t="s">
        <v>520</v>
      </c>
      <c r="K46" s="108" t="s">
        <v>520</v>
      </c>
      <c r="L46" s="108" t="s">
        <v>520</v>
      </c>
      <c r="M46" s="109" t="s">
        <v>520</v>
      </c>
    </row>
    <row r="47" spans="2:13" ht="27.75" customHeight="1" x14ac:dyDescent="0.15">
      <c r="B47" s="1240"/>
      <c r="C47" s="1241"/>
      <c r="D47" s="111"/>
      <c r="E47" s="1254" t="s">
        <v>36</v>
      </c>
      <c r="F47" s="1255"/>
      <c r="G47" s="1255"/>
      <c r="H47" s="1256"/>
      <c r="I47" s="107" t="s">
        <v>520</v>
      </c>
      <c r="J47" s="108" t="s">
        <v>520</v>
      </c>
      <c r="K47" s="108" t="s">
        <v>520</v>
      </c>
      <c r="L47" s="108" t="s">
        <v>520</v>
      </c>
      <c r="M47" s="109" t="s">
        <v>520</v>
      </c>
    </row>
    <row r="48" spans="2:13" ht="27.75" customHeight="1" x14ac:dyDescent="0.15">
      <c r="B48" s="1240"/>
      <c r="C48" s="1241"/>
      <c r="D48" s="106"/>
      <c r="E48" s="1244" t="s">
        <v>37</v>
      </c>
      <c r="F48" s="1244"/>
      <c r="G48" s="1244"/>
      <c r="H48" s="1245"/>
      <c r="I48" s="107" t="s">
        <v>520</v>
      </c>
      <c r="J48" s="108" t="s">
        <v>520</v>
      </c>
      <c r="K48" s="108" t="s">
        <v>520</v>
      </c>
      <c r="L48" s="108" t="s">
        <v>520</v>
      </c>
      <c r="M48" s="109" t="s">
        <v>520</v>
      </c>
    </row>
    <row r="49" spans="2:13" ht="27.75" customHeight="1" x14ac:dyDescent="0.15">
      <c r="B49" s="1242"/>
      <c r="C49" s="1243"/>
      <c r="D49" s="106"/>
      <c r="E49" s="1244" t="s">
        <v>38</v>
      </c>
      <c r="F49" s="1244"/>
      <c r="G49" s="1244"/>
      <c r="H49" s="1245"/>
      <c r="I49" s="107" t="s">
        <v>520</v>
      </c>
      <c r="J49" s="108">
        <v>43</v>
      </c>
      <c r="K49" s="108">
        <v>336</v>
      </c>
      <c r="L49" s="108">
        <v>298</v>
      </c>
      <c r="M49" s="109">
        <v>253</v>
      </c>
    </row>
    <row r="50" spans="2:13" ht="27.75" customHeight="1" x14ac:dyDescent="0.15">
      <c r="B50" s="1238" t="s">
        <v>39</v>
      </c>
      <c r="C50" s="1239"/>
      <c r="D50" s="112"/>
      <c r="E50" s="1244" t="s">
        <v>40</v>
      </c>
      <c r="F50" s="1244"/>
      <c r="G50" s="1244"/>
      <c r="H50" s="1245"/>
      <c r="I50" s="107">
        <v>11170</v>
      </c>
      <c r="J50" s="108">
        <v>9166</v>
      </c>
      <c r="K50" s="108">
        <v>8398</v>
      </c>
      <c r="L50" s="108">
        <v>7806</v>
      </c>
      <c r="M50" s="109">
        <v>7740</v>
      </c>
    </row>
    <row r="51" spans="2:13" ht="27.75" customHeight="1" x14ac:dyDescent="0.15">
      <c r="B51" s="1240"/>
      <c r="C51" s="1241"/>
      <c r="D51" s="106"/>
      <c r="E51" s="1244" t="s">
        <v>41</v>
      </c>
      <c r="F51" s="1244"/>
      <c r="G51" s="1244"/>
      <c r="H51" s="1245"/>
      <c r="I51" s="107">
        <v>1094</v>
      </c>
      <c r="J51" s="108">
        <v>1043</v>
      </c>
      <c r="K51" s="108">
        <v>986</v>
      </c>
      <c r="L51" s="108">
        <v>925</v>
      </c>
      <c r="M51" s="109">
        <v>863</v>
      </c>
    </row>
    <row r="52" spans="2:13" ht="27.75" customHeight="1" x14ac:dyDescent="0.15">
      <c r="B52" s="1242"/>
      <c r="C52" s="1243"/>
      <c r="D52" s="106"/>
      <c r="E52" s="1244" t="s">
        <v>42</v>
      </c>
      <c r="F52" s="1244"/>
      <c r="G52" s="1244"/>
      <c r="H52" s="1245"/>
      <c r="I52" s="107">
        <v>15956</v>
      </c>
      <c r="J52" s="108">
        <v>15707</v>
      </c>
      <c r="K52" s="108">
        <v>15454</v>
      </c>
      <c r="L52" s="108">
        <v>16788</v>
      </c>
      <c r="M52" s="109">
        <v>16665</v>
      </c>
    </row>
    <row r="53" spans="2:13" ht="27.75" customHeight="1" thickBot="1" x14ac:dyDescent="0.2">
      <c r="B53" s="1246" t="s">
        <v>43</v>
      </c>
      <c r="C53" s="1247"/>
      <c r="D53" s="113"/>
      <c r="E53" s="1248" t="s">
        <v>44</v>
      </c>
      <c r="F53" s="1248"/>
      <c r="G53" s="1248"/>
      <c r="H53" s="1249"/>
      <c r="I53" s="114">
        <v>2328</v>
      </c>
      <c r="J53" s="115">
        <v>5517</v>
      </c>
      <c r="K53" s="115">
        <v>5721</v>
      </c>
      <c r="L53" s="115">
        <v>5443</v>
      </c>
      <c r="M53" s="116">
        <v>5076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DoogExvZCCXZ2qvB+dSiUcMCMtWrjP95jOv9K6t/eJPlyyI14AbxPwYlbmLnyP4fP7Llt7BFdj5AkJ2vPjsg==" saltValue="jf/SNRsYnwLou0IDg2ZH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election activeCell="BY34" sqref="BY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47</v>
      </c>
      <c r="D55" s="1265"/>
      <c r="E55" s="1266"/>
      <c r="F55" s="128">
        <v>4275</v>
      </c>
      <c r="G55" s="128">
        <v>3528</v>
      </c>
      <c r="H55" s="129">
        <v>3288</v>
      </c>
    </row>
    <row r="56" spans="2:8" ht="52.5" customHeight="1" x14ac:dyDescent="0.15">
      <c r="B56" s="130"/>
      <c r="C56" s="1267" t="s">
        <v>48</v>
      </c>
      <c r="D56" s="1267"/>
      <c r="E56" s="1268"/>
      <c r="F56" s="131">
        <v>565</v>
      </c>
      <c r="G56" s="131">
        <v>565</v>
      </c>
      <c r="H56" s="132">
        <v>565</v>
      </c>
    </row>
    <row r="57" spans="2:8" ht="53.25" customHeight="1" x14ac:dyDescent="0.15">
      <c r="B57" s="130"/>
      <c r="C57" s="1269" t="s">
        <v>49</v>
      </c>
      <c r="D57" s="1269"/>
      <c r="E57" s="1270"/>
      <c r="F57" s="133">
        <v>14845</v>
      </c>
      <c r="G57" s="133">
        <v>13271</v>
      </c>
      <c r="H57" s="134">
        <v>9251</v>
      </c>
    </row>
    <row r="58" spans="2:8" ht="45.75" customHeight="1" x14ac:dyDescent="0.15">
      <c r="B58" s="135"/>
      <c r="C58" s="1257" t="s">
        <v>590</v>
      </c>
      <c r="D58" s="1258"/>
      <c r="E58" s="1259"/>
      <c r="F58" s="136">
        <v>11585</v>
      </c>
      <c r="G58" s="136">
        <v>9738</v>
      </c>
      <c r="H58" s="137">
        <v>5575</v>
      </c>
    </row>
    <row r="59" spans="2:8" ht="45.75" customHeight="1" x14ac:dyDescent="0.15">
      <c r="B59" s="135"/>
      <c r="C59" s="1257" t="s">
        <v>591</v>
      </c>
      <c r="D59" s="1258"/>
      <c r="E59" s="1259"/>
      <c r="F59" s="136">
        <v>1104</v>
      </c>
      <c r="G59" s="136">
        <v>1084</v>
      </c>
      <c r="H59" s="137">
        <v>692</v>
      </c>
    </row>
    <row r="60" spans="2:8" ht="45.75" customHeight="1" x14ac:dyDescent="0.15">
      <c r="B60" s="135"/>
      <c r="C60" s="1257" t="s">
        <v>592</v>
      </c>
      <c r="D60" s="1258"/>
      <c r="E60" s="1259"/>
      <c r="F60" s="136">
        <v>519</v>
      </c>
      <c r="G60" s="136">
        <v>566</v>
      </c>
      <c r="H60" s="137">
        <v>660</v>
      </c>
    </row>
    <row r="61" spans="2:8" ht="45.75" customHeight="1" x14ac:dyDescent="0.15">
      <c r="B61" s="135"/>
      <c r="C61" s="1257" t="s">
        <v>594</v>
      </c>
      <c r="D61" s="1258"/>
      <c r="E61" s="1259"/>
      <c r="F61" s="136">
        <v>373</v>
      </c>
      <c r="G61" s="136">
        <v>445</v>
      </c>
      <c r="H61" s="137">
        <v>522</v>
      </c>
    </row>
    <row r="62" spans="2:8" ht="45.75" customHeight="1" thickBot="1" x14ac:dyDescent="0.2">
      <c r="B62" s="138"/>
      <c r="C62" s="1260" t="s">
        <v>593</v>
      </c>
      <c r="D62" s="1261"/>
      <c r="E62" s="1262"/>
      <c r="F62" s="139">
        <v>500</v>
      </c>
      <c r="G62" s="139">
        <v>538</v>
      </c>
      <c r="H62" s="140">
        <v>432</v>
      </c>
    </row>
    <row r="63" spans="2:8" ht="52.5" customHeight="1" thickBot="1" x14ac:dyDescent="0.2">
      <c r="B63" s="141"/>
      <c r="C63" s="1263" t="s">
        <v>50</v>
      </c>
      <c r="D63" s="1263"/>
      <c r="E63" s="1264"/>
      <c r="F63" s="142">
        <v>19685</v>
      </c>
      <c r="G63" s="142">
        <v>17364</v>
      </c>
      <c r="H63" s="143">
        <v>13103</v>
      </c>
    </row>
    <row r="64" spans="2:8" ht="15" customHeight="1" x14ac:dyDescent="0.15"/>
  </sheetData>
  <sheetProtection algorithmName="SHA-512" hashValue="nWjfzMJEfUF+92VobA0xh09jLh76+AjkAI5P5haqthxO7oFb0B2wZYezCxD5cdBwJ5Q0D7oRzAVfxNNnkY2tgg==" saltValue="MJm8jcj0lvl6sgJi+me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1" zoomScaleNormal="100" zoomScaleSheetLayoutView="55" workbookViewId="0">
      <selection activeCell="AN43" sqref="AN43:DC47"/>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613</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614</v>
      </c>
      <c r="AO51" s="1309"/>
      <c r="AP51" s="1309"/>
      <c r="AQ51" s="1309"/>
      <c r="AR51" s="1309"/>
      <c r="AS51" s="1309"/>
      <c r="AT51" s="1309"/>
      <c r="AU51" s="1309"/>
      <c r="AV51" s="1309"/>
      <c r="AW51" s="1309"/>
      <c r="AX51" s="1309"/>
      <c r="AY51" s="1309"/>
      <c r="AZ51" s="1309"/>
      <c r="BA51" s="1309"/>
      <c r="BB51" s="1309" t="s">
        <v>615</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1">
        <v>71.400000000000006</v>
      </c>
      <c r="CG51" s="1311"/>
      <c r="CH51" s="1311"/>
      <c r="CI51" s="1311"/>
      <c r="CJ51" s="1311"/>
      <c r="CK51" s="1311"/>
      <c r="CL51" s="1311"/>
      <c r="CM51" s="1311"/>
      <c r="CN51" s="1311">
        <v>67.599999999999994</v>
      </c>
      <c r="CO51" s="1311"/>
      <c r="CP51" s="1311"/>
      <c r="CQ51" s="1311"/>
      <c r="CR51" s="1311"/>
      <c r="CS51" s="1311"/>
      <c r="CT51" s="1311"/>
      <c r="CU51" s="1311"/>
      <c r="CV51" s="1310"/>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616</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1">
        <v>45.8</v>
      </c>
      <c r="CG53" s="1311"/>
      <c r="CH53" s="1311"/>
      <c r="CI53" s="1311"/>
      <c r="CJ53" s="1311"/>
      <c r="CK53" s="1311"/>
      <c r="CL53" s="1311"/>
      <c r="CM53" s="1311"/>
      <c r="CN53" s="1311">
        <v>46.5</v>
      </c>
      <c r="CO53" s="1311"/>
      <c r="CP53" s="1311"/>
      <c r="CQ53" s="1311"/>
      <c r="CR53" s="1311"/>
      <c r="CS53" s="1311"/>
      <c r="CT53" s="1311"/>
      <c r="CU53" s="1311"/>
      <c r="CV53" s="1310"/>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617</v>
      </c>
      <c r="AO55" s="1305"/>
      <c r="AP55" s="1305"/>
      <c r="AQ55" s="1305"/>
      <c r="AR55" s="1305"/>
      <c r="AS55" s="1305"/>
      <c r="AT55" s="1305"/>
      <c r="AU55" s="1305"/>
      <c r="AV55" s="1305"/>
      <c r="AW55" s="1305"/>
      <c r="AX55" s="1305"/>
      <c r="AY55" s="1305"/>
      <c r="AZ55" s="1305"/>
      <c r="BA55" s="1305"/>
      <c r="BB55" s="1309" t="s">
        <v>615</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1">
        <v>19</v>
      </c>
      <c r="CG55" s="1311"/>
      <c r="CH55" s="1311"/>
      <c r="CI55" s="1311"/>
      <c r="CJ55" s="1311"/>
      <c r="CK55" s="1311"/>
      <c r="CL55" s="1311"/>
      <c r="CM55" s="1311"/>
      <c r="CN55" s="1311">
        <v>15.4</v>
      </c>
      <c r="CO55" s="1311"/>
      <c r="CP55" s="1311"/>
      <c r="CQ55" s="1311"/>
      <c r="CR55" s="1311"/>
      <c r="CS55" s="1311"/>
      <c r="CT55" s="1311"/>
      <c r="CU55" s="1311"/>
      <c r="CV55" s="1310"/>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616</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1">
        <v>56.1</v>
      </c>
      <c r="CG57" s="1311"/>
      <c r="CH57" s="1311"/>
      <c r="CI57" s="1311"/>
      <c r="CJ57" s="1311"/>
      <c r="CK57" s="1311"/>
      <c r="CL57" s="1311"/>
      <c r="CM57" s="1311"/>
      <c r="CN57" s="1311">
        <v>57.5</v>
      </c>
      <c r="CO57" s="1311"/>
      <c r="CP57" s="1311"/>
      <c r="CQ57" s="1311"/>
      <c r="CR57" s="1311"/>
      <c r="CS57" s="1311"/>
      <c r="CT57" s="1311"/>
      <c r="CU57" s="1311"/>
      <c r="CV57" s="1310"/>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618</v>
      </c>
    </row>
    <row r="64" spans="1:109" x14ac:dyDescent="0.15">
      <c r="B64" s="1280"/>
      <c r="G64" s="1287"/>
      <c r="I64" s="1321"/>
      <c r="J64" s="1321"/>
      <c r="K64" s="1321"/>
      <c r="L64" s="1321"/>
      <c r="M64" s="1321"/>
      <c r="N64" s="1322"/>
      <c r="AM64" s="1287"/>
      <c r="AN64" s="1287" t="s">
        <v>612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613</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614</v>
      </c>
      <c r="AO73" s="1309"/>
      <c r="AP73" s="1309"/>
      <c r="AQ73" s="1309"/>
      <c r="AR73" s="1309"/>
      <c r="AS73" s="1309"/>
      <c r="AT73" s="1309"/>
      <c r="AU73" s="1309"/>
      <c r="AV73" s="1309"/>
      <c r="AW73" s="1309"/>
      <c r="AX73" s="1309"/>
      <c r="AY73" s="1309"/>
      <c r="AZ73" s="1309"/>
      <c r="BA73" s="1309"/>
      <c r="BB73" s="1309" t="s">
        <v>615</v>
      </c>
      <c r="BC73" s="1309"/>
      <c r="BD73" s="1309"/>
      <c r="BE73" s="1309"/>
      <c r="BF73" s="1309"/>
      <c r="BG73" s="1309"/>
      <c r="BH73" s="1309"/>
      <c r="BI73" s="1309"/>
      <c r="BJ73" s="1309"/>
      <c r="BK73" s="1309"/>
      <c r="BL73" s="1309"/>
      <c r="BM73" s="1309"/>
      <c r="BN73" s="1309"/>
      <c r="BO73" s="1309"/>
      <c r="BP73" s="1311">
        <v>28.9</v>
      </c>
      <c r="BQ73" s="1311"/>
      <c r="BR73" s="1311"/>
      <c r="BS73" s="1311"/>
      <c r="BT73" s="1311"/>
      <c r="BU73" s="1311"/>
      <c r="BV73" s="1311"/>
      <c r="BW73" s="1311"/>
      <c r="BX73" s="1311">
        <v>68.5</v>
      </c>
      <c r="BY73" s="1311"/>
      <c r="BZ73" s="1311"/>
      <c r="CA73" s="1311"/>
      <c r="CB73" s="1311"/>
      <c r="CC73" s="1311"/>
      <c r="CD73" s="1311"/>
      <c r="CE73" s="1311"/>
      <c r="CF73" s="1311">
        <v>71.400000000000006</v>
      </c>
      <c r="CG73" s="1311"/>
      <c r="CH73" s="1311"/>
      <c r="CI73" s="1311"/>
      <c r="CJ73" s="1311"/>
      <c r="CK73" s="1311"/>
      <c r="CL73" s="1311"/>
      <c r="CM73" s="1311"/>
      <c r="CN73" s="1311">
        <v>67.599999999999994</v>
      </c>
      <c r="CO73" s="1311"/>
      <c r="CP73" s="1311"/>
      <c r="CQ73" s="1311"/>
      <c r="CR73" s="1311"/>
      <c r="CS73" s="1311"/>
      <c r="CT73" s="1311"/>
      <c r="CU73" s="1311"/>
      <c r="CV73" s="1311">
        <v>61.2</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619</v>
      </c>
      <c r="BC75" s="1309"/>
      <c r="BD75" s="1309"/>
      <c r="BE75" s="1309"/>
      <c r="BF75" s="1309"/>
      <c r="BG75" s="1309"/>
      <c r="BH75" s="1309"/>
      <c r="BI75" s="1309"/>
      <c r="BJ75" s="1309"/>
      <c r="BK75" s="1309"/>
      <c r="BL75" s="1309"/>
      <c r="BM75" s="1309"/>
      <c r="BN75" s="1309"/>
      <c r="BO75" s="1309"/>
      <c r="BP75" s="1311">
        <v>11.8</v>
      </c>
      <c r="BQ75" s="1311"/>
      <c r="BR75" s="1311"/>
      <c r="BS75" s="1311"/>
      <c r="BT75" s="1311"/>
      <c r="BU75" s="1311"/>
      <c r="BV75" s="1311"/>
      <c r="BW75" s="1311"/>
      <c r="BX75" s="1311">
        <v>11.2</v>
      </c>
      <c r="BY75" s="1311"/>
      <c r="BZ75" s="1311"/>
      <c r="CA75" s="1311"/>
      <c r="CB75" s="1311"/>
      <c r="CC75" s="1311"/>
      <c r="CD75" s="1311"/>
      <c r="CE75" s="1311"/>
      <c r="CF75" s="1311">
        <v>11.3</v>
      </c>
      <c r="CG75" s="1311"/>
      <c r="CH75" s="1311"/>
      <c r="CI75" s="1311"/>
      <c r="CJ75" s="1311"/>
      <c r="CK75" s="1311"/>
      <c r="CL75" s="1311"/>
      <c r="CM75" s="1311"/>
      <c r="CN75" s="1311">
        <v>11.4</v>
      </c>
      <c r="CO75" s="1311"/>
      <c r="CP75" s="1311"/>
      <c r="CQ75" s="1311"/>
      <c r="CR75" s="1311"/>
      <c r="CS75" s="1311"/>
      <c r="CT75" s="1311"/>
      <c r="CU75" s="1311"/>
      <c r="CV75" s="1311">
        <v>11.6</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617</v>
      </c>
      <c r="AO77" s="1305"/>
      <c r="AP77" s="1305"/>
      <c r="AQ77" s="1305"/>
      <c r="AR77" s="1305"/>
      <c r="AS77" s="1305"/>
      <c r="AT77" s="1305"/>
      <c r="AU77" s="1305"/>
      <c r="AV77" s="1305"/>
      <c r="AW77" s="1305"/>
      <c r="AX77" s="1305"/>
      <c r="AY77" s="1305"/>
      <c r="AZ77" s="1305"/>
      <c r="BA77" s="1305"/>
      <c r="BB77" s="1309" t="s">
        <v>615</v>
      </c>
      <c r="BC77" s="1309"/>
      <c r="BD77" s="1309"/>
      <c r="BE77" s="1309"/>
      <c r="BF77" s="1309"/>
      <c r="BG77" s="1309"/>
      <c r="BH77" s="1309"/>
      <c r="BI77" s="1309"/>
      <c r="BJ77" s="1309"/>
      <c r="BK77" s="1309"/>
      <c r="BL77" s="1309"/>
      <c r="BM77" s="1309"/>
      <c r="BN77" s="1309"/>
      <c r="BO77" s="1309"/>
      <c r="BP77" s="1311">
        <v>32.799999999999997</v>
      </c>
      <c r="BQ77" s="1311"/>
      <c r="BR77" s="1311"/>
      <c r="BS77" s="1311"/>
      <c r="BT77" s="1311"/>
      <c r="BU77" s="1311"/>
      <c r="BV77" s="1311"/>
      <c r="BW77" s="1311"/>
      <c r="BX77" s="1311">
        <v>20.2</v>
      </c>
      <c r="BY77" s="1311"/>
      <c r="BZ77" s="1311"/>
      <c r="CA77" s="1311"/>
      <c r="CB77" s="1311"/>
      <c r="CC77" s="1311"/>
      <c r="CD77" s="1311"/>
      <c r="CE77" s="1311"/>
      <c r="CF77" s="1311">
        <v>19</v>
      </c>
      <c r="CG77" s="1311"/>
      <c r="CH77" s="1311"/>
      <c r="CI77" s="1311"/>
      <c r="CJ77" s="1311"/>
      <c r="CK77" s="1311"/>
      <c r="CL77" s="1311"/>
      <c r="CM77" s="1311"/>
      <c r="CN77" s="1311">
        <v>15.4</v>
      </c>
      <c r="CO77" s="1311"/>
      <c r="CP77" s="1311"/>
      <c r="CQ77" s="1311"/>
      <c r="CR77" s="1311"/>
      <c r="CS77" s="1311"/>
      <c r="CT77" s="1311"/>
      <c r="CU77" s="1311"/>
      <c r="CV77" s="1311">
        <v>14.9</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619</v>
      </c>
      <c r="BC79" s="1309"/>
      <c r="BD79" s="1309"/>
      <c r="BE79" s="1309"/>
      <c r="BF79" s="1309"/>
      <c r="BG79" s="1309"/>
      <c r="BH79" s="1309"/>
      <c r="BI79" s="1309"/>
      <c r="BJ79" s="1309"/>
      <c r="BK79" s="1309"/>
      <c r="BL79" s="1309"/>
      <c r="BM79" s="1309"/>
      <c r="BN79" s="1309"/>
      <c r="BO79" s="1309"/>
      <c r="BP79" s="1311">
        <v>9.5</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8.5</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1+XKdhcf9QPFkUiKs1ARAUPafO61t1uUWfhCEffvpc2BWrN6qbpOpVhPinJqFkeqoLjNDBtfUnFM3I/61p0Ww==" saltValue="vzmEeXcsBKLewCEbKzJg3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KX8sxXL8pnWST7RZxHJKAfus6LAqZEZUsGsPD8R5+9fDwbQkeQiQog75+drzvquRPpTdVly2KqUT1k+0hPoeyw==" saltValue="Ej2G1Fmiagwxnbjip5ZX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D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rM/6PgmwLLei3ZtoGRrMx2CGc8+dyq2l8aXscAY0zmUIQugj5o7K+DJseD9D92HWO8xc8q665hlPQmiWudXh2A==" saltValue="c1BTcf6fjpVsv2e7D9Ex9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245828</v>
      </c>
      <c r="E3" s="162"/>
      <c r="F3" s="163">
        <v>87974</v>
      </c>
      <c r="G3" s="164"/>
      <c r="H3" s="165"/>
    </row>
    <row r="4" spans="1:8" x14ac:dyDescent="0.15">
      <c r="A4" s="166"/>
      <c r="B4" s="167"/>
      <c r="C4" s="168"/>
      <c r="D4" s="169">
        <v>69704</v>
      </c>
      <c r="E4" s="170"/>
      <c r="F4" s="171">
        <v>48183</v>
      </c>
      <c r="G4" s="172"/>
      <c r="H4" s="173"/>
    </row>
    <row r="5" spans="1:8" x14ac:dyDescent="0.15">
      <c r="A5" s="154" t="s">
        <v>553</v>
      </c>
      <c r="B5" s="159"/>
      <c r="C5" s="160"/>
      <c r="D5" s="161">
        <v>351038</v>
      </c>
      <c r="E5" s="162"/>
      <c r="F5" s="163">
        <v>78864</v>
      </c>
      <c r="G5" s="164"/>
      <c r="H5" s="165"/>
    </row>
    <row r="6" spans="1:8" x14ac:dyDescent="0.15">
      <c r="A6" s="166"/>
      <c r="B6" s="167"/>
      <c r="C6" s="168"/>
      <c r="D6" s="169">
        <v>155429</v>
      </c>
      <c r="E6" s="170"/>
      <c r="F6" s="171">
        <v>46136</v>
      </c>
      <c r="G6" s="172"/>
      <c r="H6" s="173"/>
    </row>
    <row r="7" spans="1:8" x14ac:dyDescent="0.15">
      <c r="A7" s="154" t="s">
        <v>554</v>
      </c>
      <c r="B7" s="159"/>
      <c r="C7" s="160"/>
      <c r="D7" s="161">
        <v>141047</v>
      </c>
      <c r="E7" s="162"/>
      <c r="F7" s="163">
        <v>85042</v>
      </c>
      <c r="G7" s="164"/>
      <c r="H7" s="165"/>
    </row>
    <row r="8" spans="1:8" x14ac:dyDescent="0.15">
      <c r="A8" s="166"/>
      <c r="B8" s="167"/>
      <c r="C8" s="168"/>
      <c r="D8" s="169">
        <v>40821</v>
      </c>
      <c r="E8" s="170"/>
      <c r="F8" s="171">
        <v>50806</v>
      </c>
      <c r="G8" s="172"/>
      <c r="H8" s="173"/>
    </row>
    <row r="9" spans="1:8" x14ac:dyDescent="0.15">
      <c r="A9" s="154" t="s">
        <v>555</v>
      </c>
      <c r="B9" s="159"/>
      <c r="C9" s="160"/>
      <c r="D9" s="161">
        <v>184507</v>
      </c>
      <c r="E9" s="162"/>
      <c r="F9" s="163">
        <v>83774</v>
      </c>
      <c r="G9" s="164"/>
      <c r="H9" s="165"/>
    </row>
    <row r="10" spans="1:8" x14ac:dyDescent="0.15">
      <c r="A10" s="166"/>
      <c r="B10" s="167"/>
      <c r="C10" s="168"/>
      <c r="D10" s="169">
        <v>75600</v>
      </c>
      <c r="E10" s="170"/>
      <c r="F10" s="171">
        <v>52179</v>
      </c>
      <c r="G10" s="172"/>
      <c r="H10" s="173"/>
    </row>
    <row r="11" spans="1:8" x14ac:dyDescent="0.15">
      <c r="A11" s="154" t="s">
        <v>556</v>
      </c>
      <c r="B11" s="159"/>
      <c r="C11" s="160"/>
      <c r="D11" s="161">
        <v>130171</v>
      </c>
      <c r="E11" s="162"/>
      <c r="F11" s="163">
        <v>132981</v>
      </c>
      <c r="G11" s="164"/>
      <c r="H11" s="165"/>
    </row>
    <row r="12" spans="1:8" x14ac:dyDescent="0.15">
      <c r="A12" s="166"/>
      <c r="B12" s="167"/>
      <c r="C12" s="174"/>
      <c r="D12" s="169">
        <v>48593</v>
      </c>
      <c r="E12" s="170"/>
      <c r="F12" s="171">
        <v>56973</v>
      </c>
      <c r="G12" s="172"/>
      <c r="H12" s="173"/>
    </row>
    <row r="13" spans="1:8" x14ac:dyDescent="0.15">
      <c r="A13" s="154"/>
      <c r="B13" s="159"/>
      <c r="C13" s="175"/>
      <c r="D13" s="176">
        <v>210518</v>
      </c>
      <c r="E13" s="177"/>
      <c r="F13" s="178">
        <v>93727</v>
      </c>
      <c r="G13" s="179"/>
      <c r="H13" s="165"/>
    </row>
    <row r="14" spans="1:8" x14ac:dyDescent="0.15">
      <c r="A14" s="166"/>
      <c r="B14" s="167"/>
      <c r="C14" s="168"/>
      <c r="D14" s="169">
        <v>78029</v>
      </c>
      <c r="E14" s="170"/>
      <c r="F14" s="171">
        <v>50855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10.82</v>
      </c>
      <c r="C19" s="180">
        <f>ROUND(VALUE(SUBSTITUTE(実質収支比率等に係る経年分析!G$48,"▲","-")),2)</f>
        <v>4</v>
      </c>
      <c r="D19" s="180">
        <f>ROUND(VALUE(SUBSTITUTE(実質収支比率等に係る経年分析!H$48,"▲","-")),2)</f>
        <v>6.19</v>
      </c>
      <c r="E19" s="180">
        <f>ROUND(VALUE(SUBSTITUTE(実質収支比率等に係る経年分析!I$48,"▲","-")),2)</f>
        <v>7.01</v>
      </c>
      <c r="F19" s="180">
        <f>ROUND(VALUE(SUBSTITUTE(実質収支比率等に係る経年分析!J$48,"▲","-")),2)</f>
        <v>7.32</v>
      </c>
    </row>
    <row r="20" spans="1:11" x14ac:dyDescent="0.15">
      <c r="A20" s="180" t="s">
        <v>54</v>
      </c>
      <c r="B20" s="180">
        <f>ROUND(VALUE(SUBSTITUTE(実質収支比率等に係る経年分析!F$47,"▲","-")),2)</f>
        <v>62.96</v>
      </c>
      <c r="C20" s="180">
        <f>ROUND(VALUE(SUBSTITUTE(実質収支比率等に係る経年分析!G$47,"▲","-")),2)</f>
        <v>56.15</v>
      </c>
      <c r="D20" s="180">
        <f>ROUND(VALUE(SUBSTITUTE(実質収支比率等に係る経年分析!H$47,"▲","-")),2)</f>
        <v>45.49</v>
      </c>
      <c r="E20" s="180">
        <f>ROUND(VALUE(SUBSTITUTE(実質収支比率等に係る経年分析!I$47,"▲","-")),2)</f>
        <v>37.35</v>
      </c>
      <c r="F20" s="180">
        <f>ROUND(VALUE(SUBSTITUTE(実質収支比率等に係る経年分析!J$47,"▲","-")),2)</f>
        <v>34.020000000000003</v>
      </c>
    </row>
    <row r="21" spans="1:11" x14ac:dyDescent="0.15">
      <c r="A21" s="180" t="s">
        <v>55</v>
      </c>
      <c r="B21" s="180">
        <f>IF(ISNUMBER(VALUE(SUBSTITUTE(実質収支比率等に係る経年分析!F$49,"▲","-"))),ROUND(VALUE(SUBSTITUTE(実質収支比率等に係る経年分析!F$49,"▲","-")),2),NA())</f>
        <v>-3.42</v>
      </c>
      <c r="C21" s="180">
        <f>IF(ISNUMBER(VALUE(SUBSTITUTE(実質収支比率等に係る経年分析!G$49,"▲","-"))),ROUND(VALUE(SUBSTITUTE(実質収支比率等に係る経年分析!G$49,"▲","-")),2),NA())</f>
        <v>-18.72</v>
      </c>
      <c r="D21" s="180">
        <f>IF(ISNUMBER(VALUE(SUBSTITUTE(実質収支比率等に係る経年分析!H$49,"▲","-"))),ROUND(VALUE(SUBSTITUTE(実質収支比率等に係る経年分析!H$49,"▲","-")),2),NA())</f>
        <v>-10.66</v>
      </c>
      <c r="E21" s="180">
        <f>IF(ISNUMBER(VALUE(SUBSTITUTE(実質収支比率等に係る経年分析!I$49,"▲","-"))),ROUND(VALUE(SUBSTITUTE(実質収支比率等に係る経年分析!I$49,"▲","-")),2),NA())</f>
        <v>-10.119999999999999</v>
      </c>
      <c r="F21" s="180">
        <f>IF(ISNUMBER(VALUE(SUBSTITUTE(実質収支比率等に係る経年分析!J$49,"▲","-"))),ROUND(VALUE(SUBSTITUTE(実質収支比率等に係る経年分析!J$49,"▲","-")),2),NA())</f>
        <v>-5.44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光陽地区造成事業特別会計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2.4500000000000002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1414</v>
      </c>
      <c r="E42" s="182"/>
      <c r="F42" s="182"/>
      <c r="G42" s="182">
        <f>'実質公債費比率（分子）の構造'!L$52</f>
        <v>1434</v>
      </c>
      <c r="H42" s="182"/>
      <c r="I42" s="182"/>
      <c r="J42" s="182">
        <f>'実質公債費比率（分子）の構造'!M$52</f>
        <v>1464</v>
      </c>
      <c r="K42" s="182"/>
      <c r="L42" s="182"/>
      <c r="M42" s="182">
        <f>'実質公債費比率（分子）の構造'!N$52</f>
        <v>1470</v>
      </c>
      <c r="N42" s="182"/>
      <c r="O42" s="182"/>
      <c r="P42" s="182">
        <f>'実質公債費比率（分子）の構造'!O$52</f>
        <v>1449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246</v>
      </c>
      <c r="C44" s="182"/>
      <c r="D44" s="182"/>
      <c r="E44" s="182">
        <f>'実質公債費比率（分子）の構造'!L$50</f>
        <v>246</v>
      </c>
      <c r="F44" s="182"/>
      <c r="G44" s="182"/>
      <c r="H44" s="182">
        <f>'実質公債費比率（分子）の構造'!M$50</f>
        <v>245</v>
      </c>
      <c r="I44" s="182"/>
      <c r="J44" s="182"/>
      <c r="K44" s="182">
        <f>'実質公債費比率（分子）の構造'!N$50</f>
        <v>245</v>
      </c>
      <c r="L44" s="182"/>
      <c r="M44" s="182"/>
      <c r="N44" s="182">
        <f>'実質公債費比率（分子）の構造'!O$50</f>
        <v>245</v>
      </c>
      <c r="O44" s="182"/>
      <c r="P44" s="182"/>
    </row>
    <row r="45" spans="1:16" x14ac:dyDescent="0.15">
      <c r="A45" s="182" t="s">
        <v>65</v>
      </c>
      <c r="B45" s="182">
        <f>'実質公債費比率（分子）の構造'!K$49</f>
        <v>257</v>
      </c>
      <c r="C45" s="182"/>
      <c r="D45" s="182"/>
      <c r="E45" s="182">
        <f>'実質公債費比率（分子）の構造'!L$49</f>
        <v>284</v>
      </c>
      <c r="F45" s="182"/>
      <c r="G45" s="182"/>
      <c r="H45" s="182">
        <f>'実質公債費比率（分子）の構造'!M$49</f>
        <v>293</v>
      </c>
      <c r="I45" s="182"/>
      <c r="J45" s="182"/>
      <c r="K45" s="182">
        <f>'実質公債費比率（分子）の構造'!N$49</f>
        <v>299</v>
      </c>
      <c r="L45" s="182"/>
      <c r="M45" s="182"/>
      <c r="N45" s="182">
        <f>'実質公債費比率（分子）の構造'!O$49</f>
        <v>295</v>
      </c>
      <c r="O45" s="182"/>
      <c r="P45" s="182"/>
    </row>
    <row r="46" spans="1:16" x14ac:dyDescent="0.15">
      <c r="A46" s="182" t="s">
        <v>66</v>
      </c>
      <c r="B46" s="182">
        <f>'実質公債費比率（分子）の構造'!K$48</f>
        <v>519</v>
      </c>
      <c r="C46" s="182"/>
      <c r="D46" s="182"/>
      <c r="E46" s="182">
        <f>'実質公債費比率（分子）の構造'!L$48</f>
        <v>482</v>
      </c>
      <c r="F46" s="182"/>
      <c r="G46" s="182"/>
      <c r="H46" s="182">
        <f>'実質公債費比率（分子）の構造'!M$48</f>
        <v>546</v>
      </c>
      <c r="I46" s="182"/>
      <c r="J46" s="182"/>
      <c r="K46" s="182">
        <f>'実質公債費比率（分子）の構造'!N$48</f>
        <v>575</v>
      </c>
      <c r="L46" s="182"/>
      <c r="M46" s="182"/>
      <c r="N46" s="182">
        <f>'実質公債費比率（分子）の構造'!O$48</f>
        <v>544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1306</v>
      </c>
      <c r="C49" s="182"/>
      <c r="D49" s="182"/>
      <c r="E49" s="182">
        <f>'実質公債費比率（分子）の構造'!L$45</f>
        <v>1305</v>
      </c>
      <c r="F49" s="182"/>
      <c r="G49" s="182"/>
      <c r="H49" s="182">
        <f>'実質公債費比率（分子）の構造'!M$45</f>
        <v>1321</v>
      </c>
      <c r="I49" s="182"/>
      <c r="J49" s="182"/>
      <c r="K49" s="182">
        <f>'実質公債費比率（分子）の構造'!N$45</f>
        <v>1294</v>
      </c>
      <c r="L49" s="182"/>
      <c r="M49" s="182"/>
      <c r="N49" s="182">
        <f>'実質公債費比率（分子）の構造'!O$45</f>
        <v>1318</v>
      </c>
      <c r="O49" s="182"/>
      <c r="P49" s="182"/>
    </row>
    <row r="50" spans="1:16" x14ac:dyDescent="0.15">
      <c r="A50" s="182" t="s">
        <v>70</v>
      </c>
      <c r="B50" s="182" t="e">
        <f>NA()</f>
        <v>#N/A</v>
      </c>
      <c r="C50" s="182">
        <f>IF(ISNUMBER('実質公債費比率（分子）の構造'!K$53),'実質公債費比率（分子）の構造'!K$53,NA())</f>
        <v>914</v>
      </c>
      <c r="D50" s="182" t="e">
        <f>NA()</f>
        <v>#N/A</v>
      </c>
      <c r="E50" s="182" t="e">
        <f>NA()</f>
        <v>#N/A</v>
      </c>
      <c r="F50" s="182">
        <f>IF(ISNUMBER('実質公債費比率（分子）の構造'!L$53),'実質公債費比率（分子）の構造'!L$53,NA())</f>
        <v>883</v>
      </c>
      <c r="G50" s="182" t="e">
        <f>NA()</f>
        <v>#N/A</v>
      </c>
      <c r="H50" s="182" t="e">
        <f>NA()</f>
        <v>#N/A</v>
      </c>
      <c r="I50" s="182">
        <f>IF(ISNUMBER('実質公債費比率（分子）の構造'!M$53),'実質公債費比率（分子）の構造'!M$53,NA())</f>
        <v>941</v>
      </c>
      <c r="J50" s="182" t="e">
        <f>NA()</f>
        <v>#N/A</v>
      </c>
      <c r="K50" s="182" t="e">
        <f>NA()</f>
        <v>#N/A</v>
      </c>
      <c r="L50" s="182">
        <f>IF(ISNUMBER('実質公債費比率（分子）の構造'!N$53),'実質公債費比率（分子）の構造'!N$53,NA())</f>
        <v>943</v>
      </c>
      <c r="M50" s="182" t="e">
        <f>NA()</f>
        <v>#N/A</v>
      </c>
      <c r="N50" s="182" t="e">
        <f>NA()</f>
        <v>#N/A</v>
      </c>
      <c r="O50" s="182">
        <f>IF(ISNUMBER('実質公債費比率（分子）の構造'!O$53),'実質公債費比率（分子）の構造'!O$53,NA())</f>
        <v>953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15956</v>
      </c>
      <c r="E56" s="181"/>
      <c r="F56" s="181"/>
      <c r="G56" s="181">
        <f>'将来負担比率（分子）の構造'!J$52</f>
        <v>15707</v>
      </c>
      <c r="H56" s="181"/>
      <c r="I56" s="181"/>
      <c r="J56" s="181">
        <f>'将来負担比率（分子）の構造'!K$52</f>
        <v>15454</v>
      </c>
      <c r="K56" s="181"/>
      <c r="L56" s="181"/>
      <c r="M56" s="181">
        <f>'将来負担比率（分子）の構造'!L$52</f>
        <v>16788</v>
      </c>
      <c r="N56" s="181"/>
      <c r="O56" s="181"/>
      <c r="P56" s="181">
        <f>'将来負担比率（分子）の構造'!M$52</f>
        <v>16665</v>
      </c>
    </row>
    <row r="57" spans="1:16" x14ac:dyDescent="0.15">
      <c r="A57" s="181" t="s">
        <v>41</v>
      </c>
      <c r="B57" s="181"/>
      <c r="C57" s="181"/>
      <c r="D57" s="181">
        <f>'将来負担比率（分子）の構造'!I$51</f>
        <v>1094</v>
      </c>
      <c r="E57" s="181"/>
      <c r="F57" s="181"/>
      <c r="G57" s="181">
        <f>'将来負担比率（分子）の構造'!J$51</f>
        <v>1043</v>
      </c>
      <c r="H57" s="181"/>
      <c r="I57" s="181"/>
      <c r="J57" s="181">
        <f>'将来負担比率（分子）の構造'!K$51</f>
        <v>986</v>
      </c>
      <c r="K57" s="181"/>
      <c r="L57" s="181"/>
      <c r="M57" s="181">
        <f>'将来負担比率（分子）の構造'!L$51</f>
        <v>925</v>
      </c>
      <c r="N57" s="181"/>
      <c r="O57" s="181"/>
      <c r="P57" s="181">
        <f>'将来負担比率（分子）の構造'!M$51</f>
        <v>863</v>
      </c>
    </row>
    <row r="58" spans="1:16" x14ac:dyDescent="0.15">
      <c r="A58" s="181" t="s">
        <v>40</v>
      </c>
      <c r="B58" s="181"/>
      <c r="C58" s="181"/>
      <c r="D58" s="181">
        <f>'将来負担比率（分子）の構造'!I$50</f>
        <v>11170</v>
      </c>
      <c r="E58" s="181"/>
      <c r="F58" s="181"/>
      <c r="G58" s="181">
        <f>'将来負担比率（分子）の構造'!J$50</f>
        <v>9166</v>
      </c>
      <c r="H58" s="181"/>
      <c r="I58" s="181"/>
      <c r="J58" s="181">
        <f>'将来負担比率（分子）の構造'!K$50</f>
        <v>8398</v>
      </c>
      <c r="K58" s="181"/>
      <c r="L58" s="181"/>
      <c r="M58" s="181">
        <f>'将来負担比率（分子）の構造'!L$50</f>
        <v>7806</v>
      </c>
      <c r="N58" s="181"/>
      <c r="O58" s="181"/>
      <c r="P58" s="181">
        <f>'将来負担比率（分子）の構造'!M$50</f>
        <v>7740</v>
      </c>
    </row>
    <row r="59" spans="1:16" x14ac:dyDescent="0.15">
      <c r="A59" s="181" t="s">
        <v>38</v>
      </c>
      <c r="B59" s="181" t="str">
        <f>'将来負担比率（分子）の構造'!I$49</f>
        <v>-</v>
      </c>
      <c r="C59" s="181"/>
      <c r="D59" s="181"/>
      <c r="E59" s="181">
        <f>'将来負担比率（分子）の構造'!J$49</f>
        <v>43</v>
      </c>
      <c r="F59" s="181"/>
      <c r="G59" s="181"/>
      <c r="H59" s="181">
        <f>'将来負担比率（分子）の構造'!K$49</f>
        <v>336</v>
      </c>
      <c r="I59" s="181"/>
      <c r="J59" s="181"/>
      <c r="K59" s="181">
        <f>'将来負担比率（分子）の構造'!L$49</f>
        <v>298</v>
      </c>
      <c r="L59" s="181"/>
      <c r="M59" s="181"/>
      <c r="N59" s="181">
        <f>'将来負担比率（分子）の構造'!M$49</f>
        <v>253</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1995</v>
      </c>
      <c r="C62" s="181"/>
      <c r="D62" s="181"/>
      <c r="E62" s="181">
        <f>'将来負担比率（分子）の構造'!J$45</f>
        <v>2010</v>
      </c>
      <c r="F62" s="181"/>
      <c r="G62" s="181"/>
      <c r="H62" s="181">
        <f>'将来負担比率（分子）の構造'!K$45</f>
        <v>1980</v>
      </c>
      <c r="I62" s="181"/>
      <c r="J62" s="181"/>
      <c r="K62" s="181">
        <f>'将来負担比率（分子）の構造'!L$45</f>
        <v>2010</v>
      </c>
      <c r="L62" s="181"/>
      <c r="M62" s="181"/>
      <c r="N62" s="181">
        <f>'将来負担比率（分子）の構造'!M$45</f>
        <v>2086</v>
      </c>
      <c r="O62" s="181"/>
      <c r="P62" s="181"/>
    </row>
    <row r="63" spans="1:16" x14ac:dyDescent="0.15">
      <c r="A63" s="181" t="s">
        <v>33</v>
      </c>
      <c r="B63" s="181">
        <f>'将来負担比率（分子）の構造'!I$44</f>
        <v>2549</v>
      </c>
      <c r="C63" s="181"/>
      <c r="D63" s="181"/>
      <c r="E63" s="181">
        <f>'将来負担比率（分子）の構造'!J$44</f>
        <v>2390</v>
      </c>
      <c r="F63" s="181"/>
      <c r="G63" s="181"/>
      <c r="H63" s="181">
        <f>'将来負担比率（分子）の構造'!K$44</f>
        <v>2156</v>
      </c>
      <c r="I63" s="181"/>
      <c r="J63" s="181"/>
      <c r="K63" s="181">
        <f>'将来負担比率（分子）の構造'!L$44</f>
        <v>1922</v>
      </c>
      <c r="L63" s="181"/>
      <c r="M63" s="181"/>
      <c r="N63" s="181">
        <f>'将来負担比率（分子）の構造'!M$44</f>
        <v>1691</v>
      </c>
      <c r="O63" s="181"/>
      <c r="P63" s="181"/>
    </row>
    <row r="64" spans="1:16" x14ac:dyDescent="0.15">
      <c r="A64" s="181" t="s">
        <v>32</v>
      </c>
      <c r="B64" s="181">
        <f>'将来負担比率（分子）の構造'!I$43</f>
        <v>7042</v>
      </c>
      <c r="C64" s="181"/>
      <c r="D64" s="181"/>
      <c r="E64" s="181">
        <f>'将来負担比率（分子）の構造'!J$43</f>
        <v>6966</v>
      </c>
      <c r="F64" s="181"/>
      <c r="G64" s="181"/>
      <c r="H64" s="181">
        <f>'将来負担比率（分子）の構造'!K$43</f>
        <v>6637</v>
      </c>
      <c r="I64" s="181"/>
      <c r="J64" s="181"/>
      <c r="K64" s="181">
        <f>'将来負担比率（分子）の構造'!L$43</f>
        <v>6466</v>
      </c>
      <c r="L64" s="181"/>
      <c r="M64" s="181"/>
      <c r="N64" s="181">
        <f>'将来負担比率（分子）の構造'!M$43</f>
        <v>6208</v>
      </c>
      <c r="O64" s="181"/>
      <c r="P64" s="181"/>
    </row>
    <row r="65" spans="1:16" x14ac:dyDescent="0.15">
      <c r="A65" s="181" t="s">
        <v>31</v>
      </c>
      <c r="B65" s="181">
        <f>'将来負担比率（分子）の構造'!I$42</f>
        <v>5154</v>
      </c>
      <c r="C65" s="181"/>
      <c r="D65" s="181"/>
      <c r="E65" s="181">
        <f>'将来負担比率（分子）の構造'!J$42</f>
        <v>4609</v>
      </c>
      <c r="F65" s="181"/>
      <c r="G65" s="181"/>
      <c r="H65" s="181">
        <f>'将来負担比率（分子）の構造'!K$42</f>
        <v>4280</v>
      </c>
      <c r="I65" s="181"/>
      <c r="J65" s="181"/>
      <c r="K65" s="181">
        <f>'将来負担比率（分子）の構造'!L$42</f>
        <v>3846</v>
      </c>
      <c r="L65" s="181"/>
      <c r="M65" s="181"/>
      <c r="N65" s="181">
        <f>'将来負担比率（分子）の構造'!M$42</f>
        <v>3407</v>
      </c>
      <c r="O65" s="181"/>
      <c r="P65" s="181"/>
    </row>
    <row r="66" spans="1:16" x14ac:dyDescent="0.15">
      <c r="A66" s="181" t="s">
        <v>30</v>
      </c>
      <c r="B66" s="181">
        <f>'将来負担比率（分子）の構造'!I$41</f>
        <v>13808</v>
      </c>
      <c r="C66" s="181"/>
      <c r="D66" s="181"/>
      <c r="E66" s="181">
        <f>'将来負担比率（分子）の構造'!J$41</f>
        <v>15415</v>
      </c>
      <c r="F66" s="181"/>
      <c r="G66" s="181"/>
      <c r="H66" s="181">
        <f>'将来負担比率（分子）の構造'!K$41</f>
        <v>15170</v>
      </c>
      <c r="I66" s="181"/>
      <c r="J66" s="181"/>
      <c r="K66" s="181">
        <f>'将来負担比率（分子）の構造'!L$41</f>
        <v>16419</v>
      </c>
      <c r="L66" s="181"/>
      <c r="M66" s="181"/>
      <c r="N66" s="181">
        <f>'将来負担比率（分子）の構造'!M$41</f>
        <v>16698</v>
      </c>
      <c r="O66" s="181"/>
      <c r="P66" s="181"/>
    </row>
    <row r="67" spans="1:16" x14ac:dyDescent="0.15">
      <c r="A67" s="181" t="s">
        <v>74</v>
      </c>
      <c r="B67" s="181" t="e">
        <f>NA()</f>
        <v>#N/A</v>
      </c>
      <c r="C67" s="181">
        <f>IF(ISNUMBER('将来負担比率（分子）の構造'!I$53), IF('将来負担比率（分子）の構造'!I$53 &lt; 0, 0, '将来負担比率（分子）の構造'!I$53), NA())</f>
        <v>2328</v>
      </c>
      <c r="D67" s="181" t="e">
        <f>NA()</f>
        <v>#N/A</v>
      </c>
      <c r="E67" s="181" t="e">
        <f>NA()</f>
        <v>#N/A</v>
      </c>
      <c r="F67" s="181">
        <f>IF(ISNUMBER('将来負担比率（分子）の構造'!J$53), IF('将来負担比率（分子）の構造'!J$53 &lt; 0, 0, '将来負担比率（分子）の構造'!J$53), NA())</f>
        <v>5517</v>
      </c>
      <c r="G67" s="181" t="e">
        <f>NA()</f>
        <v>#N/A</v>
      </c>
      <c r="H67" s="181" t="e">
        <f>NA()</f>
        <v>#N/A</v>
      </c>
      <c r="I67" s="181">
        <f>IF(ISNUMBER('将来負担比率（分子）の構造'!K$53), IF('将来負担比率（分子）の構造'!K$53 &lt; 0, 0, '将来負担比率（分子）の構造'!K$53), NA())</f>
        <v>5721</v>
      </c>
      <c r="J67" s="181" t="e">
        <f>NA()</f>
        <v>#N/A</v>
      </c>
      <c r="K67" s="181" t="e">
        <f>NA()</f>
        <v>#N/A</v>
      </c>
      <c r="L67" s="181">
        <f>IF(ISNUMBER('将来負担比率（分子）の構造'!L$53), IF('将来負担比率（分子）の構造'!L$53 &lt; 0, 0, '将来負担比率（分子）の構造'!L$53), NA())</f>
        <v>5443</v>
      </c>
      <c r="M67" s="181" t="e">
        <f>NA()</f>
        <v>#N/A</v>
      </c>
      <c r="N67" s="181" t="e">
        <f>NA()</f>
        <v>#N/A</v>
      </c>
      <c r="O67" s="181">
        <f>IF(ISNUMBER('将来負担比率（分子）の構造'!M$53), IF('将来負担比率（分子）の構造'!M$53 &lt; 0, 0, '将来負担比率（分子）の構造'!M$53), NA())</f>
        <v>5076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4275</v>
      </c>
      <c r="C72" s="185">
        <f>基金残高に係る経年分析!G55</f>
        <v>3528</v>
      </c>
      <c r="D72" s="185">
        <f>基金残高に係る経年分析!H55</f>
        <v>3288</v>
      </c>
    </row>
    <row r="73" spans="1:16" x14ac:dyDescent="0.15">
      <c r="A73" s="184" t="s">
        <v>77</v>
      </c>
      <c r="B73" s="185">
        <f>基金残高に係る経年分析!F56</f>
        <v>565</v>
      </c>
      <c r="C73" s="185">
        <f>基金残高に係る経年分析!G56</f>
        <v>565</v>
      </c>
      <c r="D73" s="185">
        <f>基金残高に係る経年分析!H56</f>
        <v>565</v>
      </c>
    </row>
    <row r="74" spans="1:16" x14ac:dyDescent="0.15">
      <c r="A74" s="184" t="s">
        <v>78</v>
      </c>
      <c r="B74" s="185">
        <f>基金残高に係る経年分析!F57</f>
        <v>14845</v>
      </c>
      <c r="C74" s="185">
        <f>基金残高に係る経年分析!G57</f>
        <v>13271</v>
      </c>
      <c r="D74" s="185">
        <f>基金残高に係る経年分析!H57</f>
        <v>9251</v>
      </c>
    </row>
  </sheetData>
  <sheetProtection algorithmName="SHA-512" hashValue="TUWk5diuA7BInquqmS7OS5a5boQ2d0cGT556x6sbX0G86ValHNw9wWCFxXE9672JMJ0OUrRhNnmO2YpmgydGmQ==" saltValue="v6wOa7sOLKf/S6LIV5WP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Y34" sqref="BY3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225</v>
      </c>
      <c r="C5" s="709"/>
      <c r="D5" s="709"/>
      <c r="E5" s="709"/>
      <c r="F5" s="709"/>
      <c r="G5" s="709"/>
      <c r="H5" s="709"/>
      <c r="I5" s="709"/>
      <c r="J5" s="709"/>
      <c r="K5" s="709"/>
      <c r="L5" s="709"/>
      <c r="M5" s="709"/>
      <c r="N5" s="709"/>
      <c r="O5" s="709"/>
      <c r="P5" s="709"/>
      <c r="Q5" s="710"/>
      <c r="R5" s="695">
        <v>5337755</v>
      </c>
      <c r="S5" s="696"/>
      <c r="T5" s="696"/>
      <c r="U5" s="696"/>
      <c r="V5" s="696"/>
      <c r="W5" s="696"/>
      <c r="X5" s="696"/>
      <c r="Y5" s="739"/>
      <c r="Z5" s="757">
        <v>20.7</v>
      </c>
      <c r="AA5" s="757"/>
      <c r="AB5" s="757"/>
      <c r="AC5" s="757"/>
      <c r="AD5" s="758">
        <v>5337755</v>
      </c>
      <c r="AE5" s="758"/>
      <c r="AF5" s="758"/>
      <c r="AG5" s="758"/>
      <c r="AH5" s="758"/>
      <c r="AI5" s="758"/>
      <c r="AJ5" s="758"/>
      <c r="AK5" s="758"/>
      <c r="AL5" s="740">
        <v>60.4</v>
      </c>
      <c r="AM5" s="713"/>
      <c r="AN5" s="713"/>
      <c r="AO5" s="741"/>
      <c r="AP5" s="708" t="s">
        <v>226</v>
      </c>
      <c r="AQ5" s="709"/>
      <c r="AR5" s="709"/>
      <c r="AS5" s="709"/>
      <c r="AT5" s="709"/>
      <c r="AU5" s="709"/>
      <c r="AV5" s="709"/>
      <c r="AW5" s="709"/>
      <c r="AX5" s="709"/>
      <c r="AY5" s="709"/>
      <c r="AZ5" s="709"/>
      <c r="BA5" s="709"/>
      <c r="BB5" s="709"/>
      <c r="BC5" s="709"/>
      <c r="BD5" s="709"/>
      <c r="BE5" s="709"/>
      <c r="BF5" s="710"/>
      <c r="BG5" s="640">
        <v>5336962</v>
      </c>
      <c r="BH5" s="641"/>
      <c r="BI5" s="641"/>
      <c r="BJ5" s="641"/>
      <c r="BK5" s="641"/>
      <c r="BL5" s="641"/>
      <c r="BM5" s="641"/>
      <c r="BN5" s="642"/>
      <c r="BO5" s="677">
        <v>100</v>
      </c>
      <c r="BP5" s="677"/>
      <c r="BQ5" s="677"/>
      <c r="BR5" s="677"/>
      <c r="BS5" s="678">
        <v>121011</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217765</v>
      </c>
      <c r="S6" s="641"/>
      <c r="T6" s="641"/>
      <c r="U6" s="641"/>
      <c r="V6" s="641"/>
      <c r="W6" s="641"/>
      <c r="X6" s="641"/>
      <c r="Y6" s="642"/>
      <c r="Z6" s="677">
        <v>0.8</v>
      </c>
      <c r="AA6" s="677"/>
      <c r="AB6" s="677"/>
      <c r="AC6" s="677"/>
      <c r="AD6" s="678">
        <v>217765</v>
      </c>
      <c r="AE6" s="678"/>
      <c r="AF6" s="678"/>
      <c r="AG6" s="678"/>
      <c r="AH6" s="678"/>
      <c r="AI6" s="678"/>
      <c r="AJ6" s="678"/>
      <c r="AK6" s="678"/>
      <c r="AL6" s="643">
        <v>2.5</v>
      </c>
      <c r="AM6" s="644"/>
      <c r="AN6" s="644"/>
      <c r="AO6" s="679"/>
      <c r="AP6" s="637" t="s">
        <v>231</v>
      </c>
      <c r="AQ6" s="638"/>
      <c r="AR6" s="638"/>
      <c r="AS6" s="638"/>
      <c r="AT6" s="638"/>
      <c r="AU6" s="638"/>
      <c r="AV6" s="638"/>
      <c r="AW6" s="638"/>
      <c r="AX6" s="638"/>
      <c r="AY6" s="638"/>
      <c r="AZ6" s="638"/>
      <c r="BA6" s="638"/>
      <c r="BB6" s="638"/>
      <c r="BC6" s="638"/>
      <c r="BD6" s="638"/>
      <c r="BE6" s="638"/>
      <c r="BF6" s="639"/>
      <c r="BG6" s="640">
        <v>5336962</v>
      </c>
      <c r="BH6" s="641"/>
      <c r="BI6" s="641"/>
      <c r="BJ6" s="641"/>
      <c r="BK6" s="641"/>
      <c r="BL6" s="641"/>
      <c r="BM6" s="641"/>
      <c r="BN6" s="642"/>
      <c r="BO6" s="677">
        <v>100</v>
      </c>
      <c r="BP6" s="677"/>
      <c r="BQ6" s="677"/>
      <c r="BR6" s="677"/>
      <c r="BS6" s="678">
        <v>121011</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199297</v>
      </c>
      <c r="CS6" s="641"/>
      <c r="CT6" s="641"/>
      <c r="CU6" s="641"/>
      <c r="CV6" s="641"/>
      <c r="CW6" s="641"/>
      <c r="CX6" s="641"/>
      <c r="CY6" s="642"/>
      <c r="CZ6" s="740">
        <v>0.8</v>
      </c>
      <c r="DA6" s="713"/>
      <c r="DB6" s="713"/>
      <c r="DC6" s="743"/>
      <c r="DD6" s="646">
        <v>1476</v>
      </c>
      <c r="DE6" s="641"/>
      <c r="DF6" s="641"/>
      <c r="DG6" s="641"/>
      <c r="DH6" s="641"/>
      <c r="DI6" s="641"/>
      <c r="DJ6" s="641"/>
      <c r="DK6" s="641"/>
      <c r="DL6" s="641"/>
      <c r="DM6" s="641"/>
      <c r="DN6" s="641"/>
      <c r="DO6" s="641"/>
      <c r="DP6" s="642"/>
      <c r="DQ6" s="646">
        <v>199297</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3216</v>
      </c>
      <c r="S7" s="641"/>
      <c r="T7" s="641"/>
      <c r="U7" s="641"/>
      <c r="V7" s="641"/>
      <c r="W7" s="641"/>
      <c r="X7" s="641"/>
      <c r="Y7" s="642"/>
      <c r="Z7" s="677">
        <v>0</v>
      </c>
      <c r="AA7" s="677"/>
      <c r="AB7" s="677"/>
      <c r="AC7" s="677"/>
      <c r="AD7" s="678">
        <v>3216</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2317870</v>
      </c>
      <c r="BH7" s="641"/>
      <c r="BI7" s="641"/>
      <c r="BJ7" s="641"/>
      <c r="BK7" s="641"/>
      <c r="BL7" s="641"/>
      <c r="BM7" s="641"/>
      <c r="BN7" s="642"/>
      <c r="BO7" s="677">
        <v>43.4</v>
      </c>
      <c r="BP7" s="677"/>
      <c r="BQ7" s="677"/>
      <c r="BR7" s="677"/>
      <c r="BS7" s="678">
        <v>33795</v>
      </c>
      <c r="BT7" s="678"/>
      <c r="BU7" s="678"/>
      <c r="BV7" s="678"/>
      <c r="BW7" s="678"/>
      <c r="BX7" s="678"/>
      <c r="BY7" s="678"/>
      <c r="BZ7" s="678"/>
      <c r="CA7" s="678"/>
      <c r="CB7" s="728"/>
      <c r="CD7" s="673" t="s">
        <v>235</v>
      </c>
      <c r="CE7" s="674"/>
      <c r="CF7" s="674"/>
      <c r="CG7" s="674"/>
      <c r="CH7" s="674"/>
      <c r="CI7" s="674"/>
      <c r="CJ7" s="674"/>
      <c r="CK7" s="674"/>
      <c r="CL7" s="674"/>
      <c r="CM7" s="674"/>
      <c r="CN7" s="674"/>
      <c r="CO7" s="674"/>
      <c r="CP7" s="674"/>
      <c r="CQ7" s="675"/>
      <c r="CR7" s="640">
        <v>4532596</v>
      </c>
      <c r="CS7" s="641"/>
      <c r="CT7" s="641"/>
      <c r="CU7" s="641"/>
      <c r="CV7" s="641"/>
      <c r="CW7" s="641"/>
      <c r="CX7" s="641"/>
      <c r="CY7" s="642"/>
      <c r="CZ7" s="677">
        <v>18.7</v>
      </c>
      <c r="DA7" s="677"/>
      <c r="DB7" s="677"/>
      <c r="DC7" s="677"/>
      <c r="DD7" s="646">
        <v>47521</v>
      </c>
      <c r="DE7" s="641"/>
      <c r="DF7" s="641"/>
      <c r="DG7" s="641"/>
      <c r="DH7" s="641"/>
      <c r="DI7" s="641"/>
      <c r="DJ7" s="641"/>
      <c r="DK7" s="641"/>
      <c r="DL7" s="641"/>
      <c r="DM7" s="641"/>
      <c r="DN7" s="641"/>
      <c r="DO7" s="641"/>
      <c r="DP7" s="642"/>
      <c r="DQ7" s="646">
        <v>4101502</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15827</v>
      </c>
      <c r="S8" s="641"/>
      <c r="T8" s="641"/>
      <c r="U8" s="641"/>
      <c r="V8" s="641"/>
      <c r="W8" s="641"/>
      <c r="X8" s="641"/>
      <c r="Y8" s="642"/>
      <c r="Z8" s="677">
        <v>0.1</v>
      </c>
      <c r="AA8" s="677"/>
      <c r="AB8" s="677"/>
      <c r="AC8" s="677"/>
      <c r="AD8" s="678">
        <v>15827</v>
      </c>
      <c r="AE8" s="678"/>
      <c r="AF8" s="678"/>
      <c r="AG8" s="678"/>
      <c r="AH8" s="678"/>
      <c r="AI8" s="678"/>
      <c r="AJ8" s="678"/>
      <c r="AK8" s="678"/>
      <c r="AL8" s="643">
        <v>0.2</v>
      </c>
      <c r="AM8" s="644"/>
      <c r="AN8" s="644"/>
      <c r="AO8" s="679"/>
      <c r="AP8" s="637" t="s">
        <v>237</v>
      </c>
      <c r="AQ8" s="638"/>
      <c r="AR8" s="638"/>
      <c r="AS8" s="638"/>
      <c r="AT8" s="638"/>
      <c r="AU8" s="638"/>
      <c r="AV8" s="638"/>
      <c r="AW8" s="638"/>
      <c r="AX8" s="638"/>
      <c r="AY8" s="638"/>
      <c r="AZ8" s="638"/>
      <c r="BA8" s="638"/>
      <c r="BB8" s="638"/>
      <c r="BC8" s="638"/>
      <c r="BD8" s="638"/>
      <c r="BE8" s="638"/>
      <c r="BF8" s="639"/>
      <c r="BG8" s="640">
        <v>62185</v>
      </c>
      <c r="BH8" s="641"/>
      <c r="BI8" s="641"/>
      <c r="BJ8" s="641"/>
      <c r="BK8" s="641"/>
      <c r="BL8" s="641"/>
      <c r="BM8" s="641"/>
      <c r="BN8" s="642"/>
      <c r="BO8" s="677">
        <v>1.2</v>
      </c>
      <c r="BP8" s="677"/>
      <c r="BQ8" s="677"/>
      <c r="BR8" s="677"/>
      <c r="BS8" s="646" t="s">
        <v>126</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5276509</v>
      </c>
      <c r="CS8" s="641"/>
      <c r="CT8" s="641"/>
      <c r="CU8" s="641"/>
      <c r="CV8" s="641"/>
      <c r="CW8" s="641"/>
      <c r="CX8" s="641"/>
      <c r="CY8" s="642"/>
      <c r="CZ8" s="677">
        <v>21.7</v>
      </c>
      <c r="DA8" s="677"/>
      <c r="DB8" s="677"/>
      <c r="DC8" s="677"/>
      <c r="DD8" s="646">
        <v>31163</v>
      </c>
      <c r="DE8" s="641"/>
      <c r="DF8" s="641"/>
      <c r="DG8" s="641"/>
      <c r="DH8" s="641"/>
      <c r="DI8" s="641"/>
      <c r="DJ8" s="641"/>
      <c r="DK8" s="641"/>
      <c r="DL8" s="641"/>
      <c r="DM8" s="641"/>
      <c r="DN8" s="641"/>
      <c r="DO8" s="641"/>
      <c r="DP8" s="642"/>
      <c r="DQ8" s="646">
        <v>2484877</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7748</v>
      </c>
      <c r="S9" s="641"/>
      <c r="T9" s="641"/>
      <c r="U9" s="641"/>
      <c r="V9" s="641"/>
      <c r="W9" s="641"/>
      <c r="X9" s="641"/>
      <c r="Y9" s="642"/>
      <c r="Z9" s="677">
        <v>0</v>
      </c>
      <c r="AA9" s="677"/>
      <c r="AB9" s="677"/>
      <c r="AC9" s="677"/>
      <c r="AD9" s="678">
        <v>7748</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1734746</v>
      </c>
      <c r="BH9" s="641"/>
      <c r="BI9" s="641"/>
      <c r="BJ9" s="641"/>
      <c r="BK9" s="641"/>
      <c r="BL9" s="641"/>
      <c r="BM9" s="641"/>
      <c r="BN9" s="642"/>
      <c r="BO9" s="677">
        <v>32.5</v>
      </c>
      <c r="BP9" s="677"/>
      <c r="BQ9" s="677"/>
      <c r="BR9" s="677"/>
      <c r="BS9" s="646" t="s">
        <v>126</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3000417</v>
      </c>
      <c r="CS9" s="641"/>
      <c r="CT9" s="641"/>
      <c r="CU9" s="641"/>
      <c r="CV9" s="641"/>
      <c r="CW9" s="641"/>
      <c r="CX9" s="641"/>
      <c r="CY9" s="642"/>
      <c r="CZ9" s="677">
        <v>12.4</v>
      </c>
      <c r="DA9" s="677"/>
      <c r="DB9" s="677"/>
      <c r="DC9" s="677"/>
      <c r="DD9" s="646">
        <v>259151</v>
      </c>
      <c r="DE9" s="641"/>
      <c r="DF9" s="641"/>
      <c r="DG9" s="641"/>
      <c r="DH9" s="641"/>
      <c r="DI9" s="641"/>
      <c r="DJ9" s="641"/>
      <c r="DK9" s="641"/>
      <c r="DL9" s="641"/>
      <c r="DM9" s="641"/>
      <c r="DN9" s="641"/>
      <c r="DO9" s="641"/>
      <c r="DP9" s="642"/>
      <c r="DQ9" s="646">
        <v>2060967</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126</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122048</v>
      </c>
      <c r="BH10" s="641"/>
      <c r="BI10" s="641"/>
      <c r="BJ10" s="641"/>
      <c r="BK10" s="641"/>
      <c r="BL10" s="641"/>
      <c r="BM10" s="641"/>
      <c r="BN10" s="642"/>
      <c r="BO10" s="677">
        <v>2.2999999999999998</v>
      </c>
      <c r="BP10" s="677"/>
      <c r="BQ10" s="677"/>
      <c r="BR10" s="677"/>
      <c r="BS10" s="646" t="s">
        <v>126</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9905</v>
      </c>
      <c r="CS10" s="641"/>
      <c r="CT10" s="641"/>
      <c r="CU10" s="641"/>
      <c r="CV10" s="641"/>
      <c r="CW10" s="641"/>
      <c r="CX10" s="641"/>
      <c r="CY10" s="642"/>
      <c r="CZ10" s="677">
        <v>0</v>
      </c>
      <c r="DA10" s="677"/>
      <c r="DB10" s="677"/>
      <c r="DC10" s="677"/>
      <c r="DD10" s="646" t="s">
        <v>126</v>
      </c>
      <c r="DE10" s="641"/>
      <c r="DF10" s="641"/>
      <c r="DG10" s="641"/>
      <c r="DH10" s="641"/>
      <c r="DI10" s="641"/>
      <c r="DJ10" s="641"/>
      <c r="DK10" s="641"/>
      <c r="DL10" s="641"/>
      <c r="DM10" s="641"/>
      <c r="DN10" s="641"/>
      <c r="DO10" s="641"/>
      <c r="DP10" s="642"/>
      <c r="DQ10" s="646">
        <v>6835</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696483</v>
      </c>
      <c r="S11" s="641"/>
      <c r="T11" s="641"/>
      <c r="U11" s="641"/>
      <c r="V11" s="641"/>
      <c r="W11" s="641"/>
      <c r="X11" s="641"/>
      <c r="Y11" s="642"/>
      <c r="Z11" s="643">
        <v>2.7</v>
      </c>
      <c r="AA11" s="644"/>
      <c r="AB11" s="644"/>
      <c r="AC11" s="645"/>
      <c r="AD11" s="646">
        <v>696483</v>
      </c>
      <c r="AE11" s="641"/>
      <c r="AF11" s="641"/>
      <c r="AG11" s="641"/>
      <c r="AH11" s="641"/>
      <c r="AI11" s="641"/>
      <c r="AJ11" s="641"/>
      <c r="AK11" s="642"/>
      <c r="AL11" s="643">
        <v>7.9</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398891</v>
      </c>
      <c r="BH11" s="641"/>
      <c r="BI11" s="641"/>
      <c r="BJ11" s="641"/>
      <c r="BK11" s="641"/>
      <c r="BL11" s="641"/>
      <c r="BM11" s="641"/>
      <c r="BN11" s="642"/>
      <c r="BO11" s="677">
        <v>7.5</v>
      </c>
      <c r="BP11" s="677"/>
      <c r="BQ11" s="677"/>
      <c r="BR11" s="677"/>
      <c r="BS11" s="646">
        <v>33795</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1358658</v>
      </c>
      <c r="CS11" s="641"/>
      <c r="CT11" s="641"/>
      <c r="CU11" s="641"/>
      <c r="CV11" s="641"/>
      <c r="CW11" s="641"/>
      <c r="CX11" s="641"/>
      <c r="CY11" s="642"/>
      <c r="CZ11" s="677">
        <v>5.6</v>
      </c>
      <c r="DA11" s="677"/>
      <c r="DB11" s="677"/>
      <c r="DC11" s="677"/>
      <c r="DD11" s="646">
        <v>835550</v>
      </c>
      <c r="DE11" s="641"/>
      <c r="DF11" s="641"/>
      <c r="DG11" s="641"/>
      <c r="DH11" s="641"/>
      <c r="DI11" s="641"/>
      <c r="DJ11" s="641"/>
      <c r="DK11" s="641"/>
      <c r="DL11" s="641"/>
      <c r="DM11" s="641"/>
      <c r="DN11" s="641"/>
      <c r="DO11" s="641"/>
      <c r="DP11" s="642"/>
      <c r="DQ11" s="646">
        <v>924171</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t="s">
        <v>249</v>
      </c>
      <c r="S12" s="641"/>
      <c r="T12" s="641"/>
      <c r="U12" s="641"/>
      <c r="V12" s="641"/>
      <c r="W12" s="641"/>
      <c r="X12" s="641"/>
      <c r="Y12" s="642"/>
      <c r="Z12" s="677" t="s">
        <v>126</v>
      </c>
      <c r="AA12" s="677"/>
      <c r="AB12" s="677"/>
      <c r="AC12" s="677"/>
      <c r="AD12" s="678" t="s">
        <v>126</v>
      </c>
      <c r="AE12" s="678"/>
      <c r="AF12" s="678"/>
      <c r="AG12" s="678"/>
      <c r="AH12" s="678"/>
      <c r="AI12" s="678"/>
      <c r="AJ12" s="678"/>
      <c r="AK12" s="678"/>
      <c r="AL12" s="643" t="s">
        <v>126</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2570782</v>
      </c>
      <c r="BH12" s="641"/>
      <c r="BI12" s="641"/>
      <c r="BJ12" s="641"/>
      <c r="BK12" s="641"/>
      <c r="BL12" s="641"/>
      <c r="BM12" s="641"/>
      <c r="BN12" s="642"/>
      <c r="BO12" s="677">
        <v>48.2</v>
      </c>
      <c r="BP12" s="677"/>
      <c r="BQ12" s="677"/>
      <c r="BR12" s="677"/>
      <c r="BS12" s="646">
        <v>87216</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240145</v>
      </c>
      <c r="CS12" s="641"/>
      <c r="CT12" s="641"/>
      <c r="CU12" s="641"/>
      <c r="CV12" s="641"/>
      <c r="CW12" s="641"/>
      <c r="CX12" s="641"/>
      <c r="CY12" s="642"/>
      <c r="CZ12" s="677">
        <v>1</v>
      </c>
      <c r="DA12" s="677"/>
      <c r="DB12" s="677"/>
      <c r="DC12" s="677"/>
      <c r="DD12" s="646">
        <v>13415</v>
      </c>
      <c r="DE12" s="641"/>
      <c r="DF12" s="641"/>
      <c r="DG12" s="641"/>
      <c r="DH12" s="641"/>
      <c r="DI12" s="641"/>
      <c r="DJ12" s="641"/>
      <c r="DK12" s="641"/>
      <c r="DL12" s="641"/>
      <c r="DM12" s="641"/>
      <c r="DN12" s="641"/>
      <c r="DO12" s="641"/>
      <c r="DP12" s="642"/>
      <c r="DQ12" s="646">
        <v>150175</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249</v>
      </c>
      <c r="S13" s="641"/>
      <c r="T13" s="641"/>
      <c r="U13" s="641"/>
      <c r="V13" s="641"/>
      <c r="W13" s="641"/>
      <c r="X13" s="641"/>
      <c r="Y13" s="642"/>
      <c r="Z13" s="677" t="s">
        <v>126</v>
      </c>
      <c r="AA13" s="677"/>
      <c r="AB13" s="677"/>
      <c r="AC13" s="677"/>
      <c r="AD13" s="678" t="s">
        <v>249</v>
      </c>
      <c r="AE13" s="678"/>
      <c r="AF13" s="678"/>
      <c r="AG13" s="678"/>
      <c r="AH13" s="678"/>
      <c r="AI13" s="678"/>
      <c r="AJ13" s="678"/>
      <c r="AK13" s="678"/>
      <c r="AL13" s="643" t="s">
        <v>126</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2559663</v>
      </c>
      <c r="BH13" s="641"/>
      <c r="BI13" s="641"/>
      <c r="BJ13" s="641"/>
      <c r="BK13" s="641"/>
      <c r="BL13" s="641"/>
      <c r="BM13" s="641"/>
      <c r="BN13" s="642"/>
      <c r="BO13" s="677">
        <v>48</v>
      </c>
      <c r="BP13" s="677"/>
      <c r="BQ13" s="677"/>
      <c r="BR13" s="677"/>
      <c r="BS13" s="646">
        <v>87216</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3527620</v>
      </c>
      <c r="CS13" s="641"/>
      <c r="CT13" s="641"/>
      <c r="CU13" s="641"/>
      <c r="CV13" s="641"/>
      <c r="CW13" s="641"/>
      <c r="CX13" s="641"/>
      <c r="CY13" s="642"/>
      <c r="CZ13" s="677">
        <v>14.5</v>
      </c>
      <c r="DA13" s="677"/>
      <c r="DB13" s="677"/>
      <c r="DC13" s="677"/>
      <c r="DD13" s="646">
        <v>2126912</v>
      </c>
      <c r="DE13" s="641"/>
      <c r="DF13" s="641"/>
      <c r="DG13" s="641"/>
      <c r="DH13" s="641"/>
      <c r="DI13" s="641"/>
      <c r="DJ13" s="641"/>
      <c r="DK13" s="641"/>
      <c r="DL13" s="641"/>
      <c r="DM13" s="641"/>
      <c r="DN13" s="641"/>
      <c r="DO13" s="641"/>
      <c r="DP13" s="642"/>
      <c r="DQ13" s="646">
        <v>3100775</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23672</v>
      </c>
      <c r="S14" s="641"/>
      <c r="T14" s="641"/>
      <c r="U14" s="641"/>
      <c r="V14" s="641"/>
      <c r="W14" s="641"/>
      <c r="X14" s="641"/>
      <c r="Y14" s="642"/>
      <c r="Z14" s="677">
        <v>0.1</v>
      </c>
      <c r="AA14" s="677"/>
      <c r="AB14" s="677"/>
      <c r="AC14" s="677"/>
      <c r="AD14" s="678">
        <v>23672</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112946</v>
      </c>
      <c r="BH14" s="641"/>
      <c r="BI14" s="641"/>
      <c r="BJ14" s="641"/>
      <c r="BK14" s="641"/>
      <c r="BL14" s="641"/>
      <c r="BM14" s="641"/>
      <c r="BN14" s="642"/>
      <c r="BO14" s="677">
        <v>2.1</v>
      </c>
      <c r="BP14" s="677"/>
      <c r="BQ14" s="677"/>
      <c r="BR14" s="677"/>
      <c r="BS14" s="646" t="s">
        <v>126</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527162</v>
      </c>
      <c r="CS14" s="641"/>
      <c r="CT14" s="641"/>
      <c r="CU14" s="641"/>
      <c r="CV14" s="641"/>
      <c r="CW14" s="641"/>
      <c r="CX14" s="641"/>
      <c r="CY14" s="642"/>
      <c r="CZ14" s="677">
        <v>2.2000000000000002</v>
      </c>
      <c r="DA14" s="677"/>
      <c r="DB14" s="677"/>
      <c r="DC14" s="677"/>
      <c r="DD14" s="646">
        <v>23619</v>
      </c>
      <c r="DE14" s="641"/>
      <c r="DF14" s="641"/>
      <c r="DG14" s="641"/>
      <c r="DH14" s="641"/>
      <c r="DI14" s="641"/>
      <c r="DJ14" s="641"/>
      <c r="DK14" s="641"/>
      <c r="DL14" s="641"/>
      <c r="DM14" s="641"/>
      <c r="DN14" s="641"/>
      <c r="DO14" s="641"/>
      <c r="DP14" s="642"/>
      <c r="DQ14" s="646">
        <v>508206</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249</v>
      </c>
      <c r="AA15" s="677"/>
      <c r="AB15" s="677"/>
      <c r="AC15" s="677"/>
      <c r="AD15" s="678" t="s">
        <v>249</v>
      </c>
      <c r="AE15" s="678"/>
      <c r="AF15" s="678"/>
      <c r="AG15" s="678"/>
      <c r="AH15" s="678"/>
      <c r="AI15" s="678"/>
      <c r="AJ15" s="678"/>
      <c r="AK15" s="678"/>
      <c r="AL15" s="643" t="s">
        <v>249</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335326</v>
      </c>
      <c r="BH15" s="641"/>
      <c r="BI15" s="641"/>
      <c r="BJ15" s="641"/>
      <c r="BK15" s="641"/>
      <c r="BL15" s="641"/>
      <c r="BM15" s="641"/>
      <c r="BN15" s="642"/>
      <c r="BO15" s="677">
        <v>6.3</v>
      </c>
      <c r="BP15" s="677"/>
      <c r="BQ15" s="677"/>
      <c r="BR15" s="677"/>
      <c r="BS15" s="646" t="s">
        <v>126</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3051345</v>
      </c>
      <c r="CS15" s="641"/>
      <c r="CT15" s="641"/>
      <c r="CU15" s="641"/>
      <c r="CV15" s="641"/>
      <c r="CW15" s="641"/>
      <c r="CX15" s="641"/>
      <c r="CY15" s="642"/>
      <c r="CZ15" s="677">
        <v>12.6</v>
      </c>
      <c r="DA15" s="677"/>
      <c r="DB15" s="677"/>
      <c r="DC15" s="677"/>
      <c r="DD15" s="646">
        <v>1179163</v>
      </c>
      <c r="DE15" s="641"/>
      <c r="DF15" s="641"/>
      <c r="DG15" s="641"/>
      <c r="DH15" s="641"/>
      <c r="DI15" s="641"/>
      <c r="DJ15" s="641"/>
      <c r="DK15" s="641"/>
      <c r="DL15" s="641"/>
      <c r="DM15" s="641"/>
      <c r="DN15" s="641"/>
      <c r="DO15" s="641"/>
      <c r="DP15" s="642"/>
      <c r="DQ15" s="646">
        <v>2300655</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7433</v>
      </c>
      <c r="S16" s="641"/>
      <c r="T16" s="641"/>
      <c r="U16" s="641"/>
      <c r="V16" s="641"/>
      <c r="W16" s="641"/>
      <c r="X16" s="641"/>
      <c r="Y16" s="642"/>
      <c r="Z16" s="677">
        <v>0</v>
      </c>
      <c r="AA16" s="677"/>
      <c r="AB16" s="677"/>
      <c r="AC16" s="677"/>
      <c r="AD16" s="678">
        <v>7433</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126</v>
      </c>
      <c r="BP16" s="677"/>
      <c r="BQ16" s="677"/>
      <c r="BR16" s="677"/>
      <c r="BS16" s="646" t="s">
        <v>126</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1222854</v>
      </c>
      <c r="CS16" s="641"/>
      <c r="CT16" s="641"/>
      <c r="CU16" s="641"/>
      <c r="CV16" s="641"/>
      <c r="CW16" s="641"/>
      <c r="CX16" s="641"/>
      <c r="CY16" s="642"/>
      <c r="CZ16" s="677">
        <v>5</v>
      </c>
      <c r="DA16" s="677"/>
      <c r="DB16" s="677"/>
      <c r="DC16" s="677"/>
      <c r="DD16" s="646" t="s">
        <v>126</v>
      </c>
      <c r="DE16" s="641"/>
      <c r="DF16" s="641"/>
      <c r="DG16" s="641"/>
      <c r="DH16" s="641"/>
      <c r="DI16" s="641"/>
      <c r="DJ16" s="641"/>
      <c r="DK16" s="641"/>
      <c r="DL16" s="641"/>
      <c r="DM16" s="641"/>
      <c r="DN16" s="641"/>
      <c r="DO16" s="641"/>
      <c r="DP16" s="642"/>
      <c r="DQ16" s="646">
        <v>411073</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67944</v>
      </c>
      <c r="S17" s="641"/>
      <c r="T17" s="641"/>
      <c r="U17" s="641"/>
      <c r="V17" s="641"/>
      <c r="W17" s="641"/>
      <c r="X17" s="641"/>
      <c r="Y17" s="642"/>
      <c r="Z17" s="677">
        <v>0.3</v>
      </c>
      <c r="AA17" s="677"/>
      <c r="AB17" s="677"/>
      <c r="AC17" s="677"/>
      <c r="AD17" s="678">
        <v>67944</v>
      </c>
      <c r="AE17" s="678"/>
      <c r="AF17" s="678"/>
      <c r="AG17" s="678"/>
      <c r="AH17" s="678"/>
      <c r="AI17" s="678"/>
      <c r="AJ17" s="678"/>
      <c r="AK17" s="678"/>
      <c r="AL17" s="643">
        <v>0.8</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v>38</v>
      </c>
      <c r="BH17" s="641"/>
      <c r="BI17" s="641"/>
      <c r="BJ17" s="641"/>
      <c r="BK17" s="641"/>
      <c r="BL17" s="641"/>
      <c r="BM17" s="641"/>
      <c r="BN17" s="642"/>
      <c r="BO17" s="677">
        <v>0</v>
      </c>
      <c r="BP17" s="677"/>
      <c r="BQ17" s="677"/>
      <c r="BR17" s="677"/>
      <c r="BS17" s="646" t="s">
        <v>126</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1318265</v>
      </c>
      <c r="CS17" s="641"/>
      <c r="CT17" s="641"/>
      <c r="CU17" s="641"/>
      <c r="CV17" s="641"/>
      <c r="CW17" s="641"/>
      <c r="CX17" s="641"/>
      <c r="CY17" s="642"/>
      <c r="CZ17" s="677">
        <v>5.4</v>
      </c>
      <c r="DA17" s="677"/>
      <c r="DB17" s="677"/>
      <c r="DC17" s="677"/>
      <c r="DD17" s="646" t="s">
        <v>249</v>
      </c>
      <c r="DE17" s="641"/>
      <c r="DF17" s="641"/>
      <c r="DG17" s="641"/>
      <c r="DH17" s="641"/>
      <c r="DI17" s="641"/>
      <c r="DJ17" s="641"/>
      <c r="DK17" s="641"/>
      <c r="DL17" s="641"/>
      <c r="DM17" s="641"/>
      <c r="DN17" s="641"/>
      <c r="DO17" s="641"/>
      <c r="DP17" s="642"/>
      <c r="DQ17" s="646">
        <v>1248168</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28421</v>
      </c>
      <c r="S18" s="641"/>
      <c r="T18" s="641"/>
      <c r="U18" s="641"/>
      <c r="V18" s="641"/>
      <c r="W18" s="641"/>
      <c r="X18" s="641"/>
      <c r="Y18" s="642"/>
      <c r="Z18" s="677">
        <v>0.1</v>
      </c>
      <c r="AA18" s="677"/>
      <c r="AB18" s="677"/>
      <c r="AC18" s="677"/>
      <c r="AD18" s="678">
        <v>28421</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249</v>
      </c>
      <c r="BH18" s="641"/>
      <c r="BI18" s="641"/>
      <c r="BJ18" s="641"/>
      <c r="BK18" s="641"/>
      <c r="BL18" s="641"/>
      <c r="BM18" s="641"/>
      <c r="BN18" s="642"/>
      <c r="BO18" s="677" t="s">
        <v>249</v>
      </c>
      <c r="BP18" s="677"/>
      <c r="BQ18" s="677"/>
      <c r="BR18" s="677"/>
      <c r="BS18" s="646" t="s">
        <v>126</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126</v>
      </c>
      <c r="CS18" s="641"/>
      <c r="CT18" s="641"/>
      <c r="CU18" s="641"/>
      <c r="CV18" s="641"/>
      <c r="CW18" s="641"/>
      <c r="CX18" s="641"/>
      <c r="CY18" s="642"/>
      <c r="CZ18" s="677" t="s">
        <v>126</v>
      </c>
      <c r="DA18" s="677"/>
      <c r="DB18" s="677"/>
      <c r="DC18" s="677"/>
      <c r="DD18" s="646" t="s">
        <v>249</v>
      </c>
      <c r="DE18" s="641"/>
      <c r="DF18" s="641"/>
      <c r="DG18" s="641"/>
      <c r="DH18" s="641"/>
      <c r="DI18" s="641"/>
      <c r="DJ18" s="641"/>
      <c r="DK18" s="641"/>
      <c r="DL18" s="641"/>
      <c r="DM18" s="641"/>
      <c r="DN18" s="641"/>
      <c r="DO18" s="641"/>
      <c r="DP18" s="642"/>
      <c r="DQ18" s="646" t="s">
        <v>126</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3195</v>
      </c>
      <c r="S19" s="641"/>
      <c r="T19" s="641"/>
      <c r="U19" s="641"/>
      <c r="V19" s="641"/>
      <c r="W19" s="641"/>
      <c r="X19" s="641"/>
      <c r="Y19" s="642"/>
      <c r="Z19" s="677">
        <v>0</v>
      </c>
      <c r="AA19" s="677"/>
      <c r="AB19" s="677"/>
      <c r="AC19" s="677"/>
      <c r="AD19" s="678">
        <v>3195</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793</v>
      </c>
      <c r="BH19" s="641"/>
      <c r="BI19" s="641"/>
      <c r="BJ19" s="641"/>
      <c r="BK19" s="641"/>
      <c r="BL19" s="641"/>
      <c r="BM19" s="641"/>
      <c r="BN19" s="642"/>
      <c r="BO19" s="677">
        <v>0</v>
      </c>
      <c r="BP19" s="677"/>
      <c r="BQ19" s="677"/>
      <c r="BR19" s="677"/>
      <c r="BS19" s="646" t="s">
        <v>249</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126</v>
      </c>
      <c r="DA19" s="677"/>
      <c r="DB19" s="677"/>
      <c r="DC19" s="677"/>
      <c r="DD19" s="646" t="s">
        <v>249</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882</v>
      </c>
      <c r="S20" s="641"/>
      <c r="T20" s="641"/>
      <c r="U20" s="641"/>
      <c r="V20" s="641"/>
      <c r="W20" s="641"/>
      <c r="X20" s="641"/>
      <c r="Y20" s="642"/>
      <c r="Z20" s="677">
        <v>0</v>
      </c>
      <c r="AA20" s="677"/>
      <c r="AB20" s="677"/>
      <c r="AC20" s="677"/>
      <c r="AD20" s="678">
        <v>882</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793</v>
      </c>
      <c r="BH20" s="641"/>
      <c r="BI20" s="641"/>
      <c r="BJ20" s="641"/>
      <c r="BK20" s="641"/>
      <c r="BL20" s="641"/>
      <c r="BM20" s="641"/>
      <c r="BN20" s="642"/>
      <c r="BO20" s="677">
        <v>0</v>
      </c>
      <c r="BP20" s="677"/>
      <c r="BQ20" s="677"/>
      <c r="BR20" s="677"/>
      <c r="BS20" s="646" t="s">
        <v>126</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24264773</v>
      </c>
      <c r="CS20" s="641"/>
      <c r="CT20" s="641"/>
      <c r="CU20" s="641"/>
      <c r="CV20" s="641"/>
      <c r="CW20" s="641"/>
      <c r="CX20" s="641"/>
      <c r="CY20" s="642"/>
      <c r="CZ20" s="677">
        <v>100</v>
      </c>
      <c r="DA20" s="677"/>
      <c r="DB20" s="677"/>
      <c r="DC20" s="677"/>
      <c r="DD20" s="646">
        <v>4517970</v>
      </c>
      <c r="DE20" s="641"/>
      <c r="DF20" s="641"/>
      <c r="DG20" s="641"/>
      <c r="DH20" s="641"/>
      <c r="DI20" s="641"/>
      <c r="DJ20" s="641"/>
      <c r="DK20" s="641"/>
      <c r="DL20" s="641"/>
      <c r="DM20" s="641"/>
      <c r="DN20" s="641"/>
      <c r="DO20" s="641"/>
      <c r="DP20" s="642"/>
      <c r="DQ20" s="646">
        <v>17496701</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35446</v>
      </c>
      <c r="S21" s="641"/>
      <c r="T21" s="641"/>
      <c r="U21" s="641"/>
      <c r="V21" s="641"/>
      <c r="W21" s="641"/>
      <c r="X21" s="641"/>
      <c r="Y21" s="642"/>
      <c r="Z21" s="677">
        <v>0.1</v>
      </c>
      <c r="AA21" s="677"/>
      <c r="AB21" s="677"/>
      <c r="AC21" s="677"/>
      <c r="AD21" s="678">
        <v>35446</v>
      </c>
      <c r="AE21" s="678"/>
      <c r="AF21" s="678"/>
      <c r="AG21" s="678"/>
      <c r="AH21" s="678"/>
      <c r="AI21" s="678"/>
      <c r="AJ21" s="678"/>
      <c r="AK21" s="678"/>
      <c r="AL21" s="643">
        <v>0.4</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v>793</v>
      </c>
      <c r="BH21" s="641"/>
      <c r="BI21" s="641"/>
      <c r="BJ21" s="641"/>
      <c r="BK21" s="641"/>
      <c r="BL21" s="641"/>
      <c r="BM21" s="641"/>
      <c r="BN21" s="642"/>
      <c r="BO21" s="677">
        <v>0</v>
      </c>
      <c r="BP21" s="677"/>
      <c r="BQ21" s="677"/>
      <c r="BR21" s="677"/>
      <c r="BS21" s="646" t="s">
        <v>126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5175503</v>
      </c>
      <c r="S22" s="641"/>
      <c r="T22" s="641"/>
      <c r="U22" s="641"/>
      <c r="V22" s="641"/>
      <c r="W22" s="641"/>
      <c r="X22" s="641"/>
      <c r="Y22" s="642"/>
      <c r="Z22" s="677">
        <v>20.100000000000001</v>
      </c>
      <c r="AA22" s="677"/>
      <c r="AB22" s="677"/>
      <c r="AC22" s="677"/>
      <c r="AD22" s="678">
        <v>2316177</v>
      </c>
      <c r="AE22" s="678"/>
      <c r="AF22" s="678"/>
      <c r="AG22" s="678"/>
      <c r="AH22" s="678"/>
      <c r="AI22" s="678"/>
      <c r="AJ22" s="678"/>
      <c r="AK22" s="678"/>
      <c r="AL22" s="643">
        <v>26.2</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249</v>
      </c>
      <c r="BH22" s="641"/>
      <c r="BI22" s="641"/>
      <c r="BJ22" s="641"/>
      <c r="BK22" s="641"/>
      <c r="BL22" s="641"/>
      <c r="BM22" s="641"/>
      <c r="BN22" s="642"/>
      <c r="BO22" s="677" t="s">
        <v>126</v>
      </c>
      <c r="BP22" s="677"/>
      <c r="BQ22" s="677"/>
      <c r="BR22" s="677"/>
      <c r="BS22" s="646" t="s">
        <v>126</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2316177</v>
      </c>
      <c r="S23" s="641"/>
      <c r="T23" s="641"/>
      <c r="U23" s="641"/>
      <c r="V23" s="641"/>
      <c r="W23" s="641"/>
      <c r="X23" s="641"/>
      <c r="Y23" s="642"/>
      <c r="Z23" s="677">
        <v>9</v>
      </c>
      <c r="AA23" s="677"/>
      <c r="AB23" s="677"/>
      <c r="AC23" s="677"/>
      <c r="AD23" s="678">
        <v>2316177</v>
      </c>
      <c r="AE23" s="678"/>
      <c r="AF23" s="678"/>
      <c r="AG23" s="678"/>
      <c r="AH23" s="678"/>
      <c r="AI23" s="678"/>
      <c r="AJ23" s="678"/>
      <c r="AK23" s="678"/>
      <c r="AL23" s="643">
        <v>26.2</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126</v>
      </c>
      <c r="BH23" s="641"/>
      <c r="BI23" s="641"/>
      <c r="BJ23" s="641"/>
      <c r="BK23" s="641"/>
      <c r="BL23" s="641"/>
      <c r="BM23" s="641"/>
      <c r="BN23" s="642"/>
      <c r="BO23" s="677" t="s">
        <v>126</v>
      </c>
      <c r="BP23" s="677"/>
      <c r="BQ23" s="677"/>
      <c r="BR23" s="677"/>
      <c r="BS23" s="646" t="s">
        <v>249</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1052425</v>
      </c>
      <c r="S24" s="641"/>
      <c r="T24" s="641"/>
      <c r="U24" s="641"/>
      <c r="V24" s="641"/>
      <c r="W24" s="641"/>
      <c r="X24" s="641"/>
      <c r="Y24" s="642"/>
      <c r="Z24" s="677">
        <v>4.0999999999999996</v>
      </c>
      <c r="AA24" s="677"/>
      <c r="AB24" s="677"/>
      <c r="AC24" s="677"/>
      <c r="AD24" s="678" t="s">
        <v>249</v>
      </c>
      <c r="AE24" s="678"/>
      <c r="AF24" s="678"/>
      <c r="AG24" s="678"/>
      <c r="AH24" s="678"/>
      <c r="AI24" s="678"/>
      <c r="AJ24" s="678"/>
      <c r="AK24" s="678"/>
      <c r="AL24" s="643" t="s">
        <v>249</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126</v>
      </c>
      <c r="BH24" s="641"/>
      <c r="BI24" s="641"/>
      <c r="BJ24" s="641"/>
      <c r="BK24" s="641"/>
      <c r="BL24" s="641"/>
      <c r="BM24" s="641"/>
      <c r="BN24" s="642"/>
      <c r="BO24" s="677" t="s">
        <v>126</v>
      </c>
      <c r="BP24" s="677"/>
      <c r="BQ24" s="677"/>
      <c r="BR24" s="677"/>
      <c r="BS24" s="646" t="s">
        <v>249</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6854545</v>
      </c>
      <c r="CS24" s="696"/>
      <c r="CT24" s="696"/>
      <c r="CU24" s="696"/>
      <c r="CV24" s="696"/>
      <c r="CW24" s="696"/>
      <c r="CX24" s="696"/>
      <c r="CY24" s="739"/>
      <c r="CZ24" s="740">
        <v>28.2</v>
      </c>
      <c r="DA24" s="713"/>
      <c r="DB24" s="713"/>
      <c r="DC24" s="743"/>
      <c r="DD24" s="738">
        <v>4470029</v>
      </c>
      <c r="DE24" s="696"/>
      <c r="DF24" s="696"/>
      <c r="DG24" s="696"/>
      <c r="DH24" s="696"/>
      <c r="DI24" s="696"/>
      <c r="DJ24" s="696"/>
      <c r="DK24" s="739"/>
      <c r="DL24" s="738">
        <v>4064665</v>
      </c>
      <c r="DM24" s="696"/>
      <c r="DN24" s="696"/>
      <c r="DO24" s="696"/>
      <c r="DP24" s="696"/>
      <c r="DQ24" s="696"/>
      <c r="DR24" s="696"/>
      <c r="DS24" s="696"/>
      <c r="DT24" s="696"/>
      <c r="DU24" s="696"/>
      <c r="DV24" s="739"/>
      <c r="DW24" s="740">
        <v>43.7</v>
      </c>
      <c r="DX24" s="713"/>
      <c r="DY24" s="713"/>
      <c r="DZ24" s="713"/>
      <c r="EA24" s="713"/>
      <c r="EB24" s="713"/>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v>1806901</v>
      </c>
      <c r="S25" s="641"/>
      <c r="T25" s="641"/>
      <c r="U25" s="641"/>
      <c r="V25" s="641"/>
      <c r="W25" s="641"/>
      <c r="X25" s="641"/>
      <c r="Y25" s="642"/>
      <c r="Z25" s="677">
        <v>7</v>
      </c>
      <c r="AA25" s="677"/>
      <c r="AB25" s="677"/>
      <c r="AC25" s="677"/>
      <c r="AD25" s="678" t="s">
        <v>126</v>
      </c>
      <c r="AE25" s="678"/>
      <c r="AF25" s="678"/>
      <c r="AG25" s="678"/>
      <c r="AH25" s="678"/>
      <c r="AI25" s="678"/>
      <c r="AJ25" s="678"/>
      <c r="AK25" s="678"/>
      <c r="AL25" s="643" t="s">
        <v>126</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126</v>
      </c>
      <c r="BH25" s="641"/>
      <c r="BI25" s="641"/>
      <c r="BJ25" s="641"/>
      <c r="BK25" s="641"/>
      <c r="BL25" s="641"/>
      <c r="BM25" s="641"/>
      <c r="BN25" s="642"/>
      <c r="BO25" s="677" t="s">
        <v>249</v>
      </c>
      <c r="BP25" s="677"/>
      <c r="BQ25" s="677"/>
      <c r="BR25" s="677"/>
      <c r="BS25" s="646" t="s">
        <v>126</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2492441</v>
      </c>
      <c r="CS25" s="659"/>
      <c r="CT25" s="659"/>
      <c r="CU25" s="659"/>
      <c r="CV25" s="659"/>
      <c r="CW25" s="659"/>
      <c r="CX25" s="659"/>
      <c r="CY25" s="660"/>
      <c r="CZ25" s="643">
        <v>10.3</v>
      </c>
      <c r="DA25" s="661"/>
      <c r="DB25" s="661"/>
      <c r="DC25" s="662"/>
      <c r="DD25" s="646">
        <v>2293020</v>
      </c>
      <c r="DE25" s="659"/>
      <c r="DF25" s="659"/>
      <c r="DG25" s="659"/>
      <c r="DH25" s="659"/>
      <c r="DI25" s="659"/>
      <c r="DJ25" s="659"/>
      <c r="DK25" s="660"/>
      <c r="DL25" s="646">
        <v>2190087</v>
      </c>
      <c r="DM25" s="659"/>
      <c r="DN25" s="659"/>
      <c r="DO25" s="659"/>
      <c r="DP25" s="659"/>
      <c r="DQ25" s="659"/>
      <c r="DR25" s="659"/>
      <c r="DS25" s="659"/>
      <c r="DT25" s="659"/>
      <c r="DU25" s="659"/>
      <c r="DV25" s="660"/>
      <c r="DW25" s="643">
        <v>23.6</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11553346</v>
      </c>
      <c r="S26" s="641"/>
      <c r="T26" s="641"/>
      <c r="U26" s="641"/>
      <c r="V26" s="641"/>
      <c r="W26" s="641"/>
      <c r="X26" s="641"/>
      <c r="Y26" s="642"/>
      <c r="Z26" s="677">
        <v>44.8</v>
      </c>
      <c r="AA26" s="677"/>
      <c r="AB26" s="677"/>
      <c r="AC26" s="677"/>
      <c r="AD26" s="678">
        <v>8694020</v>
      </c>
      <c r="AE26" s="678"/>
      <c r="AF26" s="678"/>
      <c r="AG26" s="678"/>
      <c r="AH26" s="678"/>
      <c r="AI26" s="678"/>
      <c r="AJ26" s="678"/>
      <c r="AK26" s="678"/>
      <c r="AL26" s="643">
        <v>98.3</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249</v>
      </c>
      <c r="BH26" s="641"/>
      <c r="BI26" s="641"/>
      <c r="BJ26" s="641"/>
      <c r="BK26" s="641"/>
      <c r="BL26" s="641"/>
      <c r="BM26" s="641"/>
      <c r="BN26" s="642"/>
      <c r="BO26" s="677" t="s">
        <v>126</v>
      </c>
      <c r="BP26" s="677"/>
      <c r="BQ26" s="677"/>
      <c r="BR26" s="677"/>
      <c r="BS26" s="646" t="s">
        <v>126</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1785102</v>
      </c>
      <c r="CS26" s="641"/>
      <c r="CT26" s="641"/>
      <c r="CU26" s="641"/>
      <c r="CV26" s="641"/>
      <c r="CW26" s="641"/>
      <c r="CX26" s="641"/>
      <c r="CY26" s="642"/>
      <c r="CZ26" s="643">
        <v>7.4</v>
      </c>
      <c r="DA26" s="661"/>
      <c r="DB26" s="661"/>
      <c r="DC26" s="662"/>
      <c r="DD26" s="646">
        <v>1601638</v>
      </c>
      <c r="DE26" s="641"/>
      <c r="DF26" s="641"/>
      <c r="DG26" s="641"/>
      <c r="DH26" s="641"/>
      <c r="DI26" s="641"/>
      <c r="DJ26" s="641"/>
      <c r="DK26" s="642"/>
      <c r="DL26" s="646" t="s">
        <v>126</v>
      </c>
      <c r="DM26" s="641"/>
      <c r="DN26" s="641"/>
      <c r="DO26" s="641"/>
      <c r="DP26" s="641"/>
      <c r="DQ26" s="641"/>
      <c r="DR26" s="641"/>
      <c r="DS26" s="641"/>
      <c r="DT26" s="641"/>
      <c r="DU26" s="641"/>
      <c r="DV26" s="642"/>
      <c r="DW26" s="643" t="s">
        <v>249</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5035</v>
      </c>
      <c r="S27" s="641"/>
      <c r="T27" s="641"/>
      <c r="U27" s="641"/>
      <c r="V27" s="641"/>
      <c r="W27" s="641"/>
      <c r="X27" s="641"/>
      <c r="Y27" s="642"/>
      <c r="Z27" s="677">
        <v>0</v>
      </c>
      <c r="AA27" s="677"/>
      <c r="AB27" s="677"/>
      <c r="AC27" s="677"/>
      <c r="AD27" s="678">
        <v>5035</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5337755</v>
      </c>
      <c r="BH27" s="641"/>
      <c r="BI27" s="641"/>
      <c r="BJ27" s="641"/>
      <c r="BK27" s="641"/>
      <c r="BL27" s="641"/>
      <c r="BM27" s="641"/>
      <c r="BN27" s="642"/>
      <c r="BO27" s="677">
        <v>100</v>
      </c>
      <c r="BP27" s="677"/>
      <c r="BQ27" s="677"/>
      <c r="BR27" s="677"/>
      <c r="BS27" s="646">
        <v>121011</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3043839</v>
      </c>
      <c r="CS27" s="659"/>
      <c r="CT27" s="659"/>
      <c r="CU27" s="659"/>
      <c r="CV27" s="659"/>
      <c r="CW27" s="659"/>
      <c r="CX27" s="659"/>
      <c r="CY27" s="660"/>
      <c r="CZ27" s="643">
        <v>12.5</v>
      </c>
      <c r="DA27" s="661"/>
      <c r="DB27" s="661"/>
      <c r="DC27" s="662"/>
      <c r="DD27" s="646">
        <v>928841</v>
      </c>
      <c r="DE27" s="659"/>
      <c r="DF27" s="659"/>
      <c r="DG27" s="659"/>
      <c r="DH27" s="659"/>
      <c r="DI27" s="659"/>
      <c r="DJ27" s="659"/>
      <c r="DK27" s="660"/>
      <c r="DL27" s="646">
        <v>633368</v>
      </c>
      <c r="DM27" s="659"/>
      <c r="DN27" s="659"/>
      <c r="DO27" s="659"/>
      <c r="DP27" s="659"/>
      <c r="DQ27" s="659"/>
      <c r="DR27" s="659"/>
      <c r="DS27" s="659"/>
      <c r="DT27" s="659"/>
      <c r="DU27" s="659"/>
      <c r="DV27" s="660"/>
      <c r="DW27" s="643">
        <v>6.8</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100247</v>
      </c>
      <c r="S28" s="641"/>
      <c r="T28" s="641"/>
      <c r="U28" s="641"/>
      <c r="V28" s="641"/>
      <c r="W28" s="641"/>
      <c r="X28" s="641"/>
      <c r="Y28" s="642"/>
      <c r="Z28" s="677">
        <v>0.4</v>
      </c>
      <c r="AA28" s="677"/>
      <c r="AB28" s="677"/>
      <c r="AC28" s="677"/>
      <c r="AD28" s="678" t="s">
        <v>249</v>
      </c>
      <c r="AE28" s="678"/>
      <c r="AF28" s="678"/>
      <c r="AG28" s="678"/>
      <c r="AH28" s="678"/>
      <c r="AI28" s="678"/>
      <c r="AJ28" s="678"/>
      <c r="AK28" s="678"/>
      <c r="AL28" s="643" t="s">
        <v>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1318265</v>
      </c>
      <c r="CS28" s="641"/>
      <c r="CT28" s="641"/>
      <c r="CU28" s="641"/>
      <c r="CV28" s="641"/>
      <c r="CW28" s="641"/>
      <c r="CX28" s="641"/>
      <c r="CY28" s="642"/>
      <c r="CZ28" s="643">
        <v>5.4</v>
      </c>
      <c r="DA28" s="661"/>
      <c r="DB28" s="661"/>
      <c r="DC28" s="662"/>
      <c r="DD28" s="646">
        <v>1248168</v>
      </c>
      <c r="DE28" s="641"/>
      <c r="DF28" s="641"/>
      <c r="DG28" s="641"/>
      <c r="DH28" s="641"/>
      <c r="DI28" s="641"/>
      <c r="DJ28" s="641"/>
      <c r="DK28" s="642"/>
      <c r="DL28" s="646">
        <v>1241210</v>
      </c>
      <c r="DM28" s="641"/>
      <c r="DN28" s="641"/>
      <c r="DO28" s="641"/>
      <c r="DP28" s="641"/>
      <c r="DQ28" s="641"/>
      <c r="DR28" s="641"/>
      <c r="DS28" s="641"/>
      <c r="DT28" s="641"/>
      <c r="DU28" s="641"/>
      <c r="DV28" s="642"/>
      <c r="DW28" s="643">
        <v>13.4</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166435</v>
      </c>
      <c r="S29" s="641"/>
      <c r="T29" s="641"/>
      <c r="U29" s="641"/>
      <c r="V29" s="641"/>
      <c r="W29" s="641"/>
      <c r="X29" s="641"/>
      <c r="Y29" s="642"/>
      <c r="Z29" s="677">
        <v>0.6</v>
      </c>
      <c r="AA29" s="677"/>
      <c r="AB29" s="677"/>
      <c r="AC29" s="677"/>
      <c r="AD29" s="678">
        <v>15954</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69</v>
      </c>
      <c r="CG29" s="674"/>
      <c r="CH29" s="674"/>
      <c r="CI29" s="674"/>
      <c r="CJ29" s="674"/>
      <c r="CK29" s="674"/>
      <c r="CL29" s="674"/>
      <c r="CM29" s="674"/>
      <c r="CN29" s="674"/>
      <c r="CO29" s="674"/>
      <c r="CP29" s="674"/>
      <c r="CQ29" s="675"/>
      <c r="CR29" s="640">
        <v>1318265</v>
      </c>
      <c r="CS29" s="659"/>
      <c r="CT29" s="659"/>
      <c r="CU29" s="659"/>
      <c r="CV29" s="659"/>
      <c r="CW29" s="659"/>
      <c r="CX29" s="659"/>
      <c r="CY29" s="660"/>
      <c r="CZ29" s="643">
        <v>5.4</v>
      </c>
      <c r="DA29" s="661"/>
      <c r="DB29" s="661"/>
      <c r="DC29" s="662"/>
      <c r="DD29" s="646">
        <v>1248168</v>
      </c>
      <c r="DE29" s="659"/>
      <c r="DF29" s="659"/>
      <c r="DG29" s="659"/>
      <c r="DH29" s="659"/>
      <c r="DI29" s="659"/>
      <c r="DJ29" s="659"/>
      <c r="DK29" s="660"/>
      <c r="DL29" s="646">
        <v>1241210</v>
      </c>
      <c r="DM29" s="659"/>
      <c r="DN29" s="659"/>
      <c r="DO29" s="659"/>
      <c r="DP29" s="659"/>
      <c r="DQ29" s="659"/>
      <c r="DR29" s="659"/>
      <c r="DS29" s="659"/>
      <c r="DT29" s="659"/>
      <c r="DU29" s="659"/>
      <c r="DV29" s="660"/>
      <c r="DW29" s="643">
        <v>13.4</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1170033</v>
      </c>
      <c r="S30" s="641"/>
      <c r="T30" s="641"/>
      <c r="U30" s="641"/>
      <c r="V30" s="641"/>
      <c r="W30" s="641"/>
      <c r="X30" s="641"/>
      <c r="Y30" s="642"/>
      <c r="Z30" s="677">
        <v>4.5</v>
      </c>
      <c r="AA30" s="677"/>
      <c r="AB30" s="677"/>
      <c r="AC30" s="677"/>
      <c r="AD30" s="678" t="s">
        <v>126</v>
      </c>
      <c r="AE30" s="678"/>
      <c r="AF30" s="678"/>
      <c r="AG30" s="678"/>
      <c r="AH30" s="678"/>
      <c r="AI30" s="678"/>
      <c r="AJ30" s="678"/>
      <c r="AK30" s="678"/>
      <c r="AL30" s="643" t="s">
        <v>126</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1213890</v>
      </c>
      <c r="CS30" s="641"/>
      <c r="CT30" s="641"/>
      <c r="CU30" s="641"/>
      <c r="CV30" s="641"/>
      <c r="CW30" s="641"/>
      <c r="CX30" s="641"/>
      <c r="CY30" s="642"/>
      <c r="CZ30" s="643">
        <v>5</v>
      </c>
      <c r="DA30" s="661"/>
      <c r="DB30" s="661"/>
      <c r="DC30" s="662"/>
      <c r="DD30" s="646">
        <v>1151993</v>
      </c>
      <c r="DE30" s="641"/>
      <c r="DF30" s="641"/>
      <c r="DG30" s="641"/>
      <c r="DH30" s="641"/>
      <c r="DI30" s="641"/>
      <c r="DJ30" s="641"/>
      <c r="DK30" s="642"/>
      <c r="DL30" s="646">
        <v>1145035</v>
      </c>
      <c r="DM30" s="641"/>
      <c r="DN30" s="641"/>
      <c r="DO30" s="641"/>
      <c r="DP30" s="641"/>
      <c r="DQ30" s="641"/>
      <c r="DR30" s="641"/>
      <c r="DS30" s="641"/>
      <c r="DT30" s="641"/>
      <c r="DU30" s="641"/>
      <c r="DV30" s="642"/>
      <c r="DW30" s="643">
        <v>12.3</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2447824</v>
      </c>
      <c r="S31" s="641"/>
      <c r="T31" s="641"/>
      <c r="U31" s="641"/>
      <c r="V31" s="641"/>
      <c r="W31" s="641"/>
      <c r="X31" s="641"/>
      <c r="Y31" s="642"/>
      <c r="Z31" s="677">
        <v>9.5</v>
      </c>
      <c r="AA31" s="677"/>
      <c r="AB31" s="677"/>
      <c r="AC31" s="677"/>
      <c r="AD31" s="678" t="s">
        <v>126</v>
      </c>
      <c r="AE31" s="678"/>
      <c r="AF31" s="678"/>
      <c r="AG31" s="678"/>
      <c r="AH31" s="678"/>
      <c r="AI31" s="678"/>
      <c r="AJ31" s="678"/>
      <c r="AK31" s="678"/>
      <c r="AL31" s="643" t="s">
        <v>126</v>
      </c>
      <c r="AM31" s="644"/>
      <c r="AN31" s="644"/>
      <c r="AO31" s="679"/>
      <c r="AP31" s="715" t="s">
        <v>309</v>
      </c>
      <c r="AQ31" s="716"/>
      <c r="AR31" s="716"/>
      <c r="AS31" s="716"/>
      <c r="AT31" s="721" t="s">
        <v>310</v>
      </c>
      <c r="AU31" s="231"/>
      <c r="AV31" s="231"/>
      <c r="AW31" s="231"/>
      <c r="AX31" s="708" t="s">
        <v>186</v>
      </c>
      <c r="AY31" s="709"/>
      <c r="AZ31" s="709"/>
      <c r="BA31" s="709"/>
      <c r="BB31" s="709"/>
      <c r="BC31" s="709"/>
      <c r="BD31" s="709"/>
      <c r="BE31" s="709"/>
      <c r="BF31" s="710"/>
      <c r="BG31" s="711">
        <v>98.7</v>
      </c>
      <c r="BH31" s="712"/>
      <c r="BI31" s="712"/>
      <c r="BJ31" s="712"/>
      <c r="BK31" s="712"/>
      <c r="BL31" s="712"/>
      <c r="BM31" s="713">
        <v>94.9</v>
      </c>
      <c r="BN31" s="712"/>
      <c r="BO31" s="712"/>
      <c r="BP31" s="712"/>
      <c r="BQ31" s="714"/>
      <c r="BR31" s="711">
        <v>98.5</v>
      </c>
      <c r="BS31" s="712"/>
      <c r="BT31" s="712"/>
      <c r="BU31" s="712"/>
      <c r="BV31" s="712"/>
      <c r="BW31" s="712"/>
      <c r="BX31" s="713">
        <v>94.8</v>
      </c>
      <c r="BY31" s="712"/>
      <c r="BZ31" s="712"/>
      <c r="CA31" s="712"/>
      <c r="CB31" s="714"/>
      <c r="CD31" s="731"/>
      <c r="CE31" s="732"/>
      <c r="CF31" s="673" t="s">
        <v>311</v>
      </c>
      <c r="CG31" s="674"/>
      <c r="CH31" s="674"/>
      <c r="CI31" s="674"/>
      <c r="CJ31" s="674"/>
      <c r="CK31" s="674"/>
      <c r="CL31" s="674"/>
      <c r="CM31" s="674"/>
      <c r="CN31" s="674"/>
      <c r="CO31" s="674"/>
      <c r="CP31" s="674"/>
      <c r="CQ31" s="675"/>
      <c r="CR31" s="640">
        <v>104375</v>
      </c>
      <c r="CS31" s="659"/>
      <c r="CT31" s="659"/>
      <c r="CU31" s="659"/>
      <c r="CV31" s="659"/>
      <c r="CW31" s="659"/>
      <c r="CX31" s="659"/>
      <c r="CY31" s="660"/>
      <c r="CZ31" s="643">
        <v>0.4</v>
      </c>
      <c r="DA31" s="661"/>
      <c r="DB31" s="661"/>
      <c r="DC31" s="662"/>
      <c r="DD31" s="646">
        <v>96175</v>
      </c>
      <c r="DE31" s="659"/>
      <c r="DF31" s="659"/>
      <c r="DG31" s="659"/>
      <c r="DH31" s="659"/>
      <c r="DI31" s="659"/>
      <c r="DJ31" s="659"/>
      <c r="DK31" s="660"/>
      <c r="DL31" s="646">
        <v>96175</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04" t="s">
        <v>312</v>
      </c>
      <c r="C32" s="705"/>
      <c r="D32" s="705"/>
      <c r="E32" s="705"/>
      <c r="F32" s="705"/>
      <c r="G32" s="705"/>
      <c r="H32" s="705"/>
      <c r="I32" s="705"/>
      <c r="J32" s="705"/>
      <c r="K32" s="705"/>
      <c r="L32" s="705"/>
      <c r="M32" s="705"/>
      <c r="N32" s="705"/>
      <c r="O32" s="705"/>
      <c r="P32" s="705"/>
      <c r="Q32" s="706"/>
      <c r="R32" s="640" t="s">
        <v>126</v>
      </c>
      <c r="S32" s="641"/>
      <c r="T32" s="641"/>
      <c r="U32" s="641"/>
      <c r="V32" s="641"/>
      <c r="W32" s="641"/>
      <c r="X32" s="641"/>
      <c r="Y32" s="642"/>
      <c r="Z32" s="677" t="s">
        <v>126</v>
      </c>
      <c r="AA32" s="677"/>
      <c r="AB32" s="677"/>
      <c r="AC32" s="677"/>
      <c r="AD32" s="678" t="s">
        <v>126</v>
      </c>
      <c r="AE32" s="678"/>
      <c r="AF32" s="678"/>
      <c r="AG32" s="678"/>
      <c r="AH32" s="678"/>
      <c r="AI32" s="678"/>
      <c r="AJ32" s="678"/>
      <c r="AK32" s="678"/>
      <c r="AL32" s="643" t="s">
        <v>249</v>
      </c>
      <c r="AM32" s="644"/>
      <c r="AN32" s="644"/>
      <c r="AO32" s="679"/>
      <c r="AP32" s="717"/>
      <c r="AQ32" s="718"/>
      <c r="AR32" s="718"/>
      <c r="AS32" s="718"/>
      <c r="AT32" s="722"/>
      <c r="AU32" s="230" t="s">
        <v>313</v>
      </c>
      <c r="AV32" s="230"/>
      <c r="AW32" s="230"/>
      <c r="AX32" s="637" t="s">
        <v>314</v>
      </c>
      <c r="AY32" s="638"/>
      <c r="AZ32" s="638"/>
      <c r="BA32" s="638"/>
      <c r="BB32" s="638"/>
      <c r="BC32" s="638"/>
      <c r="BD32" s="638"/>
      <c r="BE32" s="638"/>
      <c r="BF32" s="639"/>
      <c r="BG32" s="724">
        <v>98.5</v>
      </c>
      <c r="BH32" s="659"/>
      <c r="BI32" s="659"/>
      <c r="BJ32" s="659"/>
      <c r="BK32" s="659"/>
      <c r="BL32" s="659"/>
      <c r="BM32" s="644">
        <v>93.7</v>
      </c>
      <c r="BN32" s="725"/>
      <c r="BO32" s="725"/>
      <c r="BP32" s="725"/>
      <c r="BQ32" s="683"/>
      <c r="BR32" s="724">
        <v>98.4</v>
      </c>
      <c r="BS32" s="659"/>
      <c r="BT32" s="659"/>
      <c r="BU32" s="659"/>
      <c r="BV32" s="659"/>
      <c r="BW32" s="659"/>
      <c r="BX32" s="644">
        <v>93.8</v>
      </c>
      <c r="BY32" s="725"/>
      <c r="BZ32" s="725"/>
      <c r="CA32" s="725"/>
      <c r="CB32" s="683"/>
      <c r="CD32" s="733"/>
      <c r="CE32" s="734"/>
      <c r="CF32" s="673" t="s">
        <v>315</v>
      </c>
      <c r="CG32" s="674"/>
      <c r="CH32" s="674"/>
      <c r="CI32" s="674"/>
      <c r="CJ32" s="674"/>
      <c r="CK32" s="674"/>
      <c r="CL32" s="674"/>
      <c r="CM32" s="674"/>
      <c r="CN32" s="674"/>
      <c r="CO32" s="674"/>
      <c r="CP32" s="674"/>
      <c r="CQ32" s="675"/>
      <c r="CR32" s="640" t="s">
        <v>126</v>
      </c>
      <c r="CS32" s="641"/>
      <c r="CT32" s="641"/>
      <c r="CU32" s="641"/>
      <c r="CV32" s="641"/>
      <c r="CW32" s="641"/>
      <c r="CX32" s="641"/>
      <c r="CY32" s="642"/>
      <c r="CZ32" s="643" t="s">
        <v>249</v>
      </c>
      <c r="DA32" s="661"/>
      <c r="DB32" s="661"/>
      <c r="DC32" s="662"/>
      <c r="DD32" s="646" t="s">
        <v>126</v>
      </c>
      <c r="DE32" s="641"/>
      <c r="DF32" s="641"/>
      <c r="DG32" s="641"/>
      <c r="DH32" s="641"/>
      <c r="DI32" s="641"/>
      <c r="DJ32" s="641"/>
      <c r="DK32" s="642"/>
      <c r="DL32" s="646" t="s">
        <v>249</v>
      </c>
      <c r="DM32" s="641"/>
      <c r="DN32" s="641"/>
      <c r="DO32" s="641"/>
      <c r="DP32" s="641"/>
      <c r="DQ32" s="641"/>
      <c r="DR32" s="641"/>
      <c r="DS32" s="641"/>
      <c r="DT32" s="641"/>
      <c r="DU32" s="641"/>
      <c r="DV32" s="642"/>
      <c r="DW32" s="643" t="s">
        <v>126</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1902088</v>
      </c>
      <c r="S33" s="641"/>
      <c r="T33" s="641"/>
      <c r="U33" s="641"/>
      <c r="V33" s="641"/>
      <c r="W33" s="641"/>
      <c r="X33" s="641"/>
      <c r="Y33" s="642"/>
      <c r="Z33" s="677">
        <v>7.4</v>
      </c>
      <c r="AA33" s="677"/>
      <c r="AB33" s="677"/>
      <c r="AC33" s="677"/>
      <c r="AD33" s="678" t="s">
        <v>126</v>
      </c>
      <c r="AE33" s="678"/>
      <c r="AF33" s="678"/>
      <c r="AG33" s="678"/>
      <c r="AH33" s="678"/>
      <c r="AI33" s="678"/>
      <c r="AJ33" s="678"/>
      <c r="AK33" s="678"/>
      <c r="AL33" s="643" t="s">
        <v>126</v>
      </c>
      <c r="AM33" s="644"/>
      <c r="AN33" s="644"/>
      <c r="AO33" s="679"/>
      <c r="AP33" s="719"/>
      <c r="AQ33" s="720"/>
      <c r="AR33" s="720"/>
      <c r="AS33" s="720"/>
      <c r="AT33" s="723"/>
      <c r="AU33" s="232"/>
      <c r="AV33" s="232"/>
      <c r="AW33" s="232"/>
      <c r="AX33" s="621" t="s">
        <v>317</v>
      </c>
      <c r="AY33" s="622"/>
      <c r="AZ33" s="622"/>
      <c r="BA33" s="622"/>
      <c r="BB33" s="622"/>
      <c r="BC33" s="622"/>
      <c r="BD33" s="622"/>
      <c r="BE33" s="622"/>
      <c r="BF33" s="623"/>
      <c r="BG33" s="707">
        <v>98.8</v>
      </c>
      <c r="BH33" s="625"/>
      <c r="BI33" s="625"/>
      <c r="BJ33" s="625"/>
      <c r="BK33" s="625"/>
      <c r="BL33" s="625"/>
      <c r="BM33" s="668">
        <v>95.6</v>
      </c>
      <c r="BN33" s="625"/>
      <c r="BO33" s="625"/>
      <c r="BP33" s="625"/>
      <c r="BQ33" s="689"/>
      <c r="BR33" s="707">
        <v>98.6</v>
      </c>
      <c r="BS33" s="625"/>
      <c r="BT33" s="625"/>
      <c r="BU33" s="625"/>
      <c r="BV33" s="625"/>
      <c r="BW33" s="625"/>
      <c r="BX33" s="668">
        <v>95.2</v>
      </c>
      <c r="BY33" s="625"/>
      <c r="BZ33" s="625"/>
      <c r="CA33" s="625"/>
      <c r="CB33" s="689"/>
      <c r="CD33" s="673" t="s">
        <v>318</v>
      </c>
      <c r="CE33" s="674"/>
      <c r="CF33" s="674"/>
      <c r="CG33" s="674"/>
      <c r="CH33" s="674"/>
      <c r="CI33" s="674"/>
      <c r="CJ33" s="674"/>
      <c r="CK33" s="674"/>
      <c r="CL33" s="674"/>
      <c r="CM33" s="674"/>
      <c r="CN33" s="674"/>
      <c r="CO33" s="674"/>
      <c r="CP33" s="674"/>
      <c r="CQ33" s="675"/>
      <c r="CR33" s="640">
        <v>11669404</v>
      </c>
      <c r="CS33" s="659"/>
      <c r="CT33" s="659"/>
      <c r="CU33" s="659"/>
      <c r="CV33" s="659"/>
      <c r="CW33" s="659"/>
      <c r="CX33" s="659"/>
      <c r="CY33" s="660"/>
      <c r="CZ33" s="643">
        <v>48.1</v>
      </c>
      <c r="DA33" s="661"/>
      <c r="DB33" s="661"/>
      <c r="DC33" s="662"/>
      <c r="DD33" s="646">
        <v>9522547</v>
      </c>
      <c r="DE33" s="659"/>
      <c r="DF33" s="659"/>
      <c r="DG33" s="659"/>
      <c r="DH33" s="659"/>
      <c r="DI33" s="659"/>
      <c r="DJ33" s="659"/>
      <c r="DK33" s="660"/>
      <c r="DL33" s="646">
        <v>4293794</v>
      </c>
      <c r="DM33" s="659"/>
      <c r="DN33" s="659"/>
      <c r="DO33" s="659"/>
      <c r="DP33" s="659"/>
      <c r="DQ33" s="659"/>
      <c r="DR33" s="659"/>
      <c r="DS33" s="659"/>
      <c r="DT33" s="659"/>
      <c r="DU33" s="659"/>
      <c r="DV33" s="660"/>
      <c r="DW33" s="643">
        <v>46.2</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291291</v>
      </c>
      <c r="S34" s="641"/>
      <c r="T34" s="641"/>
      <c r="U34" s="641"/>
      <c r="V34" s="641"/>
      <c r="W34" s="641"/>
      <c r="X34" s="641"/>
      <c r="Y34" s="642"/>
      <c r="Z34" s="677">
        <v>1.1000000000000001</v>
      </c>
      <c r="AA34" s="677"/>
      <c r="AB34" s="677"/>
      <c r="AC34" s="677"/>
      <c r="AD34" s="678">
        <v>37891</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2855621</v>
      </c>
      <c r="CS34" s="641"/>
      <c r="CT34" s="641"/>
      <c r="CU34" s="641"/>
      <c r="CV34" s="641"/>
      <c r="CW34" s="641"/>
      <c r="CX34" s="641"/>
      <c r="CY34" s="642"/>
      <c r="CZ34" s="643">
        <v>11.8</v>
      </c>
      <c r="DA34" s="661"/>
      <c r="DB34" s="661"/>
      <c r="DC34" s="662"/>
      <c r="DD34" s="646">
        <v>2125357</v>
      </c>
      <c r="DE34" s="641"/>
      <c r="DF34" s="641"/>
      <c r="DG34" s="641"/>
      <c r="DH34" s="641"/>
      <c r="DI34" s="641"/>
      <c r="DJ34" s="641"/>
      <c r="DK34" s="642"/>
      <c r="DL34" s="646">
        <v>1521768</v>
      </c>
      <c r="DM34" s="641"/>
      <c r="DN34" s="641"/>
      <c r="DO34" s="641"/>
      <c r="DP34" s="641"/>
      <c r="DQ34" s="641"/>
      <c r="DR34" s="641"/>
      <c r="DS34" s="641"/>
      <c r="DT34" s="641"/>
      <c r="DU34" s="641"/>
      <c r="DV34" s="642"/>
      <c r="DW34" s="643">
        <v>16.399999999999999</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78304</v>
      </c>
      <c r="S35" s="641"/>
      <c r="T35" s="641"/>
      <c r="U35" s="641"/>
      <c r="V35" s="641"/>
      <c r="W35" s="641"/>
      <c r="X35" s="641"/>
      <c r="Y35" s="642"/>
      <c r="Z35" s="677">
        <v>0.3</v>
      </c>
      <c r="AA35" s="677"/>
      <c r="AB35" s="677"/>
      <c r="AC35" s="677"/>
      <c r="AD35" s="678" t="s">
        <v>126</v>
      </c>
      <c r="AE35" s="678"/>
      <c r="AF35" s="678"/>
      <c r="AG35" s="678"/>
      <c r="AH35" s="678"/>
      <c r="AI35" s="678"/>
      <c r="AJ35" s="678"/>
      <c r="AK35" s="678"/>
      <c r="AL35" s="643" t="s">
        <v>249</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215828</v>
      </c>
      <c r="CS35" s="659"/>
      <c r="CT35" s="659"/>
      <c r="CU35" s="659"/>
      <c r="CV35" s="659"/>
      <c r="CW35" s="659"/>
      <c r="CX35" s="659"/>
      <c r="CY35" s="660"/>
      <c r="CZ35" s="643">
        <v>0.9</v>
      </c>
      <c r="DA35" s="661"/>
      <c r="DB35" s="661"/>
      <c r="DC35" s="662"/>
      <c r="DD35" s="646">
        <v>204029</v>
      </c>
      <c r="DE35" s="659"/>
      <c r="DF35" s="659"/>
      <c r="DG35" s="659"/>
      <c r="DH35" s="659"/>
      <c r="DI35" s="659"/>
      <c r="DJ35" s="659"/>
      <c r="DK35" s="660"/>
      <c r="DL35" s="646">
        <v>117239</v>
      </c>
      <c r="DM35" s="659"/>
      <c r="DN35" s="659"/>
      <c r="DO35" s="659"/>
      <c r="DP35" s="659"/>
      <c r="DQ35" s="659"/>
      <c r="DR35" s="659"/>
      <c r="DS35" s="659"/>
      <c r="DT35" s="659"/>
      <c r="DU35" s="659"/>
      <c r="DV35" s="660"/>
      <c r="DW35" s="643">
        <v>1.3</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5661570</v>
      </c>
      <c r="S36" s="641"/>
      <c r="T36" s="641"/>
      <c r="U36" s="641"/>
      <c r="V36" s="641"/>
      <c r="W36" s="641"/>
      <c r="X36" s="641"/>
      <c r="Y36" s="642"/>
      <c r="Z36" s="677">
        <v>21.9</v>
      </c>
      <c r="AA36" s="677"/>
      <c r="AB36" s="677"/>
      <c r="AC36" s="677"/>
      <c r="AD36" s="678" t="s">
        <v>249</v>
      </c>
      <c r="AE36" s="678"/>
      <c r="AF36" s="678"/>
      <c r="AG36" s="678"/>
      <c r="AH36" s="678"/>
      <c r="AI36" s="678"/>
      <c r="AJ36" s="678"/>
      <c r="AK36" s="678"/>
      <c r="AL36" s="643" t="s">
        <v>249</v>
      </c>
      <c r="AM36" s="644"/>
      <c r="AN36" s="644"/>
      <c r="AO36" s="679"/>
      <c r="AP36" s="235"/>
      <c r="AQ36" s="692" t="s">
        <v>326</v>
      </c>
      <c r="AR36" s="693"/>
      <c r="AS36" s="693"/>
      <c r="AT36" s="693"/>
      <c r="AU36" s="693"/>
      <c r="AV36" s="693"/>
      <c r="AW36" s="693"/>
      <c r="AX36" s="693"/>
      <c r="AY36" s="694"/>
      <c r="AZ36" s="695">
        <v>2765236</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42546</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5403158</v>
      </c>
      <c r="CS36" s="641"/>
      <c r="CT36" s="641"/>
      <c r="CU36" s="641"/>
      <c r="CV36" s="641"/>
      <c r="CW36" s="641"/>
      <c r="CX36" s="641"/>
      <c r="CY36" s="642"/>
      <c r="CZ36" s="643">
        <v>22.3</v>
      </c>
      <c r="DA36" s="661"/>
      <c r="DB36" s="661"/>
      <c r="DC36" s="662"/>
      <c r="DD36" s="646">
        <v>4878406</v>
      </c>
      <c r="DE36" s="641"/>
      <c r="DF36" s="641"/>
      <c r="DG36" s="641"/>
      <c r="DH36" s="641"/>
      <c r="DI36" s="641"/>
      <c r="DJ36" s="641"/>
      <c r="DK36" s="642"/>
      <c r="DL36" s="646">
        <v>1529821</v>
      </c>
      <c r="DM36" s="641"/>
      <c r="DN36" s="641"/>
      <c r="DO36" s="641"/>
      <c r="DP36" s="641"/>
      <c r="DQ36" s="641"/>
      <c r="DR36" s="641"/>
      <c r="DS36" s="641"/>
      <c r="DT36" s="641"/>
      <c r="DU36" s="641"/>
      <c r="DV36" s="642"/>
      <c r="DW36" s="643">
        <v>16.5</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589163</v>
      </c>
      <c r="S37" s="641"/>
      <c r="T37" s="641"/>
      <c r="U37" s="641"/>
      <c r="V37" s="641"/>
      <c r="W37" s="641"/>
      <c r="X37" s="641"/>
      <c r="Y37" s="642"/>
      <c r="Z37" s="677">
        <v>2.2999999999999998</v>
      </c>
      <c r="AA37" s="677"/>
      <c r="AB37" s="677"/>
      <c r="AC37" s="677"/>
      <c r="AD37" s="678" t="s">
        <v>249</v>
      </c>
      <c r="AE37" s="678"/>
      <c r="AF37" s="678"/>
      <c r="AG37" s="678"/>
      <c r="AH37" s="678"/>
      <c r="AI37" s="678"/>
      <c r="AJ37" s="678"/>
      <c r="AK37" s="678"/>
      <c r="AL37" s="643" t="s">
        <v>249</v>
      </c>
      <c r="AM37" s="644"/>
      <c r="AN37" s="644"/>
      <c r="AO37" s="679"/>
      <c r="AQ37" s="680" t="s">
        <v>330</v>
      </c>
      <c r="AR37" s="681"/>
      <c r="AS37" s="681"/>
      <c r="AT37" s="681"/>
      <c r="AU37" s="681"/>
      <c r="AV37" s="681"/>
      <c r="AW37" s="681"/>
      <c r="AX37" s="681"/>
      <c r="AY37" s="682"/>
      <c r="AZ37" s="640">
        <v>837760</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41562</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1035813</v>
      </c>
      <c r="CS37" s="659"/>
      <c r="CT37" s="659"/>
      <c r="CU37" s="659"/>
      <c r="CV37" s="659"/>
      <c r="CW37" s="659"/>
      <c r="CX37" s="659"/>
      <c r="CY37" s="660"/>
      <c r="CZ37" s="643">
        <v>4.3</v>
      </c>
      <c r="DA37" s="661"/>
      <c r="DB37" s="661"/>
      <c r="DC37" s="662"/>
      <c r="DD37" s="646">
        <v>1035813</v>
      </c>
      <c r="DE37" s="659"/>
      <c r="DF37" s="659"/>
      <c r="DG37" s="659"/>
      <c r="DH37" s="659"/>
      <c r="DI37" s="659"/>
      <c r="DJ37" s="659"/>
      <c r="DK37" s="660"/>
      <c r="DL37" s="646">
        <v>955231</v>
      </c>
      <c r="DM37" s="659"/>
      <c r="DN37" s="659"/>
      <c r="DO37" s="659"/>
      <c r="DP37" s="659"/>
      <c r="DQ37" s="659"/>
      <c r="DR37" s="659"/>
      <c r="DS37" s="659"/>
      <c r="DT37" s="659"/>
      <c r="DU37" s="659"/>
      <c r="DV37" s="660"/>
      <c r="DW37" s="643">
        <v>10.3</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336391</v>
      </c>
      <c r="S38" s="641"/>
      <c r="T38" s="641"/>
      <c r="U38" s="641"/>
      <c r="V38" s="641"/>
      <c r="W38" s="641"/>
      <c r="X38" s="641"/>
      <c r="Y38" s="642"/>
      <c r="Z38" s="677">
        <v>1.3</v>
      </c>
      <c r="AA38" s="677"/>
      <c r="AB38" s="677"/>
      <c r="AC38" s="677"/>
      <c r="AD38" s="678">
        <v>87485</v>
      </c>
      <c r="AE38" s="678"/>
      <c r="AF38" s="678"/>
      <c r="AG38" s="678"/>
      <c r="AH38" s="678"/>
      <c r="AI38" s="678"/>
      <c r="AJ38" s="678"/>
      <c r="AK38" s="678"/>
      <c r="AL38" s="643">
        <v>1</v>
      </c>
      <c r="AM38" s="644"/>
      <c r="AN38" s="644"/>
      <c r="AO38" s="679"/>
      <c r="AQ38" s="680" t="s">
        <v>334</v>
      </c>
      <c r="AR38" s="681"/>
      <c r="AS38" s="681"/>
      <c r="AT38" s="681"/>
      <c r="AU38" s="681"/>
      <c r="AV38" s="681"/>
      <c r="AW38" s="681"/>
      <c r="AX38" s="681"/>
      <c r="AY38" s="682"/>
      <c r="AZ38" s="640">
        <v>691164</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4750</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1902054</v>
      </c>
      <c r="CS38" s="641"/>
      <c r="CT38" s="641"/>
      <c r="CU38" s="641"/>
      <c r="CV38" s="641"/>
      <c r="CW38" s="641"/>
      <c r="CX38" s="641"/>
      <c r="CY38" s="642"/>
      <c r="CZ38" s="643">
        <v>7.8</v>
      </c>
      <c r="DA38" s="661"/>
      <c r="DB38" s="661"/>
      <c r="DC38" s="662"/>
      <c r="DD38" s="646">
        <v>1690220</v>
      </c>
      <c r="DE38" s="641"/>
      <c r="DF38" s="641"/>
      <c r="DG38" s="641"/>
      <c r="DH38" s="641"/>
      <c r="DI38" s="641"/>
      <c r="DJ38" s="641"/>
      <c r="DK38" s="642"/>
      <c r="DL38" s="646">
        <v>1124966</v>
      </c>
      <c r="DM38" s="641"/>
      <c r="DN38" s="641"/>
      <c r="DO38" s="641"/>
      <c r="DP38" s="641"/>
      <c r="DQ38" s="641"/>
      <c r="DR38" s="641"/>
      <c r="DS38" s="641"/>
      <c r="DT38" s="641"/>
      <c r="DU38" s="641"/>
      <c r="DV38" s="642"/>
      <c r="DW38" s="643">
        <v>12.1</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1493400</v>
      </c>
      <c r="S39" s="641"/>
      <c r="T39" s="641"/>
      <c r="U39" s="641"/>
      <c r="V39" s="641"/>
      <c r="W39" s="641"/>
      <c r="X39" s="641"/>
      <c r="Y39" s="642"/>
      <c r="Z39" s="677">
        <v>5.8</v>
      </c>
      <c r="AA39" s="677"/>
      <c r="AB39" s="677"/>
      <c r="AC39" s="677"/>
      <c r="AD39" s="678" t="s">
        <v>126</v>
      </c>
      <c r="AE39" s="678"/>
      <c r="AF39" s="678"/>
      <c r="AG39" s="678"/>
      <c r="AH39" s="678"/>
      <c r="AI39" s="678"/>
      <c r="AJ39" s="678"/>
      <c r="AK39" s="678"/>
      <c r="AL39" s="643" t="s">
        <v>126</v>
      </c>
      <c r="AM39" s="644"/>
      <c r="AN39" s="644"/>
      <c r="AO39" s="679"/>
      <c r="AQ39" s="680" t="s">
        <v>338</v>
      </c>
      <c r="AR39" s="681"/>
      <c r="AS39" s="681"/>
      <c r="AT39" s="681"/>
      <c r="AU39" s="681"/>
      <c r="AV39" s="681"/>
      <c r="AW39" s="681"/>
      <c r="AX39" s="681"/>
      <c r="AY39" s="682"/>
      <c r="AZ39" s="640">
        <v>25422</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7658</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1044013</v>
      </c>
      <c r="CS39" s="659"/>
      <c r="CT39" s="659"/>
      <c r="CU39" s="659"/>
      <c r="CV39" s="659"/>
      <c r="CW39" s="659"/>
      <c r="CX39" s="659"/>
      <c r="CY39" s="660"/>
      <c r="CZ39" s="643">
        <v>4.3</v>
      </c>
      <c r="DA39" s="661"/>
      <c r="DB39" s="661"/>
      <c r="DC39" s="662"/>
      <c r="DD39" s="646">
        <v>470905</v>
      </c>
      <c r="DE39" s="659"/>
      <c r="DF39" s="659"/>
      <c r="DG39" s="659"/>
      <c r="DH39" s="659"/>
      <c r="DI39" s="659"/>
      <c r="DJ39" s="659"/>
      <c r="DK39" s="660"/>
      <c r="DL39" s="646" t="s">
        <v>126</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249</v>
      </c>
      <c r="S40" s="641"/>
      <c r="T40" s="641"/>
      <c r="U40" s="641"/>
      <c r="V40" s="641"/>
      <c r="W40" s="641"/>
      <c r="X40" s="641"/>
      <c r="Y40" s="642"/>
      <c r="Z40" s="677" t="s">
        <v>249</v>
      </c>
      <c r="AA40" s="677"/>
      <c r="AB40" s="677"/>
      <c r="AC40" s="677"/>
      <c r="AD40" s="678" t="s">
        <v>126</v>
      </c>
      <c r="AE40" s="678"/>
      <c r="AF40" s="678"/>
      <c r="AG40" s="678"/>
      <c r="AH40" s="678"/>
      <c r="AI40" s="678"/>
      <c r="AJ40" s="678"/>
      <c r="AK40" s="678"/>
      <c r="AL40" s="643" t="s">
        <v>126</v>
      </c>
      <c r="AM40" s="644"/>
      <c r="AN40" s="644"/>
      <c r="AO40" s="679"/>
      <c r="AQ40" s="680" t="s">
        <v>342</v>
      </c>
      <c r="AR40" s="681"/>
      <c r="AS40" s="681"/>
      <c r="AT40" s="681"/>
      <c r="AU40" s="681"/>
      <c r="AV40" s="681"/>
      <c r="AW40" s="681"/>
      <c r="AX40" s="681"/>
      <c r="AY40" s="682"/>
      <c r="AZ40" s="640" t="s">
        <v>126</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90</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248730</v>
      </c>
      <c r="CS40" s="641"/>
      <c r="CT40" s="641"/>
      <c r="CU40" s="641"/>
      <c r="CV40" s="641"/>
      <c r="CW40" s="641"/>
      <c r="CX40" s="641"/>
      <c r="CY40" s="642"/>
      <c r="CZ40" s="643">
        <v>1</v>
      </c>
      <c r="DA40" s="661"/>
      <c r="DB40" s="661"/>
      <c r="DC40" s="662"/>
      <c r="DD40" s="646">
        <v>153630</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453000</v>
      </c>
      <c r="S41" s="641"/>
      <c r="T41" s="641"/>
      <c r="U41" s="641"/>
      <c r="V41" s="641"/>
      <c r="W41" s="641"/>
      <c r="X41" s="641"/>
      <c r="Y41" s="642"/>
      <c r="Z41" s="677">
        <v>1.8</v>
      </c>
      <c r="AA41" s="677"/>
      <c r="AB41" s="677"/>
      <c r="AC41" s="677"/>
      <c r="AD41" s="678" t="s">
        <v>126</v>
      </c>
      <c r="AE41" s="678"/>
      <c r="AF41" s="678"/>
      <c r="AG41" s="678"/>
      <c r="AH41" s="678"/>
      <c r="AI41" s="678"/>
      <c r="AJ41" s="678"/>
      <c r="AK41" s="678"/>
      <c r="AL41" s="643" t="s">
        <v>126</v>
      </c>
      <c r="AM41" s="644"/>
      <c r="AN41" s="644"/>
      <c r="AO41" s="679"/>
      <c r="AQ41" s="680" t="s">
        <v>347</v>
      </c>
      <c r="AR41" s="681"/>
      <c r="AS41" s="681"/>
      <c r="AT41" s="681"/>
      <c r="AU41" s="681"/>
      <c r="AV41" s="681"/>
      <c r="AW41" s="681"/>
      <c r="AX41" s="681"/>
      <c r="AY41" s="682"/>
      <c r="AZ41" s="640">
        <v>257475</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v>2</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126</v>
      </c>
      <c r="CS41" s="659"/>
      <c r="CT41" s="659"/>
      <c r="CU41" s="659"/>
      <c r="CV41" s="659"/>
      <c r="CW41" s="659"/>
      <c r="CX41" s="659"/>
      <c r="CY41" s="660"/>
      <c r="CZ41" s="643" t="s">
        <v>126</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25795127</v>
      </c>
      <c r="S42" s="663"/>
      <c r="T42" s="663"/>
      <c r="U42" s="663"/>
      <c r="V42" s="663"/>
      <c r="W42" s="663"/>
      <c r="X42" s="663"/>
      <c r="Y42" s="665"/>
      <c r="Z42" s="666">
        <v>100</v>
      </c>
      <c r="AA42" s="666"/>
      <c r="AB42" s="666"/>
      <c r="AC42" s="666"/>
      <c r="AD42" s="667">
        <v>8840385</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953415</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346</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5740824</v>
      </c>
      <c r="CS42" s="641"/>
      <c r="CT42" s="641"/>
      <c r="CU42" s="641"/>
      <c r="CV42" s="641"/>
      <c r="CW42" s="641"/>
      <c r="CX42" s="641"/>
      <c r="CY42" s="642"/>
      <c r="CZ42" s="643">
        <v>23.7</v>
      </c>
      <c r="DA42" s="644"/>
      <c r="DB42" s="644"/>
      <c r="DC42" s="645"/>
      <c r="DD42" s="646">
        <v>3504125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28050</v>
      </c>
      <c r="CS43" s="659"/>
      <c r="CT43" s="659"/>
      <c r="CU43" s="659"/>
      <c r="CV43" s="659"/>
      <c r="CW43" s="659"/>
      <c r="CX43" s="659"/>
      <c r="CY43" s="660"/>
      <c r="CZ43" s="643">
        <v>0.1</v>
      </c>
      <c r="DA43" s="661"/>
      <c r="DB43" s="661"/>
      <c r="DC43" s="662"/>
      <c r="DD43" s="646">
        <v>28050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355</v>
      </c>
      <c r="CG44" s="638"/>
      <c r="CH44" s="638"/>
      <c r="CI44" s="638"/>
      <c r="CJ44" s="638"/>
      <c r="CK44" s="638"/>
      <c r="CL44" s="638"/>
      <c r="CM44" s="638"/>
      <c r="CN44" s="638"/>
      <c r="CO44" s="638"/>
      <c r="CP44" s="638"/>
      <c r="CQ44" s="639"/>
      <c r="CR44" s="640">
        <v>4517970</v>
      </c>
      <c r="CS44" s="641"/>
      <c r="CT44" s="641"/>
      <c r="CU44" s="641"/>
      <c r="CV44" s="641"/>
      <c r="CW44" s="641"/>
      <c r="CX44" s="641"/>
      <c r="CY44" s="642"/>
      <c r="CZ44" s="643">
        <v>18.600000000000001</v>
      </c>
      <c r="DA44" s="644"/>
      <c r="DB44" s="644"/>
      <c r="DC44" s="645"/>
      <c r="DD44" s="646">
        <v>3093052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2082401</v>
      </c>
      <c r="CS45" s="659"/>
      <c r="CT45" s="659"/>
      <c r="CU45" s="659"/>
      <c r="CV45" s="659"/>
      <c r="CW45" s="659"/>
      <c r="CX45" s="659"/>
      <c r="CY45" s="660"/>
      <c r="CZ45" s="643">
        <v>8.6</v>
      </c>
      <c r="DA45" s="661"/>
      <c r="DB45" s="661"/>
      <c r="DC45" s="662"/>
      <c r="DD45" s="646">
        <v>1251472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1686569</v>
      </c>
      <c r="CS46" s="641"/>
      <c r="CT46" s="641"/>
      <c r="CU46" s="641"/>
      <c r="CV46" s="641"/>
      <c r="CW46" s="641"/>
      <c r="CX46" s="641"/>
      <c r="CY46" s="642"/>
      <c r="CZ46" s="643">
        <v>7</v>
      </c>
      <c r="DA46" s="644"/>
      <c r="DB46" s="644"/>
      <c r="DC46" s="645"/>
      <c r="DD46" s="646">
        <v>1092580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1222854</v>
      </c>
      <c r="CS47" s="659"/>
      <c r="CT47" s="659"/>
      <c r="CU47" s="659"/>
      <c r="CV47" s="659"/>
      <c r="CW47" s="659"/>
      <c r="CX47" s="659"/>
      <c r="CY47" s="660"/>
      <c r="CZ47" s="643">
        <v>5</v>
      </c>
      <c r="DA47" s="661"/>
      <c r="DB47" s="661"/>
      <c r="DC47" s="662"/>
      <c r="DD47" s="646">
        <v>411073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126</v>
      </c>
      <c r="CS48" s="641"/>
      <c r="CT48" s="641"/>
      <c r="CU48" s="641"/>
      <c r="CV48" s="641"/>
      <c r="CW48" s="641"/>
      <c r="CX48" s="641"/>
      <c r="CY48" s="642"/>
      <c r="CZ48" s="643" t="s">
        <v>249</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24264773</v>
      </c>
      <c r="CS49" s="625"/>
      <c r="CT49" s="625"/>
      <c r="CU49" s="625"/>
      <c r="CV49" s="625"/>
      <c r="CW49" s="625"/>
      <c r="CX49" s="625"/>
      <c r="CY49" s="626"/>
      <c r="CZ49" s="627">
        <v>100</v>
      </c>
      <c r="DA49" s="628"/>
      <c r="DB49" s="628"/>
      <c r="DC49" s="629"/>
      <c r="DD49" s="630">
        <v>17496701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a72TJwcp4QOn4P90yTdmC7AdB/MQno27Y5zx4ptor1ujJ5+VpRByRaHxPHOl04qv7C+mofUbkicMnKzwvV+DQ==" saltValue="pDkso1b3jTXTiI5lPLjU0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70" zoomScaleSheetLayoutView="70" workbookViewId="0">
      <selection activeCell="BY34" sqref="BY3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386</v>
      </c>
      <c r="C7" s="1106"/>
      <c r="D7" s="1106"/>
      <c r="E7" s="1106"/>
      <c r="F7" s="1106"/>
      <c r="G7" s="1106"/>
      <c r="H7" s="1106"/>
      <c r="I7" s="1106"/>
      <c r="J7" s="1106"/>
      <c r="K7" s="1106"/>
      <c r="L7" s="1106"/>
      <c r="M7" s="1106"/>
      <c r="N7" s="1106"/>
      <c r="O7" s="1106"/>
      <c r="P7" s="1107"/>
      <c r="Q7" s="1159">
        <v>24957</v>
      </c>
      <c r="R7" s="1160"/>
      <c r="S7" s="1160"/>
      <c r="T7" s="1160"/>
      <c r="U7" s="1160"/>
      <c r="V7" s="1160">
        <v>23437</v>
      </c>
      <c r="W7" s="1160"/>
      <c r="X7" s="1160"/>
      <c r="Y7" s="1160"/>
      <c r="Z7" s="1160"/>
      <c r="AA7" s="1160">
        <v>1520</v>
      </c>
      <c r="AB7" s="1160"/>
      <c r="AC7" s="1160"/>
      <c r="AD7" s="1160"/>
      <c r="AE7" s="1161"/>
      <c r="AF7" s="1162">
        <v>698</v>
      </c>
      <c r="AG7" s="1163"/>
      <c r="AH7" s="1163"/>
      <c r="AI7" s="1163"/>
      <c r="AJ7" s="1164"/>
      <c r="AK7" s="1146">
        <v>5659</v>
      </c>
      <c r="AL7" s="1147"/>
      <c r="AM7" s="1147"/>
      <c r="AN7" s="1147"/>
      <c r="AO7" s="1147"/>
      <c r="AP7" s="1147">
        <v>16698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586</v>
      </c>
      <c r="BT7" s="1151"/>
      <c r="BU7" s="1151"/>
      <c r="BV7" s="1151"/>
      <c r="BW7" s="1151"/>
      <c r="BX7" s="1151"/>
      <c r="BY7" s="1151"/>
      <c r="BZ7" s="1151"/>
      <c r="CA7" s="1151"/>
      <c r="CB7" s="1151"/>
      <c r="CC7" s="1151"/>
      <c r="CD7" s="1151"/>
      <c r="CE7" s="1151"/>
      <c r="CF7" s="1151"/>
      <c r="CG7" s="1152"/>
      <c r="CH7" s="1143">
        <v>27</v>
      </c>
      <c r="CI7" s="1144"/>
      <c r="CJ7" s="1144"/>
      <c r="CK7" s="1144"/>
      <c r="CL7" s="1145"/>
      <c r="CM7" s="1143">
        <v>86</v>
      </c>
      <c r="CN7" s="1144"/>
      <c r="CO7" s="1144"/>
      <c r="CP7" s="1144"/>
      <c r="CQ7" s="1145"/>
      <c r="CR7" s="1143">
        <v>250</v>
      </c>
      <c r="CS7" s="1144"/>
      <c r="CT7" s="1144"/>
      <c r="CU7" s="1144"/>
      <c r="CV7" s="1145"/>
      <c r="CW7" s="1143" t="s">
        <v>589</v>
      </c>
      <c r="CX7" s="1144"/>
      <c r="CY7" s="1144"/>
      <c r="CZ7" s="1144"/>
      <c r="DA7" s="1145"/>
      <c r="DB7" s="1143">
        <v>880</v>
      </c>
      <c r="DC7" s="1144"/>
      <c r="DD7" s="1144"/>
      <c r="DE7" s="1144"/>
      <c r="DF7" s="1145"/>
      <c r="DG7" s="1143" t="s">
        <v>520</v>
      </c>
      <c r="DH7" s="1144"/>
      <c r="DI7" s="1144"/>
      <c r="DJ7" s="1144"/>
      <c r="DK7" s="1145"/>
      <c r="DL7" s="1143" t="s">
        <v>520</v>
      </c>
      <c r="DM7" s="1144"/>
      <c r="DN7" s="1144"/>
      <c r="DO7" s="1144"/>
      <c r="DP7" s="1145"/>
      <c r="DQ7" s="1143" t="s">
        <v>520</v>
      </c>
      <c r="DR7" s="1144"/>
      <c r="DS7" s="1144"/>
      <c r="DT7" s="1144"/>
      <c r="DU7" s="1145"/>
      <c r="DV7" s="1170"/>
      <c r="DW7" s="1171"/>
      <c r="DX7" s="1171"/>
      <c r="DY7" s="1171"/>
      <c r="DZ7" s="1172"/>
      <c r="EA7" s="255"/>
    </row>
    <row r="8" spans="1:131" s="256" customFormat="1" ht="26.25" customHeight="1" x14ac:dyDescent="0.15">
      <c r="A8" s="262">
        <v>2</v>
      </c>
      <c r="B8" s="1086" t="s">
        <v>387</v>
      </c>
      <c r="C8" s="1087"/>
      <c r="D8" s="1087"/>
      <c r="E8" s="1087"/>
      <c r="F8" s="1087"/>
      <c r="G8" s="1087"/>
      <c r="H8" s="1087"/>
      <c r="I8" s="1087"/>
      <c r="J8" s="1087"/>
      <c r="K8" s="1087"/>
      <c r="L8" s="1087"/>
      <c r="M8" s="1087"/>
      <c r="N8" s="1087"/>
      <c r="O8" s="1087"/>
      <c r="P8" s="1088"/>
      <c r="Q8" s="1098">
        <v>1168</v>
      </c>
      <c r="R8" s="1099"/>
      <c r="S8" s="1099"/>
      <c r="T8" s="1099"/>
      <c r="U8" s="1099"/>
      <c r="V8" s="1099">
        <v>1158</v>
      </c>
      <c r="W8" s="1099"/>
      <c r="X8" s="1099"/>
      <c r="Y8" s="1099"/>
      <c r="Z8" s="1099"/>
      <c r="AA8" s="1099">
        <v>10</v>
      </c>
      <c r="AB8" s="1099"/>
      <c r="AC8" s="1099"/>
      <c r="AD8" s="1099"/>
      <c r="AE8" s="1100"/>
      <c r="AF8" s="1092">
        <v>10</v>
      </c>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587</v>
      </c>
      <c r="BT8" s="1070"/>
      <c r="BU8" s="1070"/>
      <c r="BV8" s="1070"/>
      <c r="BW8" s="1070"/>
      <c r="BX8" s="1070"/>
      <c r="BY8" s="1070"/>
      <c r="BZ8" s="1070"/>
      <c r="CA8" s="1070"/>
      <c r="CB8" s="1070"/>
      <c r="CC8" s="1070"/>
      <c r="CD8" s="1070"/>
      <c r="CE8" s="1070"/>
      <c r="CF8" s="1070"/>
      <c r="CG8" s="1071"/>
      <c r="CH8" s="1044">
        <v>11</v>
      </c>
      <c r="CI8" s="1045"/>
      <c r="CJ8" s="1045"/>
      <c r="CK8" s="1045"/>
      <c r="CL8" s="1046"/>
      <c r="CM8" s="1044">
        <v>184</v>
      </c>
      <c r="CN8" s="1045"/>
      <c r="CO8" s="1045"/>
      <c r="CP8" s="1045"/>
      <c r="CQ8" s="1046"/>
      <c r="CR8" s="1044">
        <v>4</v>
      </c>
      <c r="CS8" s="1045"/>
      <c r="CT8" s="1045"/>
      <c r="CU8" s="1045"/>
      <c r="CV8" s="1046"/>
      <c r="CW8" s="1044" t="s">
        <v>520</v>
      </c>
      <c r="CX8" s="1045"/>
      <c r="CY8" s="1045"/>
      <c r="CZ8" s="1045"/>
      <c r="DA8" s="1046"/>
      <c r="DB8" s="1044" t="s">
        <v>520</v>
      </c>
      <c r="DC8" s="1045"/>
      <c r="DD8" s="1045"/>
      <c r="DE8" s="1045"/>
      <c r="DF8" s="1046"/>
      <c r="DG8" s="1044" t="s">
        <v>520</v>
      </c>
      <c r="DH8" s="1045"/>
      <c r="DI8" s="1045"/>
      <c r="DJ8" s="1045"/>
      <c r="DK8" s="1046"/>
      <c r="DL8" s="1044" t="s">
        <v>520</v>
      </c>
      <c r="DM8" s="1045"/>
      <c r="DN8" s="1045"/>
      <c r="DO8" s="1045"/>
      <c r="DP8" s="1046"/>
      <c r="DQ8" s="1044" t="s">
        <v>520</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588</v>
      </c>
      <c r="BT9" s="1070"/>
      <c r="BU9" s="1070"/>
      <c r="BV9" s="1070"/>
      <c r="BW9" s="1070"/>
      <c r="BX9" s="1070"/>
      <c r="BY9" s="1070"/>
      <c r="BZ9" s="1070"/>
      <c r="CA9" s="1070"/>
      <c r="CB9" s="1070"/>
      <c r="CC9" s="1070"/>
      <c r="CD9" s="1070"/>
      <c r="CE9" s="1070"/>
      <c r="CF9" s="1070"/>
      <c r="CG9" s="1071"/>
      <c r="CH9" s="1044">
        <v>0</v>
      </c>
      <c r="CI9" s="1045"/>
      <c r="CJ9" s="1045"/>
      <c r="CK9" s="1045"/>
      <c r="CL9" s="1046"/>
      <c r="CM9" s="1044">
        <v>14</v>
      </c>
      <c r="CN9" s="1045"/>
      <c r="CO9" s="1045"/>
      <c r="CP9" s="1045"/>
      <c r="CQ9" s="1046"/>
      <c r="CR9" s="1044">
        <v>8</v>
      </c>
      <c r="CS9" s="1045"/>
      <c r="CT9" s="1045"/>
      <c r="CU9" s="1045"/>
      <c r="CV9" s="1046"/>
      <c r="CW9" s="1044" t="s">
        <v>520</v>
      </c>
      <c r="CX9" s="1045"/>
      <c r="CY9" s="1045"/>
      <c r="CZ9" s="1045"/>
      <c r="DA9" s="1046"/>
      <c r="DB9" s="1044" t="s">
        <v>520</v>
      </c>
      <c r="DC9" s="1045"/>
      <c r="DD9" s="1045"/>
      <c r="DE9" s="1045"/>
      <c r="DF9" s="1046"/>
      <c r="DG9" s="1044" t="s">
        <v>520</v>
      </c>
      <c r="DH9" s="1045"/>
      <c r="DI9" s="1045"/>
      <c r="DJ9" s="1045"/>
      <c r="DK9" s="1046"/>
      <c r="DL9" s="1044" t="s">
        <v>520</v>
      </c>
      <c r="DM9" s="1045"/>
      <c r="DN9" s="1045"/>
      <c r="DO9" s="1045"/>
      <c r="DP9" s="1046"/>
      <c r="DQ9" s="1044" t="s">
        <v>520</v>
      </c>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388</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708</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3842</v>
      </c>
      <c r="R28" s="1109"/>
      <c r="S28" s="1109"/>
      <c r="T28" s="1109"/>
      <c r="U28" s="1109"/>
      <c r="V28" s="1109">
        <v>3799</v>
      </c>
      <c r="W28" s="1109"/>
      <c r="X28" s="1109"/>
      <c r="Y28" s="1109"/>
      <c r="Z28" s="1109"/>
      <c r="AA28" s="1109">
        <v>43</v>
      </c>
      <c r="AB28" s="1109"/>
      <c r="AC28" s="1109"/>
      <c r="AD28" s="1109"/>
      <c r="AE28" s="1110"/>
      <c r="AF28" s="1111">
        <v>43</v>
      </c>
      <c r="AG28" s="1109"/>
      <c r="AH28" s="1109"/>
      <c r="AI28" s="1109"/>
      <c r="AJ28" s="1112"/>
      <c r="AK28" s="1113">
        <v>339</v>
      </c>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403</v>
      </c>
      <c r="C29" s="1087"/>
      <c r="D29" s="1087"/>
      <c r="E29" s="1087"/>
      <c r="F29" s="1087"/>
      <c r="G29" s="1087"/>
      <c r="H29" s="1087"/>
      <c r="I29" s="1087"/>
      <c r="J29" s="1087"/>
      <c r="K29" s="1087"/>
      <c r="L29" s="1087"/>
      <c r="M29" s="1087"/>
      <c r="N29" s="1087"/>
      <c r="O29" s="1087"/>
      <c r="P29" s="1088"/>
      <c r="Q29" s="1098">
        <v>3867</v>
      </c>
      <c r="R29" s="1099"/>
      <c r="S29" s="1099"/>
      <c r="T29" s="1099"/>
      <c r="U29" s="1099"/>
      <c r="V29" s="1099">
        <v>3630</v>
      </c>
      <c r="W29" s="1099"/>
      <c r="X29" s="1099"/>
      <c r="Y29" s="1099"/>
      <c r="Z29" s="1099"/>
      <c r="AA29" s="1099">
        <v>237</v>
      </c>
      <c r="AB29" s="1099"/>
      <c r="AC29" s="1099"/>
      <c r="AD29" s="1099"/>
      <c r="AE29" s="1100"/>
      <c r="AF29" s="1092">
        <v>237</v>
      </c>
      <c r="AG29" s="1093"/>
      <c r="AH29" s="1093"/>
      <c r="AI29" s="1093"/>
      <c r="AJ29" s="1094"/>
      <c r="AK29" s="1035">
        <v>552</v>
      </c>
      <c r="AL29" s="1026"/>
      <c r="AM29" s="1026"/>
      <c r="AN29" s="1026"/>
      <c r="AO29" s="1026"/>
      <c r="AP29" s="1026"/>
      <c r="AQ29" s="1026"/>
      <c r="AR29" s="1026"/>
      <c r="AS29" s="1026"/>
      <c r="AT29" s="1026"/>
      <c r="AU29" s="1026"/>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404</v>
      </c>
      <c r="C30" s="1087"/>
      <c r="D30" s="1087"/>
      <c r="E30" s="1087"/>
      <c r="F30" s="1087"/>
      <c r="G30" s="1087"/>
      <c r="H30" s="1087"/>
      <c r="I30" s="1087"/>
      <c r="J30" s="1087"/>
      <c r="K30" s="1087"/>
      <c r="L30" s="1087"/>
      <c r="M30" s="1087"/>
      <c r="N30" s="1087"/>
      <c r="O30" s="1087"/>
      <c r="P30" s="1088"/>
      <c r="Q30" s="1098">
        <v>408</v>
      </c>
      <c r="R30" s="1099"/>
      <c r="S30" s="1099"/>
      <c r="T30" s="1099"/>
      <c r="U30" s="1099"/>
      <c r="V30" s="1099">
        <v>406</v>
      </c>
      <c r="W30" s="1099"/>
      <c r="X30" s="1099"/>
      <c r="Y30" s="1099"/>
      <c r="Z30" s="1099"/>
      <c r="AA30" s="1099">
        <v>2</v>
      </c>
      <c r="AB30" s="1099"/>
      <c r="AC30" s="1099"/>
      <c r="AD30" s="1099"/>
      <c r="AE30" s="1100"/>
      <c r="AF30" s="1092">
        <v>2</v>
      </c>
      <c r="AG30" s="1093"/>
      <c r="AH30" s="1093"/>
      <c r="AI30" s="1093"/>
      <c r="AJ30" s="1094"/>
      <c r="AK30" s="1035">
        <v>108</v>
      </c>
      <c r="AL30" s="1026"/>
      <c r="AM30" s="1026"/>
      <c r="AN30" s="1026"/>
      <c r="AO30" s="1026"/>
      <c r="AP30" s="1026"/>
      <c r="AQ30" s="1026"/>
      <c r="AR30" s="1026"/>
      <c r="AS30" s="1026"/>
      <c r="AT30" s="1026"/>
      <c r="AU30" s="1026"/>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405</v>
      </c>
      <c r="C31" s="1087"/>
      <c r="D31" s="1087"/>
      <c r="E31" s="1087"/>
      <c r="F31" s="1087"/>
      <c r="G31" s="1087"/>
      <c r="H31" s="1087"/>
      <c r="I31" s="1087"/>
      <c r="J31" s="1087"/>
      <c r="K31" s="1087"/>
      <c r="L31" s="1087"/>
      <c r="M31" s="1087"/>
      <c r="N31" s="1087"/>
      <c r="O31" s="1087"/>
      <c r="P31" s="1088"/>
      <c r="Q31" s="1098">
        <v>1208</v>
      </c>
      <c r="R31" s="1099"/>
      <c r="S31" s="1099"/>
      <c r="T31" s="1099"/>
      <c r="U31" s="1099"/>
      <c r="V31" s="1099">
        <v>1198</v>
      </c>
      <c r="W31" s="1099"/>
      <c r="X31" s="1099"/>
      <c r="Y31" s="1099"/>
      <c r="Z31" s="1099"/>
      <c r="AA31" s="1099">
        <v>10</v>
      </c>
      <c r="AB31" s="1099"/>
      <c r="AC31" s="1099"/>
      <c r="AD31" s="1099"/>
      <c r="AE31" s="1100"/>
      <c r="AF31" s="1092">
        <v>10</v>
      </c>
      <c r="AG31" s="1093"/>
      <c r="AH31" s="1093"/>
      <c r="AI31" s="1093"/>
      <c r="AJ31" s="1094"/>
      <c r="AK31" s="1035">
        <v>659</v>
      </c>
      <c r="AL31" s="1026"/>
      <c r="AM31" s="1026"/>
      <c r="AN31" s="1026"/>
      <c r="AO31" s="1026"/>
      <c r="AP31" s="1026">
        <v>8140</v>
      </c>
      <c r="AQ31" s="1026"/>
      <c r="AR31" s="1026"/>
      <c r="AS31" s="1026"/>
      <c r="AT31" s="1026"/>
      <c r="AU31" s="1026">
        <v>5910</v>
      </c>
      <c r="AV31" s="1026"/>
      <c r="AW31" s="1026"/>
      <c r="AX31" s="1026"/>
      <c r="AY31" s="1026"/>
      <c r="AZ31" s="1097"/>
      <c r="BA31" s="1097"/>
      <c r="BB31" s="1097"/>
      <c r="BC31" s="1097"/>
      <c r="BD31" s="1097"/>
      <c r="BE31" s="1081" t="s">
        <v>406</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407</v>
      </c>
      <c r="C32" s="1087"/>
      <c r="D32" s="1087"/>
      <c r="E32" s="1087"/>
      <c r="F32" s="1087"/>
      <c r="G32" s="1087"/>
      <c r="H32" s="1087"/>
      <c r="I32" s="1087"/>
      <c r="J32" s="1087"/>
      <c r="K32" s="1087"/>
      <c r="L32" s="1087"/>
      <c r="M32" s="1087"/>
      <c r="N32" s="1087"/>
      <c r="O32" s="1087"/>
      <c r="P32" s="1088"/>
      <c r="Q32" s="1098">
        <v>35</v>
      </c>
      <c r="R32" s="1099"/>
      <c r="S32" s="1099"/>
      <c r="T32" s="1099"/>
      <c r="U32" s="1099"/>
      <c r="V32" s="1099">
        <v>34</v>
      </c>
      <c r="W32" s="1099"/>
      <c r="X32" s="1099"/>
      <c r="Y32" s="1099"/>
      <c r="Z32" s="1099"/>
      <c r="AA32" s="1099">
        <v>1</v>
      </c>
      <c r="AB32" s="1099"/>
      <c r="AC32" s="1099"/>
      <c r="AD32" s="1099"/>
      <c r="AE32" s="1100"/>
      <c r="AF32" s="1092">
        <v>1</v>
      </c>
      <c r="AG32" s="1093"/>
      <c r="AH32" s="1093"/>
      <c r="AI32" s="1093"/>
      <c r="AJ32" s="1094"/>
      <c r="AK32" s="1035">
        <v>32</v>
      </c>
      <c r="AL32" s="1026"/>
      <c r="AM32" s="1026"/>
      <c r="AN32" s="1026"/>
      <c r="AO32" s="1026"/>
      <c r="AP32" s="1026">
        <v>317</v>
      </c>
      <c r="AQ32" s="1026"/>
      <c r="AR32" s="1026"/>
      <c r="AS32" s="1026"/>
      <c r="AT32" s="1026"/>
      <c r="AU32" s="1026">
        <v>298</v>
      </c>
      <c r="AV32" s="1026"/>
      <c r="AW32" s="1026"/>
      <c r="AX32" s="1026"/>
      <c r="AY32" s="1026"/>
      <c r="AZ32" s="1097"/>
      <c r="BA32" s="1097"/>
      <c r="BB32" s="1097"/>
      <c r="BC32" s="1097"/>
      <c r="BD32" s="1097"/>
      <c r="BE32" s="1081" t="s">
        <v>408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409</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293</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411</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415</v>
      </c>
      <c r="W66" s="1057"/>
      <c r="X66" s="1057"/>
      <c r="Y66" s="1057"/>
      <c r="Z66" s="1058"/>
      <c r="AA66" s="1056" t="s">
        <v>416</v>
      </c>
      <c r="AB66" s="1057"/>
      <c r="AC66" s="1057"/>
      <c r="AD66" s="1057"/>
      <c r="AE66" s="1058"/>
      <c r="AF66" s="1062" t="s">
        <v>417</v>
      </c>
      <c r="AG66" s="1063"/>
      <c r="AH66" s="1063"/>
      <c r="AI66" s="1063"/>
      <c r="AJ66" s="1064"/>
      <c r="AK66" s="1056" t="s">
        <v>418</v>
      </c>
      <c r="AL66" s="1051"/>
      <c r="AM66" s="1051"/>
      <c r="AN66" s="1051"/>
      <c r="AO66" s="1052"/>
      <c r="AP66" s="1056" t="s">
        <v>419</v>
      </c>
      <c r="AQ66" s="1057"/>
      <c r="AR66" s="1057"/>
      <c r="AS66" s="1057"/>
      <c r="AT66" s="1058"/>
      <c r="AU66" s="1056" t="s">
        <v>420</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595</v>
      </c>
      <c r="C68" s="1041"/>
      <c r="D68" s="1041"/>
      <c r="E68" s="1041"/>
      <c r="F68" s="1041"/>
      <c r="G68" s="1041"/>
      <c r="H68" s="1041"/>
      <c r="I68" s="1041"/>
      <c r="J68" s="1041"/>
      <c r="K68" s="1041"/>
      <c r="L68" s="1041"/>
      <c r="M68" s="1041"/>
      <c r="N68" s="1041"/>
      <c r="O68" s="1041"/>
      <c r="P68" s="1042"/>
      <c r="Q68" s="1043">
        <v>1484</v>
      </c>
      <c r="R68" s="1037"/>
      <c r="S68" s="1037"/>
      <c r="T68" s="1037"/>
      <c r="U68" s="1037"/>
      <c r="V68" s="1037">
        <v>1263</v>
      </c>
      <c r="W68" s="1037"/>
      <c r="X68" s="1037"/>
      <c r="Y68" s="1037"/>
      <c r="Z68" s="1037"/>
      <c r="AA68" s="1037">
        <v>221</v>
      </c>
      <c r="AB68" s="1037"/>
      <c r="AC68" s="1037"/>
      <c r="AD68" s="1037"/>
      <c r="AE68" s="1037"/>
      <c r="AF68" s="1037">
        <v>3764</v>
      </c>
      <c r="AG68" s="1037"/>
      <c r="AH68" s="1037"/>
      <c r="AI68" s="1037"/>
      <c r="AJ68" s="1037"/>
      <c r="AK68" s="1037">
        <v>0</v>
      </c>
      <c r="AL68" s="1037"/>
      <c r="AM68" s="1037"/>
      <c r="AN68" s="1037"/>
      <c r="AO68" s="1037"/>
      <c r="AP68" s="1037">
        <v>1828</v>
      </c>
      <c r="AQ68" s="1037"/>
      <c r="AR68" s="1037"/>
      <c r="AS68" s="1037"/>
      <c r="AT68" s="1037"/>
      <c r="AU68" s="1037" t="s">
        <v>520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596</v>
      </c>
      <c r="C69" s="1030"/>
      <c r="D69" s="1030"/>
      <c r="E69" s="1030"/>
      <c r="F69" s="1030"/>
      <c r="G69" s="1030"/>
      <c r="H69" s="1030"/>
      <c r="I69" s="1030"/>
      <c r="J69" s="1030"/>
      <c r="K69" s="1030"/>
      <c r="L69" s="1030"/>
      <c r="M69" s="1030"/>
      <c r="N69" s="1030"/>
      <c r="O69" s="1030"/>
      <c r="P69" s="1031"/>
      <c r="Q69" s="1032">
        <v>899</v>
      </c>
      <c r="R69" s="1026"/>
      <c r="S69" s="1026"/>
      <c r="T69" s="1026"/>
      <c r="U69" s="1026"/>
      <c r="V69" s="1026">
        <v>853</v>
      </c>
      <c r="W69" s="1026"/>
      <c r="X69" s="1026"/>
      <c r="Y69" s="1026"/>
      <c r="Z69" s="1026"/>
      <c r="AA69" s="1026">
        <v>46</v>
      </c>
      <c r="AB69" s="1026"/>
      <c r="AC69" s="1026"/>
      <c r="AD69" s="1026"/>
      <c r="AE69" s="1026"/>
      <c r="AF69" s="1026">
        <v>46</v>
      </c>
      <c r="AG69" s="1026"/>
      <c r="AH69" s="1026"/>
      <c r="AI69" s="1026"/>
      <c r="AJ69" s="1026"/>
      <c r="AK69" s="1026">
        <v>0</v>
      </c>
      <c r="AL69" s="1026"/>
      <c r="AM69" s="1026"/>
      <c r="AN69" s="1026"/>
      <c r="AO69" s="1026"/>
      <c r="AP69" s="1026" t="s">
        <v>520</v>
      </c>
      <c r="AQ69" s="1026"/>
      <c r="AR69" s="1026"/>
      <c r="AS69" s="1026"/>
      <c r="AT69" s="1026"/>
      <c r="AU69" s="1026" t="s">
        <v>520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597</v>
      </c>
      <c r="C70" s="1030"/>
      <c r="D70" s="1030"/>
      <c r="E70" s="1030"/>
      <c r="F70" s="1030"/>
      <c r="G70" s="1030"/>
      <c r="H70" s="1030"/>
      <c r="I70" s="1030"/>
      <c r="J70" s="1030"/>
      <c r="K70" s="1030"/>
      <c r="L70" s="1030"/>
      <c r="M70" s="1030"/>
      <c r="N70" s="1030"/>
      <c r="O70" s="1030"/>
      <c r="P70" s="1031"/>
      <c r="Q70" s="1032">
        <v>255217</v>
      </c>
      <c r="R70" s="1026"/>
      <c r="S70" s="1026"/>
      <c r="T70" s="1026"/>
      <c r="U70" s="1026"/>
      <c r="V70" s="1026">
        <v>243412</v>
      </c>
      <c r="W70" s="1026"/>
      <c r="X70" s="1026"/>
      <c r="Y70" s="1026"/>
      <c r="Z70" s="1026"/>
      <c r="AA70" s="1026">
        <v>11805</v>
      </c>
      <c r="AB70" s="1026"/>
      <c r="AC70" s="1026"/>
      <c r="AD70" s="1026"/>
      <c r="AE70" s="1026"/>
      <c r="AF70" s="1026">
        <v>11805</v>
      </c>
      <c r="AG70" s="1026"/>
      <c r="AH70" s="1026"/>
      <c r="AI70" s="1026"/>
      <c r="AJ70" s="1026"/>
      <c r="AK70" s="1026">
        <v>646</v>
      </c>
      <c r="AL70" s="1026"/>
      <c r="AM70" s="1026"/>
      <c r="AN70" s="1026"/>
      <c r="AO70" s="1026"/>
      <c r="AP70" s="1026" t="s">
        <v>520</v>
      </c>
      <c r="AQ70" s="1026"/>
      <c r="AR70" s="1026"/>
      <c r="AS70" s="1026"/>
      <c r="AT70" s="1026"/>
      <c r="AU70" s="1026" t="s">
        <v>520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598</v>
      </c>
      <c r="C71" s="1030"/>
      <c r="D71" s="1030"/>
      <c r="E71" s="1030"/>
      <c r="F71" s="1030"/>
      <c r="G71" s="1030"/>
      <c r="H71" s="1030"/>
      <c r="I71" s="1030"/>
      <c r="J71" s="1030"/>
      <c r="K71" s="1030"/>
      <c r="L71" s="1030"/>
      <c r="M71" s="1030"/>
      <c r="N71" s="1030"/>
      <c r="O71" s="1030"/>
      <c r="P71" s="1031"/>
      <c r="Q71" s="1032">
        <v>1561</v>
      </c>
      <c r="R71" s="1026"/>
      <c r="S71" s="1026"/>
      <c r="T71" s="1026"/>
      <c r="U71" s="1026"/>
      <c r="V71" s="1026">
        <v>1498</v>
      </c>
      <c r="W71" s="1026"/>
      <c r="X71" s="1026"/>
      <c r="Y71" s="1026"/>
      <c r="Z71" s="1026"/>
      <c r="AA71" s="1026">
        <v>63</v>
      </c>
      <c r="AB71" s="1026"/>
      <c r="AC71" s="1026"/>
      <c r="AD71" s="1026"/>
      <c r="AE71" s="1026"/>
      <c r="AF71" s="1026">
        <v>63</v>
      </c>
      <c r="AG71" s="1026"/>
      <c r="AH71" s="1026"/>
      <c r="AI71" s="1026"/>
      <c r="AJ71" s="1026"/>
      <c r="AK71" s="1026">
        <v>0</v>
      </c>
      <c r="AL71" s="1026"/>
      <c r="AM71" s="1026"/>
      <c r="AN71" s="1026"/>
      <c r="AO71" s="1026"/>
      <c r="AP71" s="1026">
        <v>71</v>
      </c>
      <c r="AQ71" s="1026"/>
      <c r="AR71" s="1026"/>
      <c r="AS71" s="1026"/>
      <c r="AT71" s="1026"/>
      <c r="AU71" s="1026">
        <v>24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599</v>
      </c>
      <c r="C72" s="1030"/>
      <c r="D72" s="1030"/>
      <c r="E72" s="1030"/>
      <c r="F72" s="1030"/>
      <c r="G72" s="1030"/>
      <c r="H72" s="1030"/>
      <c r="I72" s="1030"/>
      <c r="J72" s="1030"/>
      <c r="K72" s="1030"/>
      <c r="L72" s="1030"/>
      <c r="M72" s="1030"/>
      <c r="N72" s="1030"/>
      <c r="O72" s="1030"/>
      <c r="P72" s="1031"/>
      <c r="Q72" s="1032">
        <v>270</v>
      </c>
      <c r="R72" s="1026"/>
      <c r="S72" s="1026"/>
      <c r="T72" s="1026"/>
      <c r="U72" s="1026"/>
      <c r="V72" s="1026">
        <v>250</v>
      </c>
      <c r="W72" s="1026"/>
      <c r="X72" s="1026"/>
      <c r="Y72" s="1026"/>
      <c r="Z72" s="1026"/>
      <c r="AA72" s="1026">
        <v>20</v>
      </c>
      <c r="AB72" s="1026"/>
      <c r="AC72" s="1026"/>
      <c r="AD72" s="1026"/>
      <c r="AE72" s="1026"/>
      <c r="AF72" s="1026">
        <v>20</v>
      </c>
      <c r="AG72" s="1026"/>
      <c r="AH72" s="1026"/>
      <c r="AI72" s="1026"/>
      <c r="AJ72" s="1026"/>
      <c r="AK72" s="1026">
        <v>0</v>
      </c>
      <c r="AL72" s="1026"/>
      <c r="AM72" s="1026"/>
      <c r="AN72" s="1026"/>
      <c r="AO72" s="1026"/>
      <c r="AP72" s="1026">
        <v>41</v>
      </c>
      <c r="AQ72" s="1026"/>
      <c r="AR72" s="1026"/>
      <c r="AS72" s="1026"/>
      <c r="AT72" s="1026"/>
      <c r="AU72" s="1026">
        <v>21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600</v>
      </c>
      <c r="C73" s="1030"/>
      <c r="D73" s="1030"/>
      <c r="E73" s="1030"/>
      <c r="F73" s="1030"/>
      <c r="G73" s="1030"/>
      <c r="H73" s="1030"/>
      <c r="I73" s="1030"/>
      <c r="J73" s="1030"/>
      <c r="K73" s="1030"/>
      <c r="L73" s="1030"/>
      <c r="M73" s="1030"/>
      <c r="N73" s="1030"/>
      <c r="O73" s="1030"/>
      <c r="P73" s="1031"/>
      <c r="Q73" s="1032">
        <v>7032</v>
      </c>
      <c r="R73" s="1026"/>
      <c r="S73" s="1026"/>
      <c r="T73" s="1026"/>
      <c r="U73" s="1026"/>
      <c r="V73" s="1026">
        <v>6827</v>
      </c>
      <c r="W73" s="1026"/>
      <c r="X73" s="1026"/>
      <c r="Y73" s="1026"/>
      <c r="Z73" s="1026"/>
      <c r="AA73" s="1026">
        <v>205</v>
      </c>
      <c r="AB73" s="1026"/>
      <c r="AC73" s="1026"/>
      <c r="AD73" s="1026"/>
      <c r="AE73" s="1026"/>
      <c r="AF73" s="1026" t="s">
        <v>609</v>
      </c>
      <c r="AG73" s="1026"/>
      <c r="AH73" s="1026"/>
      <c r="AI73" s="1026"/>
      <c r="AJ73" s="1026"/>
      <c r="AK73" s="1026">
        <v>15</v>
      </c>
      <c r="AL73" s="1026"/>
      <c r="AM73" s="1026"/>
      <c r="AN73" s="1026"/>
      <c r="AO73" s="1026"/>
      <c r="AP73" s="1026" t="s">
        <v>609</v>
      </c>
      <c r="AQ73" s="1026"/>
      <c r="AR73" s="1026"/>
      <c r="AS73" s="1026"/>
      <c r="AT73" s="1026"/>
      <c r="AU73" s="1026" t="s">
        <v>609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601</v>
      </c>
      <c r="C74" s="1030"/>
      <c r="D74" s="1030"/>
      <c r="E74" s="1030"/>
      <c r="F74" s="1030"/>
      <c r="G74" s="1030"/>
      <c r="H74" s="1030"/>
      <c r="I74" s="1030"/>
      <c r="J74" s="1030"/>
      <c r="K74" s="1030"/>
      <c r="L74" s="1030"/>
      <c r="M74" s="1030"/>
      <c r="N74" s="1030"/>
      <c r="O74" s="1030"/>
      <c r="P74" s="1031"/>
      <c r="Q74" s="1032">
        <v>1625</v>
      </c>
      <c r="R74" s="1026"/>
      <c r="S74" s="1026"/>
      <c r="T74" s="1026"/>
      <c r="U74" s="1026"/>
      <c r="V74" s="1026">
        <v>1624</v>
      </c>
      <c r="W74" s="1026"/>
      <c r="X74" s="1026"/>
      <c r="Y74" s="1026"/>
      <c r="Z74" s="1026"/>
      <c r="AA74" s="1026">
        <v>1</v>
      </c>
      <c r="AB74" s="1026"/>
      <c r="AC74" s="1026"/>
      <c r="AD74" s="1026"/>
      <c r="AE74" s="1026"/>
      <c r="AF74" s="1026" t="s">
        <v>609</v>
      </c>
      <c r="AG74" s="1026"/>
      <c r="AH74" s="1026"/>
      <c r="AI74" s="1026"/>
      <c r="AJ74" s="1026"/>
      <c r="AK74" s="1026" t="s">
        <v>589</v>
      </c>
      <c r="AL74" s="1026"/>
      <c r="AM74" s="1026"/>
      <c r="AN74" s="1026"/>
      <c r="AO74" s="1026"/>
      <c r="AP74" s="1026" t="s">
        <v>609</v>
      </c>
      <c r="AQ74" s="1026"/>
      <c r="AR74" s="1026"/>
      <c r="AS74" s="1026"/>
      <c r="AT74" s="1026"/>
      <c r="AU74" s="1026" t="s">
        <v>609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602</v>
      </c>
      <c r="C75" s="1030"/>
      <c r="D75" s="1030"/>
      <c r="E75" s="1030"/>
      <c r="F75" s="1030"/>
      <c r="G75" s="1030"/>
      <c r="H75" s="1030"/>
      <c r="I75" s="1030"/>
      <c r="J75" s="1030"/>
      <c r="K75" s="1030"/>
      <c r="L75" s="1030"/>
      <c r="M75" s="1030"/>
      <c r="N75" s="1030"/>
      <c r="O75" s="1030"/>
      <c r="P75" s="1031"/>
      <c r="Q75" s="1036">
        <v>1</v>
      </c>
      <c r="R75" s="1034"/>
      <c r="S75" s="1034"/>
      <c r="T75" s="1034"/>
      <c r="U75" s="1035"/>
      <c r="V75" s="1033">
        <v>0</v>
      </c>
      <c r="W75" s="1034"/>
      <c r="X75" s="1034"/>
      <c r="Y75" s="1034"/>
      <c r="Z75" s="1035"/>
      <c r="AA75" s="1033">
        <v>1</v>
      </c>
      <c r="AB75" s="1034"/>
      <c r="AC75" s="1034"/>
      <c r="AD75" s="1034"/>
      <c r="AE75" s="1035"/>
      <c r="AF75" s="1026" t="s">
        <v>609</v>
      </c>
      <c r="AG75" s="1026"/>
      <c r="AH75" s="1026"/>
      <c r="AI75" s="1026"/>
      <c r="AJ75" s="1026"/>
      <c r="AK75" s="1026" t="s">
        <v>589</v>
      </c>
      <c r="AL75" s="1026"/>
      <c r="AM75" s="1026"/>
      <c r="AN75" s="1026"/>
      <c r="AO75" s="1026"/>
      <c r="AP75" s="1026" t="s">
        <v>609</v>
      </c>
      <c r="AQ75" s="1026"/>
      <c r="AR75" s="1026"/>
      <c r="AS75" s="1026"/>
      <c r="AT75" s="1026"/>
      <c r="AU75" s="1026" t="s">
        <v>609</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603</v>
      </c>
      <c r="C76" s="1030"/>
      <c r="D76" s="1030"/>
      <c r="E76" s="1030"/>
      <c r="F76" s="1030"/>
      <c r="G76" s="1030"/>
      <c r="H76" s="1030"/>
      <c r="I76" s="1030"/>
      <c r="J76" s="1030"/>
      <c r="K76" s="1030"/>
      <c r="L76" s="1030"/>
      <c r="M76" s="1030"/>
      <c r="N76" s="1030"/>
      <c r="O76" s="1030"/>
      <c r="P76" s="1031"/>
      <c r="Q76" s="1036">
        <v>65</v>
      </c>
      <c r="R76" s="1034"/>
      <c r="S76" s="1034"/>
      <c r="T76" s="1034"/>
      <c r="U76" s="1035"/>
      <c r="V76" s="1033">
        <v>53</v>
      </c>
      <c r="W76" s="1034"/>
      <c r="X76" s="1034"/>
      <c r="Y76" s="1034"/>
      <c r="Z76" s="1035"/>
      <c r="AA76" s="1033">
        <v>12</v>
      </c>
      <c r="AB76" s="1034"/>
      <c r="AC76" s="1034"/>
      <c r="AD76" s="1034"/>
      <c r="AE76" s="1035"/>
      <c r="AF76" s="1026" t="s">
        <v>609</v>
      </c>
      <c r="AG76" s="1026"/>
      <c r="AH76" s="1026"/>
      <c r="AI76" s="1026"/>
      <c r="AJ76" s="1026"/>
      <c r="AK76" s="1033">
        <v>26</v>
      </c>
      <c r="AL76" s="1034"/>
      <c r="AM76" s="1034"/>
      <c r="AN76" s="1034"/>
      <c r="AO76" s="1035"/>
      <c r="AP76" s="1026" t="s">
        <v>609</v>
      </c>
      <c r="AQ76" s="1026"/>
      <c r="AR76" s="1026"/>
      <c r="AS76" s="1026"/>
      <c r="AT76" s="1026"/>
      <c r="AU76" s="1026" t="s">
        <v>609</v>
      </c>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604</v>
      </c>
      <c r="C77" s="1030"/>
      <c r="D77" s="1030"/>
      <c r="E77" s="1030"/>
      <c r="F77" s="1030"/>
      <c r="G77" s="1030"/>
      <c r="H77" s="1030"/>
      <c r="I77" s="1030"/>
      <c r="J77" s="1030"/>
      <c r="K77" s="1030"/>
      <c r="L77" s="1030"/>
      <c r="M77" s="1030"/>
      <c r="N77" s="1030"/>
      <c r="O77" s="1030"/>
      <c r="P77" s="1031"/>
      <c r="Q77" s="1036">
        <v>30</v>
      </c>
      <c r="R77" s="1034"/>
      <c r="S77" s="1034"/>
      <c r="T77" s="1034"/>
      <c r="U77" s="1035"/>
      <c r="V77" s="1033">
        <v>26</v>
      </c>
      <c r="W77" s="1034"/>
      <c r="X77" s="1034"/>
      <c r="Y77" s="1034"/>
      <c r="Z77" s="1035"/>
      <c r="AA77" s="1033">
        <v>4</v>
      </c>
      <c r="AB77" s="1034"/>
      <c r="AC77" s="1034"/>
      <c r="AD77" s="1034"/>
      <c r="AE77" s="1035"/>
      <c r="AF77" s="1026" t="s">
        <v>609</v>
      </c>
      <c r="AG77" s="1026"/>
      <c r="AH77" s="1026"/>
      <c r="AI77" s="1026"/>
      <c r="AJ77" s="1026"/>
      <c r="AK77" s="1026" t="s">
        <v>589</v>
      </c>
      <c r="AL77" s="1026"/>
      <c r="AM77" s="1026"/>
      <c r="AN77" s="1026"/>
      <c r="AO77" s="1026"/>
      <c r="AP77" s="1026" t="s">
        <v>609</v>
      </c>
      <c r="AQ77" s="1026"/>
      <c r="AR77" s="1026"/>
      <c r="AS77" s="1026"/>
      <c r="AT77" s="1026"/>
      <c r="AU77" s="1026" t="s">
        <v>589</v>
      </c>
      <c r="AV77" s="1026"/>
      <c r="AW77" s="1026"/>
      <c r="AX77" s="1026"/>
      <c r="AY77" s="1026"/>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605</v>
      </c>
      <c r="C78" s="1030"/>
      <c r="D78" s="1030"/>
      <c r="E78" s="1030"/>
      <c r="F78" s="1030"/>
      <c r="G78" s="1030"/>
      <c r="H78" s="1030"/>
      <c r="I78" s="1030"/>
      <c r="J78" s="1030"/>
      <c r="K78" s="1030"/>
      <c r="L78" s="1030"/>
      <c r="M78" s="1030"/>
      <c r="N78" s="1030"/>
      <c r="O78" s="1030"/>
      <c r="P78" s="1031"/>
      <c r="Q78" s="1032">
        <v>685</v>
      </c>
      <c r="R78" s="1026"/>
      <c r="S78" s="1026"/>
      <c r="T78" s="1026"/>
      <c r="U78" s="1026"/>
      <c r="V78" s="1026">
        <v>627</v>
      </c>
      <c r="W78" s="1026"/>
      <c r="X78" s="1026"/>
      <c r="Y78" s="1026"/>
      <c r="Z78" s="1026"/>
      <c r="AA78" s="1026">
        <v>58</v>
      </c>
      <c r="AB78" s="1026"/>
      <c r="AC78" s="1026"/>
      <c r="AD78" s="1026"/>
      <c r="AE78" s="1026"/>
      <c r="AF78" s="1026">
        <v>58</v>
      </c>
      <c r="AG78" s="1026"/>
      <c r="AH78" s="1026"/>
      <c r="AI78" s="1026"/>
      <c r="AJ78" s="1026"/>
      <c r="AK78" s="1026" t="s">
        <v>609</v>
      </c>
      <c r="AL78" s="1026"/>
      <c r="AM78" s="1026"/>
      <c r="AN78" s="1026"/>
      <c r="AO78" s="1026"/>
      <c r="AP78" s="1033">
        <v>684</v>
      </c>
      <c r="AQ78" s="1034"/>
      <c r="AR78" s="1034"/>
      <c r="AS78" s="1034"/>
      <c r="AT78" s="1035"/>
      <c r="AU78" s="1026">
        <v>589</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606</v>
      </c>
      <c r="C79" s="1030"/>
      <c r="D79" s="1030"/>
      <c r="E79" s="1030"/>
      <c r="F79" s="1030"/>
      <c r="G79" s="1030"/>
      <c r="H79" s="1030"/>
      <c r="I79" s="1030"/>
      <c r="J79" s="1030"/>
      <c r="K79" s="1030"/>
      <c r="L79" s="1030"/>
      <c r="M79" s="1030"/>
      <c r="N79" s="1030"/>
      <c r="O79" s="1030"/>
      <c r="P79" s="1031"/>
      <c r="Q79" s="1032">
        <v>66</v>
      </c>
      <c r="R79" s="1026"/>
      <c r="S79" s="1026"/>
      <c r="T79" s="1026"/>
      <c r="U79" s="1026"/>
      <c r="V79" s="1026">
        <v>41</v>
      </c>
      <c r="W79" s="1026"/>
      <c r="X79" s="1026"/>
      <c r="Y79" s="1026"/>
      <c r="Z79" s="1026"/>
      <c r="AA79" s="1026">
        <v>25</v>
      </c>
      <c r="AB79" s="1026"/>
      <c r="AC79" s="1026"/>
      <c r="AD79" s="1026"/>
      <c r="AE79" s="1026"/>
      <c r="AF79" s="1026">
        <v>25</v>
      </c>
      <c r="AG79" s="1026"/>
      <c r="AH79" s="1026"/>
      <c r="AI79" s="1026"/>
      <c r="AJ79" s="1026"/>
      <c r="AK79" s="1026" t="s">
        <v>609</v>
      </c>
      <c r="AL79" s="1026"/>
      <c r="AM79" s="1026"/>
      <c r="AN79" s="1026"/>
      <c r="AO79" s="1026"/>
      <c r="AP79" s="1026" t="s">
        <v>609</v>
      </c>
      <c r="AQ79" s="1026"/>
      <c r="AR79" s="1026"/>
      <c r="AS79" s="1026"/>
      <c r="AT79" s="1026"/>
      <c r="AU79" s="1026" t="s">
        <v>589</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607</v>
      </c>
      <c r="C80" s="1030"/>
      <c r="D80" s="1030"/>
      <c r="E80" s="1030"/>
      <c r="F80" s="1030"/>
      <c r="G80" s="1030"/>
      <c r="H80" s="1030"/>
      <c r="I80" s="1030"/>
      <c r="J80" s="1030"/>
      <c r="K80" s="1030"/>
      <c r="L80" s="1030"/>
      <c r="M80" s="1030"/>
      <c r="N80" s="1030"/>
      <c r="O80" s="1030"/>
      <c r="P80" s="1031"/>
      <c r="Q80" s="1032">
        <v>4164</v>
      </c>
      <c r="R80" s="1026"/>
      <c r="S80" s="1026"/>
      <c r="T80" s="1026"/>
      <c r="U80" s="1026"/>
      <c r="V80" s="1026">
        <v>3989</v>
      </c>
      <c r="W80" s="1026"/>
      <c r="X80" s="1026"/>
      <c r="Y80" s="1026"/>
      <c r="Z80" s="1026"/>
      <c r="AA80" s="1026">
        <v>175</v>
      </c>
      <c r="AB80" s="1026"/>
      <c r="AC80" s="1026"/>
      <c r="AD80" s="1026"/>
      <c r="AE80" s="1026"/>
      <c r="AF80" s="1026">
        <v>-400</v>
      </c>
      <c r="AG80" s="1026"/>
      <c r="AH80" s="1026"/>
      <c r="AI80" s="1026"/>
      <c r="AJ80" s="1026"/>
      <c r="AK80" s="1026" t="s">
        <v>609</v>
      </c>
      <c r="AL80" s="1026"/>
      <c r="AM80" s="1026"/>
      <c r="AN80" s="1026"/>
      <c r="AO80" s="1026"/>
      <c r="AP80" s="1026">
        <v>2440</v>
      </c>
      <c r="AQ80" s="1026"/>
      <c r="AR80" s="1026"/>
      <c r="AS80" s="1026"/>
      <c r="AT80" s="1026"/>
      <c r="AU80" s="1026">
        <v>1058</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t="s">
        <v>608</v>
      </c>
      <c r="C81" s="1030"/>
      <c r="D81" s="1030"/>
      <c r="E81" s="1030"/>
      <c r="F81" s="1030"/>
      <c r="G81" s="1030"/>
      <c r="H81" s="1030"/>
      <c r="I81" s="1030"/>
      <c r="J81" s="1030"/>
      <c r="K81" s="1030"/>
      <c r="L81" s="1030"/>
      <c r="M81" s="1030"/>
      <c r="N81" s="1030"/>
      <c r="O81" s="1030"/>
      <c r="P81" s="1031"/>
      <c r="Q81" s="1032">
        <v>228</v>
      </c>
      <c r="R81" s="1026"/>
      <c r="S81" s="1026"/>
      <c r="T81" s="1026"/>
      <c r="U81" s="1026"/>
      <c r="V81" s="1026">
        <v>228</v>
      </c>
      <c r="W81" s="1026"/>
      <c r="X81" s="1026"/>
      <c r="Y81" s="1026"/>
      <c r="Z81" s="1026"/>
      <c r="AA81" s="1026">
        <v>0</v>
      </c>
      <c r="AB81" s="1026"/>
      <c r="AC81" s="1026"/>
      <c r="AD81" s="1026"/>
      <c r="AE81" s="1026"/>
      <c r="AF81" s="1026">
        <v>0</v>
      </c>
      <c r="AG81" s="1026"/>
      <c r="AH81" s="1026"/>
      <c r="AI81" s="1026"/>
      <c r="AJ81" s="1026"/>
      <c r="AK81" s="1026">
        <v>8</v>
      </c>
      <c r="AL81" s="1026"/>
      <c r="AM81" s="1026"/>
      <c r="AN81" s="1026"/>
      <c r="AO81" s="1026"/>
      <c r="AP81" s="1026">
        <v>0</v>
      </c>
      <c r="AQ81" s="1026"/>
      <c r="AR81" s="1026"/>
      <c r="AS81" s="1026"/>
      <c r="AT81" s="1026"/>
      <c r="AU81" s="1026" t="s">
        <v>589</v>
      </c>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306</v>
      </c>
      <c r="AG109" s="949"/>
      <c r="AH109" s="949"/>
      <c r="AI109" s="949"/>
      <c r="AJ109" s="950"/>
      <c r="AK109" s="951" t="s">
        <v>305</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306</v>
      </c>
      <c r="BW109" s="949"/>
      <c r="BX109" s="949"/>
      <c r="BY109" s="949"/>
      <c r="BZ109" s="950"/>
      <c r="CA109" s="951" t="s">
        <v>305</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306</v>
      </c>
      <c r="DM109" s="949"/>
      <c r="DN109" s="949"/>
      <c r="DO109" s="949"/>
      <c r="DP109" s="950"/>
      <c r="DQ109" s="951" t="s">
        <v>305</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1321490</v>
      </c>
      <c r="AB110" s="942"/>
      <c r="AC110" s="942"/>
      <c r="AD110" s="942"/>
      <c r="AE110" s="943"/>
      <c r="AF110" s="944">
        <v>1293549</v>
      </c>
      <c r="AG110" s="942"/>
      <c r="AH110" s="942"/>
      <c r="AI110" s="942"/>
      <c r="AJ110" s="943"/>
      <c r="AK110" s="944">
        <v>1318264</v>
      </c>
      <c r="AL110" s="942"/>
      <c r="AM110" s="942"/>
      <c r="AN110" s="942"/>
      <c r="AO110" s="943"/>
      <c r="AP110" s="945">
        <v>15.9</v>
      </c>
      <c r="AQ110" s="946"/>
      <c r="AR110" s="946"/>
      <c r="AS110" s="946"/>
      <c r="AT110" s="947"/>
      <c r="AU110" s="981" t="s">
        <v>72</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15170477</v>
      </c>
      <c r="BR110" s="889"/>
      <c r="BS110" s="889"/>
      <c r="BT110" s="889"/>
      <c r="BU110" s="889"/>
      <c r="BV110" s="889">
        <v>16418884</v>
      </c>
      <c r="BW110" s="889"/>
      <c r="BX110" s="889"/>
      <c r="BY110" s="889"/>
      <c r="BZ110" s="889"/>
      <c r="CA110" s="889">
        <v>16698394</v>
      </c>
      <c r="CB110" s="889"/>
      <c r="CC110" s="889"/>
      <c r="CD110" s="889"/>
      <c r="CE110" s="889"/>
      <c r="CF110" s="913">
        <v>201.5</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438</v>
      </c>
      <c r="DM110" s="889"/>
      <c r="DN110" s="889"/>
      <c r="DO110" s="889"/>
      <c r="DP110" s="889"/>
      <c r="DQ110" s="889" t="s">
        <v>439</v>
      </c>
      <c r="DR110" s="889"/>
      <c r="DS110" s="889"/>
      <c r="DT110" s="889"/>
      <c r="DU110" s="889"/>
      <c r="DV110" s="890" t="s">
        <v>411</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411</v>
      </c>
      <c r="AG111" s="970"/>
      <c r="AH111" s="970"/>
      <c r="AI111" s="970"/>
      <c r="AJ111" s="971"/>
      <c r="AK111" s="972" t="s">
        <v>411</v>
      </c>
      <c r="AL111" s="970"/>
      <c r="AM111" s="970"/>
      <c r="AN111" s="970"/>
      <c r="AO111" s="971"/>
      <c r="AP111" s="973" t="s">
        <v>411</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4280096</v>
      </c>
      <c r="BR111" s="861"/>
      <c r="BS111" s="861"/>
      <c r="BT111" s="861"/>
      <c r="BU111" s="861"/>
      <c r="BV111" s="861">
        <v>3845638</v>
      </c>
      <c r="BW111" s="861"/>
      <c r="BX111" s="861"/>
      <c r="BY111" s="861"/>
      <c r="BZ111" s="861"/>
      <c r="CA111" s="861">
        <v>3406678</v>
      </c>
      <c r="CB111" s="861"/>
      <c r="CC111" s="861"/>
      <c r="CD111" s="861"/>
      <c r="CE111" s="861"/>
      <c r="CF111" s="922">
        <v>41.1</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443</v>
      </c>
      <c r="DH111" s="861"/>
      <c r="DI111" s="861"/>
      <c r="DJ111" s="861"/>
      <c r="DK111" s="861"/>
      <c r="DL111" s="861" t="s">
        <v>411</v>
      </c>
      <c r="DM111" s="861"/>
      <c r="DN111" s="861"/>
      <c r="DO111" s="861"/>
      <c r="DP111" s="861"/>
      <c r="DQ111" s="861" t="s">
        <v>444</v>
      </c>
      <c r="DR111" s="861"/>
      <c r="DS111" s="861"/>
      <c r="DT111" s="861"/>
      <c r="DU111" s="861"/>
      <c r="DV111" s="838" t="s">
        <v>437</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443</v>
      </c>
      <c r="AG112" s="824"/>
      <c r="AH112" s="824"/>
      <c r="AI112" s="824"/>
      <c r="AJ112" s="825"/>
      <c r="AK112" s="826" t="s">
        <v>444</v>
      </c>
      <c r="AL112" s="824"/>
      <c r="AM112" s="824"/>
      <c r="AN112" s="824"/>
      <c r="AO112" s="825"/>
      <c r="AP112" s="871" t="s">
        <v>437</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6637081</v>
      </c>
      <c r="BR112" s="861"/>
      <c r="BS112" s="861"/>
      <c r="BT112" s="861"/>
      <c r="BU112" s="861"/>
      <c r="BV112" s="861">
        <v>6466481</v>
      </c>
      <c r="BW112" s="861"/>
      <c r="BX112" s="861"/>
      <c r="BY112" s="861"/>
      <c r="BZ112" s="861"/>
      <c r="CA112" s="861">
        <v>6207804</v>
      </c>
      <c r="CB112" s="861"/>
      <c r="CC112" s="861"/>
      <c r="CD112" s="861"/>
      <c r="CE112" s="861"/>
      <c r="CF112" s="922">
        <v>74.900000000000006</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444</v>
      </c>
      <c r="DH112" s="861"/>
      <c r="DI112" s="861"/>
      <c r="DJ112" s="861"/>
      <c r="DK112" s="861"/>
      <c r="DL112" s="861" t="s">
        <v>437</v>
      </c>
      <c r="DM112" s="861"/>
      <c r="DN112" s="861"/>
      <c r="DO112" s="861"/>
      <c r="DP112" s="861"/>
      <c r="DQ112" s="861" t="s">
        <v>443</v>
      </c>
      <c r="DR112" s="861"/>
      <c r="DS112" s="861"/>
      <c r="DT112" s="861"/>
      <c r="DU112" s="861"/>
      <c r="DV112" s="838" t="s">
        <v>437</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545987</v>
      </c>
      <c r="AB113" s="970"/>
      <c r="AC113" s="970"/>
      <c r="AD113" s="970"/>
      <c r="AE113" s="971"/>
      <c r="AF113" s="972">
        <v>575192</v>
      </c>
      <c r="AG113" s="970"/>
      <c r="AH113" s="970"/>
      <c r="AI113" s="970"/>
      <c r="AJ113" s="971"/>
      <c r="AK113" s="972">
        <v>543799</v>
      </c>
      <c r="AL113" s="970"/>
      <c r="AM113" s="970"/>
      <c r="AN113" s="970"/>
      <c r="AO113" s="971"/>
      <c r="AP113" s="973">
        <v>6.6</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2156178</v>
      </c>
      <c r="BR113" s="861"/>
      <c r="BS113" s="861"/>
      <c r="BT113" s="861"/>
      <c r="BU113" s="861"/>
      <c r="BV113" s="861">
        <v>1922107</v>
      </c>
      <c r="BW113" s="861"/>
      <c r="BX113" s="861"/>
      <c r="BY113" s="861"/>
      <c r="BZ113" s="861"/>
      <c r="CA113" s="861">
        <v>1691147</v>
      </c>
      <c r="CB113" s="861"/>
      <c r="CC113" s="861"/>
      <c r="CD113" s="861"/>
      <c r="CE113" s="861"/>
      <c r="CF113" s="922">
        <v>20.399999999999999</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443</v>
      </c>
      <c r="DH113" s="824"/>
      <c r="DI113" s="824"/>
      <c r="DJ113" s="824"/>
      <c r="DK113" s="825"/>
      <c r="DL113" s="826" t="s">
        <v>443</v>
      </c>
      <c r="DM113" s="824"/>
      <c r="DN113" s="824"/>
      <c r="DO113" s="824"/>
      <c r="DP113" s="825"/>
      <c r="DQ113" s="826" t="s">
        <v>444</v>
      </c>
      <c r="DR113" s="824"/>
      <c r="DS113" s="824"/>
      <c r="DT113" s="824"/>
      <c r="DU113" s="825"/>
      <c r="DV113" s="871" t="s">
        <v>437</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292909</v>
      </c>
      <c r="AB114" s="824"/>
      <c r="AC114" s="824"/>
      <c r="AD114" s="824"/>
      <c r="AE114" s="825"/>
      <c r="AF114" s="826">
        <v>299055</v>
      </c>
      <c r="AG114" s="824"/>
      <c r="AH114" s="824"/>
      <c r="AI114" s="824"/>
      <c r="AJ114" s="825"/>
      <c r="AK114" s="826">
        <v>295299</v>
      </c>
      <c r="AL114" s="824"/>
      <c r="AM114" s="824"/>
      <c r="AN114" s="824"/>
      <c r="AO114" s="825"/>
      <c r="AP114" s="871">
        <v>3.6</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1979683</v>
      </c>
      <c r="BR114" s="861"/>
      <c r="BS114" s="861"/>
      <c r="BT114" s="861"/>
      <c r="BU114" s="861"/>
      <c r="BV114" s="861">
        <v>2010207</v>
      </c>
      <c r="BW114" s="861"/>
      <c r="BX114" s="861"/>
      <c r="BY114" s="861"/>
      <c r="BZ114" s="861"/>
      <c r="CA114" s="861">
        <v>2086333</v>
      </c>
      <c r="CB114" s="861"/>
      <c r="CC114" s="861"/>
      <c r="CD114" s="861"/>
      <c r="CE114" s="861"/>
      <c r="CF114" s="922">
        <v>25.2</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437</v>
      </c>
      <c r="DH114" s="824"/>
      <c r="DI114" s="824"/>
      <c r="DJ114" s="824"/>
      <c r="DK114" s="825"/>
      <c r="DL114" s="826" t="s">
        <v>444</v>
      </c>
      <c r="DM114" s="824"/>
      <c r="DN114" s="824"/>
      <c r="DO114" s="824"/>
      <c r="DP114" s="825"/>
      <c r="DQ114" s="826" t="s">
        <v>444</v>
      </c>
      <c r="DR114" s="824"/>
      <c r="DS114" s="824"/>
      <c r="DT114" s="824"/>
      <c r="DU114" s="825"/>
      <c r="DV114" s="871" t="s">
        <v>443</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244840</v>
      </c>
      <c r="AB115" s="970"/>
      <c r="AC115" s="970"/>
      <c r="AD115" s="970"/>
      <c r="AE115" s="971"/>
      <c r="AF115" s="972">
        <v>244822</v>
      </c>
      <c r="AG115" s="970"/>
      <c r="AH115" s="970"/>
      <c r="AI115" s="970"/>
      <c r="AJ115" s="971"/>
      <c r="AK115" s="972">
        <v>244825</v>
      </c>
      <c r="AL115" s="970"/>
      <c r="AM115" s="970"/>
      <c r="AN115" s="970"/>
      <c r="AO115" s="971"/>
      <c r="AP115" s="973">
        <v>3</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437</v>
      </c>
      <c r="BR115" s="861"/>
      <c r="BS115" s="861"/>
      <c r="BT115" s="861"/>
      <c r="BU115" s="861"/>
      <c r="BV115" s="861" t="s">
        <v>437</v>
      </c>
      <c r="BW115" s="861"/>
      <c r="BX115" s="861"/>
      <c r="BY115" s="861"/>
      <c r="BZ115" s="861"/>
      <c r="CA115" s="861" t="s">
        <v>444</v>
      </c>
      <c r="CB115" s="861"/>
      <c r="CC115" s="861"/>
      <c r="CD115" s="861"/>
      <c r="CE115" s="861"/>
      <c r="CF115" s="922" t="s">
        <v>444</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443</v>
      </c>
      <c r="DH115" s="824"/>
      <c r="DI115" s="824"/>
      <c r="DJ115" s="824"/>
      <c r="DK115" s="825"/>
      <c r="DL115" s="826" t="s">
        <v>444</v>
      </c>
      <c r="DM115" s="824"/>
      <c r="DN115" s="824"/>
      <c r="DO115" s="824"/>
      <c r="DP115" s="825"/>
      <c r="DQ115" s="826" t="s">
        <v>444</v>
      </c>
      <c r="DR115" s="824"/>
      <c r="DS115" s="824"/>
      <c r="DT115" s="824"/>
      <c r="DU115" s="825"/>
      <c r="DV115" s="871" t="s">
        <v>437</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437</v>
      </c>
      <c r="AB116" s="824"/>
      <c r="AC116" s="824"/>
      <c r="AD116" s="824"/>
      <c r="AE116" s="825"/>
      <c r="AF116" s="826" t="s">
        <v>444</v>
      </c>
      <c r="AG116" s="824"/>
      <c r="AH116" s="824"/>
      <c r="AI116" s="824"/>
      <c r="AJ116" s="825"/>
      <c r="AK116" s="826" t="s">
        <v>444</v>
      </c>
      <c r="AL116" s="824"/>
      <c r="AM116" s="824"/>
      <c r="AN116" s="824"/>
      <c r="AO116" s="825"/>
      <c r="AP116" s="871" t="s">
        <v>437</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437</v>
      </c>
      <c r="BR116" s="861"/>
      <c r="BS116" s="861"/>
      <c r="BT116" s="861"/>
      <c r="BU116" s="861"/>
      <c r="BV116" s="861" t="s">
        <v>444</v>
      </c>
      <c r="BW116" s="861"/>
      <c r="BX116" s="861"/>
      <c r="BY116" s="861"/>
      <c r="BZ116" s="861"/>
      <c r="CA116" s="861" t="s">
        <v>444</v>
      </c>
      <c r="CB116" s="861"/>
      <c r="CC116" s="861"/>
      <c r="CD116" s="861"/>
      <c r="CE116" s="861"/>
      <c r="CF116" s="922" t="s">
        <v>437</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437</v>
      </c>
      <c r="DH116" s="824"/>
      <c r="DI116" s="824"/>
      <c r="DJ116" s="824"/>
      <c r="DK116" s="825"/>
      <c r="DL116" s="826" t="s">
        <v>444</v>
      </c>
      <c r="DM116" s="824"/>
      <c r="DN116" s="824"/>
      <c r="DO116" s="824"/>
      <c r="DP116" s="825"/>
      <c r="DQ116" s="826" t="s">
        <v>437</v>
      </c>
      <c r="DR116" s="824"/>
      <c r="DS116" s="824"/>
      <c r="DT116" s="824"/>
      <c r="DU116" s="825"/>
      <c r="DV116" s="871" t="s">
        <v>437</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2405226</v>
      </c>
      <c r="AB117" s="956"/>
      <c r="AC117" s="956"/>
      <c r="AD117" s="956"/>
      <c r="AE117" s="957"/>
      <c r="AF117" s="958">
        <v>2412618</v>
      </c>
      <c r="AG117" s="956"/>
      <c r="AH117" s="956"/>
      <c r="AI117" s="956"/>
      <c r="AJ117" s="957"/>
      <c r="AK117" s="958">
        <v>2402187</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443</v>
      </c>
      <c r="BR117" s="861"/>
      <c r="BS117" s="861"/>
      <c r="BT117" s="861"/>
      <c r="BU117" s="861"/>
      <c r="BV117" s="861" t="s">
        <v>463</v>
      </c>
      <c r="BW117" s="861"/>
      <c r="BX117" s="861"/>
      <c r="BY117" s="861"/>
      <c r="BZ117" s="861"/>
      <c r="CA117" s="861" t="s">
        <v>444</v>
      </c>
      <c r="CB117" s="861"/>
      <c r="CC117" s="861"/>
      <c r="CD117" s="861"/>
      <c r="CE117" s="861"/>
      <c r="CF117" s="922" t="s">
        <v>443</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465</v>
      </c>
      <c r="DH117" s="824"/>
      <c r="DI117" s="824"/>
      <c r="DJ117" s="824"/>
      <c r="DK117" s="825"/>
      <c r="DL117" s="826" t="s">
        <v>391</v>
      </c>
      <c r="DM117" s="824"/>
      <c r="DN117" s="824"/>
      <c r="DO117" s="824"/>
      <c r="DP117" s="825"/>
      <c r="DQ117" s="826" t="s">
        <v>391</v>
      </c>
      <c r="DR117" s="824"/>
      <c r="DS117" s="824"/>
      <c r="DT117" s="824"/>
      <c r="DU117" s="825"/>
      <c r="DV117" s="871" t="s">
        <v>466</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306</v>
      </c>
      <c r="AG118" s="949"/>
      <c r="AH118" s="949"/>
      <c r="AI118" s="949"/>
      <c r="AJ118" s="950"/>
      <c r="AK118" s="951" t="s">
        <v>305</v>
      </c>
      <c r="AL118" s="949"/>
      <c r="AM118" s="949"/>
      <c r="AN118" s="949"/>
      <c r="AO118" s="950"/>
      <c r="AP118" s="952" t="s">
        <v>431</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v>335650</v>
      </c>
      <c r="BR118" s="892"/>
      <c r="BS118" s="892"/>
      <c r="BT118" s="892"/>
      <c r="BU118" s="892"/>
      <c r="BV118" s="892">
        <v>298492</v>
      </c>
      <c r="BW118" s="892"/>
      <c r="BX118" s="892"/>
      <c r="BY118" s="892"/>
      <c r="BZ118" s="892"/>
      <c r="CA118" s="892">
        <v>252815</v>
      </c>
      <c r="CB118" s="892"/>
      <c r="CC118" s="892"/>
      <c r="CD118" s="892"/>
      <c r="CE118" s="892"/>
      <c r="CF118" s="922">
        <v>3.1</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444</v>
      </c>
      <c r="DH118" s="824"/>
      <c r="DI118" s="824"/>
      <c r="DJ118" s="824"/>
      <c r="DK118" s="825"/>
      <c r="DL118" s="826" t="s">
        <v>463</v>
      </c>
      <c r="DM118" s="824"/>
      <c r="DN118" s="824"/>
      <c r="DO118" s="824"/>
      <c r="DP118" s="825"/>
      <c r="DQ118" s="826" t="s">
        <v>443</v>
      </c>
      <c r="DR118" s="824"/>
      <c r="DS118" s="824"/>
      <c r="DT118" s="824"/>
      <c r="DU118" s="825"/>
      <c r="DV118" s="871" t="s">
        <v>391</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391</v>
      </c>
      <c r="AB119" s="942"/>
      <c r="AC119" s="942"/>
      <c r="AD119" s="942"/>
      <c r="AE119" s="943"/>
      <c r="AF119" s="944" t="s">
        <v>391</v>
      </c>
      <c r="AG119" s="942"/>
      <c r="AH119" s="942"/>
      <c r="AI119" s="942"/>
      <c r="AJ119" s="943"/>
      <c r="AK119" s="944" t="s">
        <v>439</v>
      </c>
      <c r="AL119" s="942"/>
      <c r="AM119" s="942"/>
      <c r="AN119" s="942"/>
      <c r="AO119" s="943"/>
      <c r="AP119" s="945" t="s">
        <v>391</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469</v>
      </c>
      <c r="BP119" s="925"/>
      <c r="BQ119" s="929">
        <v>30559165</v>
      </c>
      <c r="BR119" s="892"/>
      <c r="BS119" s="892"/>
      <c r="BT119" s="892"/>
      <c r="BU119" s="892"/>
      <c r="BV119" s="892">
        <v>30961809</v>
      </c>
      <c r="BW119" s="892"/>
      <c r="BX119" s="892"/>
      <c r="BY119" s="892"/>
      <c r="BZ119" s="892"/>
      <c r="CA119" s="892">
        <v>30343171</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4280096</v>
      </c>
      <c r="DH119" s="807"/>
      <c r="DI119" s="807"/>
      <c r="DJ119" s="807"/>
      <c r="DK119" s="808"/>
      <c r="DL119" s="809">
        <v>3845638</v>
      </c>
      <c r="DM119" s="807"/>
      <c r="DN119" s="807"/>
      <c r="DO119" s="807"/>
      <c r="DP119" s="808"/>
      <c r="DQ119" s="809">
        <v>3406678</v>
      </c>
      <c r="DR119" s="807"/>
      <c r="DS119" s="807"/>
      <c r="DT119" s="807"/>
      <c r="DU119" s="808"/>
      <c r="DV119" s="895">
        <v>41.1</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391</v>
      </c>
      <c r="AB120" s="824"/>
      <c r="AC120" s="824"/>
      <c r="AD120" s="824"/>
      <c r="AE120" s="825"/>
      <c r="AF120" s="826" t="s">
        <v>463</v>
      </c>
      <c r="AG120" s="824"/>
      <c r="AH120" s="824"/>
      <c r="AI120" s="824"/>
      <c r="AJ120" s="825"/>
      <c r="AK120" s="826" t="s">
        <v>126</v>
      </c>
      <c r="AL120" s="824"/>
      <c r="AM120" s="824"/>
      <c r="AN120" s="824"/>
      <c r="AO120" s="825"/>
      <c r="AP120" s="871" t="s">
        <v>439</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8398200</v>
      </c>
      <c r="BR120" s="889"/>
      <c r="BS120" s="889"/>
      <c r="BT120" s="889"/>
      <c r="BU120" s="889"/>
      <c r="BV120" s="889">
        <v>7806285</v>
      </c>
      <c r="BW120" s="889"/>
      <c r="BX120" s="889"/>
      <c r="BY120" s="889"/>
      <c r="BZ120" s="889"/>
      <c r="CA120" s="889">
        <v>7739581</v>
      </c>
      <c r="CB120" s="889"/>
      <c r="CC120" s="889"/>
      <c r="CD120" s="889"/>
      <c r="CE120" s="889"/>
      <c r="CF120" s="913">
        <v>93.4</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6296811</v>
      </c>
      <c r="DH120" s="889"/>
      <c r="DI120" s="889"/>
      <c r="DJ120" s="889"/>
      <c r="DK120" s="889"/>
      <c r="DL120" s="889">
        <v>6148552</v>
      </c>
      <c r="DM120" s="889"/>
      <c r="DN120" s="889"/>
      <c r="DO120" s="889"/>
      <c r="DP120" s="889"/>
      <c r="DQ120" s="889">
        <v>5910117</v>
      </c>
      <c r="DR120" s="889"/>
      <c r="DS120" s="889"/>
      <c r="DT120" s="889"/>
      <c r="DU120" s="889"/>
      <c r="DV120" s="890">
        <v>71.3</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443</v>
      </c>
      <c r="AB121" s="824"/>
      <c r="AC121" s="824"/>
      <c r="AD121" s="824"/>
      <c r="AE121" s="825"/>
      <c r="AF121" s="826" t="s">
        <v>444</v>
      </c>
      <c r="AG121" s="824"/>
      <c r="AH121" s="824"/>
      <c r="AI121" s="824"/>
      <c r="AJ121" s="825"/>
      <c r="AK121" s="826" t="s">
        <v>466</v>
      </c>
      <c r="AL121" s="824"/>
      <c r="AM121" s="824"/>
      <c r="AN121" s="824"/>
      <c r="AO121" s="825"/>
      <c r="AP121" s="871" t="s">
        <v>466</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985563</v>
      </c>
      <c r="BR121" s="861"/>
      <c r="BS121" s="861"/>
      <c r="BT121" s="861"/>
      <c r="BU121" s="861"/>
      <c r="BV121" s="861">
        <v>924845</v>
      </c>
      <c r="BW121" s="861"/>
      <c r="BX121" s="861"/>
      <c r="BY121" s="861"/>
      <c r="BZ121" s="861"/>
      <c r="CA121" s="861">
        <v>862948</v>
      </c>
      <c r="CB121" s="861"/>
      <c r="CC121" s="861"/>
      <c r="CD121" s="861"/>
      <c r="CE121" s="861"/>
      <c r="CF121" s="922">
        <v>10.4</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340270</v>
      </c>
      <c r="DH121" s="861"/>
      <c r="DI121" s="861"/>
      <c r="DJ121" s="861"/>
      <c r="DK121" s="861"/>
      <c r="DL121" s="861">
        <v>317929</v>
      </c>
      <c r="DM121" s="861"/>
      <c r="DN121" s="861"/>
      <c r="DO121" s="861"/>
      <c r="DP121" s="861"/>
      <c r="DQ121" s="861">
        <v>297687</v>
      </c>
      <c r="DR121" s="861"/>
      <c r="DS121" s="861"/>
      <c r="DT121" s="861"/>
      <c r="DU121" s="861"/>
      <c r="DV121" s="838">
        <v>3.6</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444</v>
      </c>
      <c r="AB122" s="824"/>
      <c r="AC122" s="824"/>
      <c r="AD122" s="824"/>
      <c r="AE122" s="825"/>
      <c r="AF122" s="826" t="s">
        <v>391</v>
      </c>
      <c r="AG122" s="824"/>
      <c r="AH122" s="824"/>
      <c r="AI122" s="824"/>
      <c r="AJ122" s="825"/>
      <c r="AK122" s="826" t="s">
        <v>466</v>
      </c>
      <c r="AL122" s="824"/>
      <c r="AM122" s="824"/>
      <c r="AN122" s="824"/>
      <c r="AO122" s="825"/>
      <c r="AP122" s="871" t="s">
        <v>444</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15454132</v>
      </c>
      <c r="BR122" s="892"/>
      <c r="BS122" s="892"/>
      <c r="BT122" s="892"/>
      <c r="BU122" s="892"/>
      <c r="BV122" s="892">
        <v>16788087</v>
      </c>
      <c r="BW122" s="892"/>
      <c r="BX122" s="892"/>
      <c r="BY122" s="892"/>
      <c r="BZ122" s="892"/>
      <c r="CA122" s="892">
        <v>16665131</v>
      </c>
      <c r="CB122" s="892"/>
      <c r="CC122" s="892"/>
      <c r="CD122" s="892"/>
      <c r="CE122" s="892"/>
      <c r="CF122" s="893">
        <v>201.1</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t="s">
        <v>463</v>
      </c>
      <c r="DH122" s="861"/>
      <c r="DI122" s="861"/>
      <c r="DJ122" s="861"/>
      <c r="DK122" s="861"/>
      <c r="DL122" s="861" t="s">
        <v>126</v>
      </c>
      <c r="DM122" s="861"/>
      <c r="DN122" s="861"/>
      <c r="DO122" s="861"/>
      <c r="DP122" s="861"/>
      <c r="DQ122" s="861" t="s">
        <v>391</v>
      </c>
      <c r="DR122" s="861"/>
      <c r="DS122" s="861"/>
      <c r="DT122" s="861"/>
      <c r="DU122" s="861"/>
      <c r="DV122" s="838" t="s">
        <v>443</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466</v>
      </c>
      <c r="AB123" s="824"/>
      <c r="AC123" s="824"/>
      <c r="AD123" s="824"/>
      <c r="AE123" s="825"/>
      <c r="AF123" s="826" t="s">
        <v>126</v>
      </c>
      <c r="AG123" s="824"/>
      <c r="AH123" s="824"/>
      <c r="AI123" s="824"/>
      <c r="AJ123" s="825"/>
      <c r="AK123" s="826" t="s">
        <v>391</v>
      </c>
      <c r="AL123" s="824"/>
      <c r="AM123" s="824"/>
      <c r="AN123" s="824"/>
      <c r="AO123" s="825"/>
      <c r="AP123" s="871" t="s">
        <v>443</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480</v>
      </c>
      <c r="BP123" s="925"/>
      <c r="BQ123" s="879">
        <v>24837895</v>
      </c>
      <c r="BR123" s="880"/>
      <c r="BS123" s="880"/>
      <c r="BT123" s="880"/>
      <c r="BU123" s="880"/>
      <c r="BV123" s="880">
        <v>25519217</v>
      </c>
      <c r="BW123" s="880"/>
      <c r="BX123" s="880"/>
      <c r="BY123" s="880"/>
      <c r="BZ123" s="880"/>
      <c r="CA123" s="880">
        <v>25267660</v>
      </c>
      <c r="CB123" s="880"/>
      <c r="CC123" s="880"/>
      <c r="CD123" s="880"/>
      <c r="CE123" s="880"/>
      <c r="CF123" s="790"/>
      <c r="CG123" s="791"/>
      <c r="CH123" s="791"/>
      <c r="CI123" s="791"/>
      <c r="CJ123" s="881"/>
      <c r="CK123" s="916"/>
      <c r="CL123" s="902"/>
      <c r="CM123" s="902"/>
      <c r="CN123" s="902"/>
      <c r="CO123" s="903"/>
      <c r="CP123" s="882" t="s">
        <v>481</v>
      </c>
      <c r="CQ123" s="883"/>
      <c r="CR123" s="883"/>
      <c r="CS123" s="883"/>
      <c r="CT123" s="883"/>
      <c r="CU123" s="883"/>
      <c r="CV123" s="883"/>
      <c r="CW123" s="883"/>
      <c r="CX123" s="883"/>
      <c r="CY123" s="883"/>
      <c r="CZ123" s="883"/>
      <c r="DA123" s="883"/>
      <c r="DB123" s="883"/>
      <c r="DC123" s="883"/>
      <c r="DD123" s="883"/>
      <c r="DE123" s="883"/>
      <c r="DF123" s="884"/>
      <c r="DG123" s="823" t="s">
        <v>439</v>
      </c>
      <c r="DH123" s="824"/>
      <c r="DI123" s="824"/>
      <c r="DJ123" s="824"/>
      <c r="DK123" s="825"/>
      <c r="DL123" s="826" t="s">
        <v>465</v>
      </c>
      <c r="DM123" s="824"/>
      <c r="DN123" s="824"/>
      <c r="DO123" s="824"/>
      <c r="DP123" s="825"/>
      <c r="DQ123" s="826" t="s">
        <v>465</v>
      </c>
      <c r="DR123" s="824"/>
      <c r="DS123" s="824"/>
      <c r="DT123" s="824"/>
      <c r="DU123" s="825"/>
      <c r="DV123" s="871" t="s">
        <v>463</v>
      </c>
      <c r="DW123" s="872"/>
      <c r="DX123" s="872"/>
      <c r="DY123" s="872"/>
      <c r="DZ123" s="873"/>
    </row>
    <row r="124" spans="1:130" s="247" customFormat="1" ht="26.25" customHeight="1" thickBot="1" x14ac:dyDescent="0.2">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443</v>
      </c>
      <c r="AB124" s="824"/>
      <c r="AC124" s="824"/>
      <c r="AD124" s="824"/>
      <c r="AE124" s="825"/>
      <c r="AF124" s="826" t="s">
        <v>443</v>
      </c>
      <c r="AG124" s="824"/>
      <c r="AH124" s="824"/>
      <c r="AI124" s="824"/>
      <c r="AJ124" s="825"/>
      <c r="AK124" s="826" t="s">
        <v>391</v>
      </c>
      <c r="AL124" s="824"/>
      <c r="AM124" s="824"/>
      <c r="AN124" s="824"/>
      <c r="AO124" s="825"/>
      <c r="AP124" s="871" t="s">
        <v>443</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71.400000000000006</v>
      </c>
      <c r="BR124" s="878"/>
      <c r="BS124" s="878"/>
      <c r="BT124" s="878"/>
      <c r="BU124" s="878"/>
      <c r="BV124" s="878">
        <v>67.599999999999994</v>
      </c>
      <c r="BW124" s="878"/>
      <c r="BX124" s="878"/>
      <c r="BY124" s="878"/>
      <c r="BZ124" s="878"/>
      <c r="CA124" s="878">
        <v>61.2</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t="s">
        <v>466</v>
      </c>
      <c r="DH124" s="807"/>
      <c r="DI124" s="807"/>
      <c r="DJ124" s="807"/>
      <c r="DK124" s="808"/>
      <c r="DL124" s="809" t="s">
        <v>463</v>
      </c>
      <c r="DM124" s="807"/>
      <c r="DN124" s="807"/>
      <c r="DO124" s="807"/>
      <c r="DP124" s="808"/>
      <c r="DQ124" s="809" t="s">
        <v>126</v>
      </c>
      <c r="DR124" s="807"/>
      <c r="DS124" s="807"/>
      <c r="DT124" s="807"/>
      <c r="DU124" s="808"/>
      <c r="DV124" s="895" t="s">
        <v>391</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391</v>
      </c>
      <c r="AB125" s="824"/>
      <c r="AC125" s="824"/>
      <c r="AD125" s="824"/>
      <c r="AE125" s="825"/>
      <c r="AF125" s="826" t="s">
        <v>444</v>
      </c>
      <c r="AG125" s="824"/>
      <c r="AH125" s="824"/>
      <c r="AI125" s="824"/>
      <c r="AJ125" s="825"/>
      <c r="AK125" s="826" t="s">
        <v>466</v>
      </c>
      <c r="AL125" s="824"/>
      <c r="AM125" s="824"/>
      <c r="AN125" s="824"/>
      <c r="AO125" s="825"/>
      <c r="AP125" s="871" t="s">
        <v>443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484</v>
      </c>
      <c r="CL125" s="899"/>
      <c r="CM125" s="899"/>
      <c r="CN125" s="899"/>
      <c r="CO125" s="900"/>
      <c r="CP125" s="907" t="s">
        <v>485</v>
      </c>
      <c r="CQ125" s="852"/>
      <c r="CR125" s="852"/>
      <c r="CS125" s="852"/>
      <c r="CT125" s="852"/>
      <c r="CU125" s="852"/>
      <c r="CV125" s="852"/>
      <c r="CW125" s="852"/>
      <c r="CX125" s="852"/>
      <c r="CY125" s="852"/>
      <c r="CZ125" s="852"/>
      <c r="DA125" s="852"/>
      <c r="DB125" s="852"/>
      <c r="DC125" s="852"/>
      <c r="DD125" s="852"/>
      <c r="DE125" s="852"/>
      <c r="DF125" s="853"/>
      <c r="DG125" s="908" t="s">
        <v>391</v>
      </c>
      <c r="DH125" s="889"/>
      <c r="DI125" s="889"/>
      <c r="DJ125" s="889"/>
      <c r="DK125" s="889"/>
      <c r="DL125" s="889" t="s">
        <v>439</v>
      </c>
      <c r="DM125" s="889"/>
      <c r="DN125" s="889"/>
      <c r="DO125" s="889"/>
      <c r="DP125" s="889"/>
      <c r="DQ125" s="889" t="s">
        <v>443</v>
      </c>
      <c r="DR125" s="889"/>
      <c r="DS125" s="889"/>
      <c r="DT125" s="889"/>
      <c r="DU125" s="889"/>
      <c r="DV125" s="890" t="s">
        <v>463</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227039</v>
      </c>
      <c r="AB126" s="824"/>
      <c r="AC126" s="824"/>
      <c r="AD126" s="824"/>
      <c r="AE126" s="825"/>
      <c r="AF126" s="826">
        <v>228042</v>
      </c>
      <c r="AG126" s="824"/>
      <c r="AH126" s="824"/>
      <c r="AI126" s="824"/>
      <c r="AJ126" s="825"/>
      <c r="AK126" s="826">
        <v>237035</v>
      </c>
      <c r="AL126" s="824"/>
      <c r="AM126" s="824"/>
      <c r="AN126" s="824"/>
      <c r="AO126" s="825"/>
      <c r="AP126" s="871">
        <v>2.9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486</v>
      </c>
      <c r="CQ126" s="794"/>
      <c r="CR126" s="794"/>
      <c r="CS126" s="794"/>
      <c r="CT126" s="794"/>
      <c r="CU126" s="794"/>
      <c r="CV126" s="794"/>
      <c r="CW126" s="794"/>
      <c r="CX126" s="794"/>
      <c r="CY126" s="794"/>
      <c r="CZ126" s="794"/>
      <c r="DA126" s="794"/>
      <c r="DB126" s="794"/>
      <c r="DC126" s="794"/>
      <c r="DD126" s="794"/>
      <c r="DE126" s="794"/>
      <c r="DF126" s="795"/>
      <c r="DG126" s="860" t="s">
        <v>443</v>
      </c>
      <c r="DH126" s="861"/>
      <c r="DI126" s="861"/>
      <c r="DJ126" s="861"/>
      <c r="DK126" s="861"/>
      <c r="DL126" s="861" t="s">
        <v>439</v>
      </c>
      <c r="DM126" s="861"/>
      <c r="DN126" s="861"/>
      <c r="DO126" s="861"/>
      <c r="DP126" s="861"/>
      <c r="DQ126" s="861" t="s">
        <v>444</v>
      </c>
      <c r="DR126" s="861"/>
      <c r="DS126" s="861"/>
      <c r="DT126" s="861"/>
      <c r="DU126" s="861"/>
      <c r="DV126" s="838" t="s">
        <v>439</v>
      </c>
      <c r="DW126" s="838"/>
      <c r="DX126" s="838"/>
      <c r="DY126" s="838"/>
      <c r="DZ126" s="839"/>
    </row>
    <row r="127" spans="1:130" s="247" customFormat="1" ht="26.25" customHeight="1" x14ac:dyDescent="0.15">
      <c r="A127" s="866"/>
      <c r="B127" s="867"/>
      <c r="C127" s="885" t="s">
        <v>487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17801</v>
      </c>
      <c r="AB127" s="824"/>
      <c r="AC127" s="824"/>
      <c r="AD127" s="824"/>
      <c r="AE127" s="825"/>
      <c r="AF127" s="826">
        <v>16780</v>
      </c>
      <c r="AG127" s="824"/>
      <c r="AH127" s="824"/>
      <c r="AI127" s="824"/>
      <c r="AJ127" s="825"/>
      <c r="AK127" s="826">
        <v>7790</v>
      </c>
      <c r="AL127" s="824"/>
      <c r="AM127" s="824"/>
      <c r="AN127" s="824"/>
      <c r="AO127" s="825"/>
      <c r="AP127" s="871">
        <v>0.1</v>
      </c>
      <c r="AQ127" s="872"/>
      <c r="AR127" s="872"/>
      <c r="AS127" s="872"/>
      <c r="AT127" s="873"/>
      <c r="AU127" s="283"/>
      <c r="AV127" s="283"/>
      <c r="AW127" s="283"/>
      <c r="AX127" s="888" t="s">
        <v>488</v>
      </c>
      <c r="AY127" s="856"/>
      <c r="AZ127" s="856"/>
      <c r="BA127" s="856"/>
      <c r="BB127" s="856"/>
      <c r="BC127" s="856"/>
      <c r="BD127" s="856"/>
      <c r="BE127" s="857"/>
      <c r="BF127" s="855" t="s">
        <v>489</v>
      </c>
      <c r="BG127" s="856"/>
      <c r="BH127" s="856"/>
      <c r="BI127" s="856"/>
      <c r="BJ127" s="856"/>
      <c r="BK127" s="856"/>
      <c r="BL127" s="857"/>
      <c r="BM127" s="855" t="s">
        <v>490</v>
      </c>
      <c r="BN127" s="856"/>
      <c r="BO127" s="856"/>
      <c r="BP127" s="856"/>
      <c r="BQ127" s="856"/>
      <c r="BR127" s="856"/>
      <c r="BS127" s="857"/>
      <c r="BT127" s="855" t="s">
        <v>491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492</v>
      </c>
      <c r="CQ127" s="794"/>
      <c r="CR127" s="794"/>
      <c r="CS127" s="794"/>
      <c r="CT127" s="794"/>
      <c r="CU127" s="794"/>
      <c r="CV127" s="794"/>
      <c r="CW127" s="794"/>
      <c r="CX127" s="794"/>
      <c r="CY127" s="794"/>
      <c r="CZ127" s="794"/>
      <c r="DA127" s="794"/>
      <c r="DB127" s="794"/>
      <c r="DC127" s="794"/>
      <c r="DD127" s="794"/>
      <c r="DE127" s="794"/>
      <c r="DF127" s="795"/>
      <c r="DG127" s="860" t="s">
        <v>444</v>
      </c>
      <c r="DH127" s="861"/>
      <c r="DI127" s="861"/>
      <c r="DJ127" s="861"/>
      <c r="DK127" s="861"/>
      <c r="DL127" s="861" t="s">
        <v>466</v>
      </c>
      <c r="DM127" s="861"/>
      <c r="DN127" s="861"/>
      <c r="DO127" s="861"/>
      <c r="DP127" s="861"/>
      <c r="DQ127" s="861" t="s">
        <v>463</v>
      </c>
      <c r="DR127" s="861"/>
      <c r="DS127" s="861"/>
      <c r="DT127" s="861"/>
      <c r="DU127" s="861"/>
      <c r="DV127" s="838" t="s">
        <v>443</v>
      </c>
      <c r="DW127" s="838"/>
      <c r="DX127" s="838"/>
      <c r="DY127" s="838"/>
      <c r="DZ127" s="839"/>
    </row>
    <row r="128" spans="1:130" s="247" customFormat="1" ht="26.25" customHeight="1" thickBot="1" x14ac:dyDescent="0.2">
      <c r="A128" s="840" t="s">
        <v>493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494</v>
      </c>
      <c r="X128" s="842"/>
      <c r="Y128" s="842"/>
      <c r="Z128" s="843"/>
      <c r="AA128" s="844">
        <v>66847</v>
      </c>
      <c r="AB128" s="845"/>
      <c r="AC128" s="845"/>
      <c r="AD128" s="845"/>
      <c r="AE128" s="846"/>
      <c r="AF128" s="847">
        <v>69550</v>
      </c>
      <c r="AG128" s="845"/>
      <c r="AH128" s="845"/>
      <c r="AI128" s="845"/>
      <c r="AJ128" s="846"/>
      <c r="AK128" s="847">
        <v>70097</v>
      </c>
      <c r="AL128" s="845"/>
      <c r="AM128" s="845"/>
      <c r="AN128" s="845"/>
      <c r="AO128" s="846"/>
      <c r="AP128" s="848"/>
      <c r="AQ128" s="849"/>
      <c r="AR128" s="849"/>
      <c r="AS128" s="849"/>
      <c r="AT128" s="850"/>
      <c r="AU128" s="283"/>
      <c r="AV128" s="283"/>
      <c r="AW128" s="283"/>
      <c r="AX128" s="851" t="s">
        <v>495</v>
      </c>
      <c r="AY128" s="852"/>
      <c r="AZ128" s="852"/>
      <c r="BA128" s="852"/>
      <c r="BB128" s="852"/>
      <c r="BC128" s="852"/>
      <c r="BD128" s="852"/>
      <c r="BE128" s="853"/>
      <c r="BF128" s="830" t="s">
        <v>391</v>
      </c>
      <c r="BG128" s="831"/>
      <c r="BH128" s="831"/>
      <c r="BI128" s="831"/>
      <c r="BJ128" s="831"/>
      <c r="BK128" s="831"/>
      <c r="BL128" s="854"/>
      <c r="BM128" s="830">
        <v>13.39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496</v>
      </c>
      <c r="CQ128" s="772"/>
      <c r="CR128" s="772"/>
      <c r="CS128" s="772"/>
      <c r="CT128" s="772"/>
      <c r="CU128" s="772"/>
      <c r="CV128" s="772"/>
      <c r="CW128" s="772"/>
      <c r="CX128" s="772"/>
      <c r="CY128" s="772"/>
      <c r="CZ128" s="772"/>
      <c r="DA128" s="772"/>
      <c r="DB128" s="772"/>
      <c r="DC128" s="772"/>
      <c r="DD128" s="772"/>
      <c r="DE128" s="772"/>
      <c r="DF128" s="773"/>
      <c r="DG128" s="834" t="s">
        <v>391</v>
      </c>
      <c r="DH128" s="835"/>
      <c r="DI128" s="835"/>
      <c r="DJ128" s="835"/>
      <c r="DK128" s="835"/>
      <c r="DL128" s="835" t="s">
        <v>443</v>
      </c>
      <c r="DM128" s="835"/>
      <c r="DN128" s="835"/>
      <c r="DO128" s="835"/>
      <c r="DP128" s="835"/>
      <c r="DQ128" s="835" t="s">
        <v>439</v>
      </c>
      <c r="DR128" s="835"/>
      <c r="DS128" s="835"/>
      <c r="DT128" s="835"/>
      <c r="DU128" s="835"/>
      <c r="DV128" s="836" t="s">
        <v>466</v>
      </c>
      <c r="DW128" s="836"/>
      <c r="DX128" s="836"/>
      <c r="DY128" s="836"/>
      <c r="DZ128" s="837"/>
    </row>
    <row r="129" spans="1:131" s="247"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497</v>
      </c>
      <c r="X129" s="821"/>
      <c r="Y129" s="821"/>
      <c r="Z129" s="822"/>
      <c r="AA129" s="823">
        <v>9398507</v>
      </c>
      <c r="AB129" s="824"/>
      <c r="AC129" s="824"/>
      <c r="AD129" s="824"/>
      <c r="AE129" s="825"/>
      <c r="AF129" s="826">
        <v>9446319</v>
      </c>
      <c r="AG129" s="824"/>
      <c r="AH129" s="824"/>
      <c r="AI129" s="824"/>
      <c r="AJ129" s="825"/>
      <c r="AK129" s="826">
        <v>9664187</v>
      </c>
      <c r="AL129" s="824"/>
      <c r="AM129" s="824"/>
      <c r="AN129" s="824"/>
      <c r="AO129" s="825"/>
      <c r="AP129" s="827"/>
      <c r="AQ129" s="828"/>
      <c r="AR129" s="828"/>
      <c r="AS129" s="828"/>
      <c r="AT129" s="829"/>
      <c r="AU129" s="285"/>
      <c r="AV129" s="285"/>
      <c r="AW129" s="285"/>
      <c r="AX129" s="793" t="s">
        <v>498</v>
      </c>
      <c r="AY129" s="794"/>
      <c r="AZ129" s="794"/>
      <c r="BA129" s="794"/>
      <c r="BB129" s="794"/>
      <c r="BC129" s="794"/>
      <c r="BD129" s="794"/>
      <c r="BE129" s="795"/>
      <c r="BF129" s="813" t="s">
        <v>391</v>
      </c>
      <c r="BG129" s="814"/>
      <c r="BH129" s="814"/>
      <c r="BI129" s="814"/>
      <c r="BJ129" s="814"/>
      <c r="BK129" s="814"/>
      <c r="BL129" s="815"/>
      <c r="BM129" s="813">
        <v>18.39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1396151</v>
      </c>
      <c r="AB130" s="824"/>
      <c r="AC130" s="824"/>
      <c r="AD130" s="824"/>
      <c r="AE130" s="825"/>
      <c r="AF130" s="826">
        <v>1400183</v>
      </c>
      <c r="AG130" s="824"/>
      <c r="AH130" s="824"/>
      <c r="AI130" s="824"/>
      <c r="AJ130" s="825"/>
      <c r="AK130" s="826">
        <v>1379191</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11.6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8002356</v>
      </c>
      <c r="AB131" s="807"/>
      <c r="AC131" s="807"/>
      <c r="AD131" s="807"/>
      <c r="AE131" s="808"/>
      <c r="AF131" s="809">
        <v>8046136</v>
      </c>
      <c r="AG131" s="807"/>
      <c r="AH131" s="807"/>
      <c r="AI131" s="807"/>
      <c r="AJ131" s="808"/>
      <c r="AK131" s="809">
        <v>8284996</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v>61.2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11.77438244</v>
      </c>
      <c r="AB132" s="787"/>
      <c r="AC132" s="787"/>
      <c r="AD132" s="787"/>
      <c r="AE132" s="788"/>
      <c r="AF132" s="789">
        <v>11.718482010000001</v>
      </c>
      <c r="AG132" s="787"/>
      <c r="AH132" s="787"/>
      <c r="AI132" s="787"/>
      <c r="AJ132" s="788"/>
      <c r="AK132" s="789">
        <v>11.50150223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11.3</v>
      </c>
      <c r="AB133" s="766"/>
      <c r="AC133" s="766"/>
      <c r="AD133" s="766"/>
      <c r="AE133" s="767"/>
      <c r="AF133" s="765">
        <v>11.4</v>
      </c>
      <c r="AG133" s="766"/>
      <c r="AH133" s="766"/>
      <c r="AI133" s="766"/>
      <c r="AJ133" s="767"/>
      <c r="AK133" s="765">
        <v>11.6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fBIdhIOJDocsT0sV1PIqE80h40oT+jv3xvhBehW/7UvQgMY+3FDkWVzQyx1M0I3MYGKSuQdNqBV4KJJ/zOKPg==" saltValue="D/er2r0X6sQhCvnazjXq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70" zoomScaleNormal="85" zoomScaleSheetLayoutView="70" workbookViewId="0">
      <selection activeCell="BY34" sqref="BY3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3su62izAoleHru9FcwOIveGnr69hrp0redNzBf5d2GGus5i9aNet7t0SA3zi8Q05t5qg1FCa9vhWmPtexYD8g==" saltValue="IJj22ZBtyBW903oVnnFU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70" zoomScaleNormal="70" zoomScaleSheetLayoutView="55" workbookViewId="0">
      <selection activeCell="BY34" sqref="BY3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M0aIY7A2yb5qYeguoccLYQGIWcyLIEv2zPIkeCCwO6EZWYrtgExLFXtShKVZIqSLWqX1k7t+XuWkv4l/rZQBA==" saltValue="69DWOXKp4WC1Iqpct3Gm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85" zoomScaleSheetLayoutView="85" workbookViewId="0">
      <selection activeCell="BY34" sqref="BY3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515</v>
      </c>
      <c r="AL9" s="1193"/>
      <c r="AM9" s="1193"/>
      <c r="AN9" s="1194"/>
      <c r="AO9" s="313">
        <v>2492441</v>
      </c>
      <c r="AP9" s="313">
        <v>71812</v>
      </c>
      <c r="AQ9" s="314">
        <v>86913</v>
      </c>
      <c r="AR9" s="315">
        <v>-17.399999999999999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516</v>
      </c>
      <c r="AL10" s="1193"/>
      <c r="AM10" s="1193"/>
      <c r="AN10" s="1194"/>
      <c r="AO10" s="316">
        <v>231399</v>
      </c>
      <c r="AP10" s="316">
        <v>6667</v>
      </c>
      <c r="AQ10" s="317">
        <v>6233</v>
      </c>
      <c r="AR10" s="318">
        <v>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517</v>
      </c>
      <c r="AL11" s="1193"/>
      <c r="AM11" s="1193"/>
      <c r="AN11" s="1194"/>
      <c r="AO11" s="316">
        <v>511005</v>
      </c>
      <c r="AP11" s="316">
        <v>14723</v>
      </c>
      <c r="AQ11" s="317">
        <v>8689</v>
      </c>
      <c r="AR11" s="318">
        <v>69.400000000000006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518</v>
      </c>
      <c r="AL12" s="1193"/>
      <c r="AM12" s="1193"/>
      <c r="AN12" s="1194"/>
      <c r="AO12" s="316">
        <v>57019</v>
      </c>
      <c r="AP12" s="316">
        <v>1643</v>
      </c>
      <c r="AQ12" s="317">
        <v>1166</v>
      </c>
      <c r="AR12" s="318">
        <v>40.9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519</v>
      </c>
      <c r="AL13" s="1193"/>
      <c r="AM13" s="1193"/>
      <c r="AN13" s="1194"/>
      <c r="AO13" s="316" t="s">
        <v>520</v>
      </c>
      <c r="AP13" s="316" t="s">
        <v>520</v>
      </c>
      <c r="AQ13" s="317">
        <v>2</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521</v>
      </c>
      <c r="AL14" s="1193"/>
      <c r="AM14" s="1193"/>
      <c r="AN14" s="1194"/>
      <c r="AO14" s="316">
        <v>100202</v>
      </c>
      <c r="AP14" s="316">
        <v>2887</v>
      </c>
      <c r="AQ14" s="317">
        <v>4180</v>
      </c>
      <c r="AR14" s="318">
        <v>-30.9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522</v>
      </c>
      <c r="AL15" s="1193"/>
      <c r="AM15" s="1193"/>
      <c r="AN15" s="1194"/>
      <c r="AO15" s="316">
        <v>28050</v>
      </c>
      <c r="AP15" s="316">
        <v>808</v>
      </c>
      <c r="AQ15" s="317">
        <v>2009</v>
      </c>
      <c r="AR15" s="318">
        <v>-59.8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523</v>
      </c>
      <c r="AL16" s="1196"/>
      <c r="AM16" s="1196"/>
      <c r="AN16" s="1197"/>
      <c r="AO16" s="316">
        <v>-81527</v>
      </c>
      <c r="AP16" s="316">
        <v>-2349</v>
      </c>
      <c r="AQ16" s="317">
        <v>-7805</v>
      </c>
      <c r="AR16" s="318">
        <v>-69.900000000000006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3338589</v>
      </c>
      <c r="AP17" s="316">
        <v>96191</v>
      </c>
      <c r="AQ17" s="317">
        <v>101387</v>
      </c>
      <c r="AR17" s="318">
        <v>-5.0999999999999996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528</v>
      </c>
      <c r="AL21" s="1190"/>
      <c r="AM21" s="1190"/>
      <c r="AN21" s="1191"/>
      <c r="AO21" s="328">
        <v>8.64</v>
      </c>
      <c r="AP21" s="329">
        <v>9.84</v>
      </c>
      <c r="AQ21" s="330">
        <v>-1.2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529</v>
      </c>
      <c r="AL22" s="1190"/>
      <c r="AM22" s="1190"/>
      <c r="AN22" s="1191"/>
      <c r="AO22" s="333">
        <v>99.5</v>
      </c>
      <c r="AP22" s="334">
        <v>97.3</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533</v>
      </c>
      <c r="AL32" s="1181"/>
      <c r="AM32" s="1181"/>
      <c r="AN32" s="1182"/>
      <c r="AO32" s="343">
        <v>1318264</v>
      </c>
      <c r="AP32" s="343">
        <v>37982</v>
      </c>
      <c r="AQ32" s="344">
        <v>64413</v>
      </c>
      <c r="AR32" s="345">
        <v>-41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534</v>
      </c>
      <c r="AL33" s="1181"/>
      <c r="AM33" s="1181"/>
      <c r="AN33" s="1182"/>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535</v>
      </c>
      <c r="AL34" s="1181"/>
      <c r="AM34" s="1181"/>
      <c r="AN34" s="1182"/>
      <c r="AO34" s="343" t="s">
        <v>520</v>
      </c>
      <c r="AP34" s="343" t="s">
        <v>520</v>
      </c>
      <c r="AQ34" s="344">
        <v>12</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536</v>
      </c>
      <c r="AL35" s="1181"/>
      <c r="AM35" s="1181"/>
      <c r="AN35" s="1182"/>
      <c r="AO35" s="343">
        <v>543799</v>
      </c>
      <c r="AP35" s="343">
        <v>15668</v>
      </c>
      <c r="AQ35" s="344">
        <v>17720</v>
      </c>
      <c r="AR35" s="345">
        <v>-11.6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537</v>
      </c>
      <c r="AL36" s="1181"/>
      <c r="AM36" s="1181"/>
      <c r="AN36" s="1182"/>
      <c r="AO36" s="343">
        <v>295299</v>
      </c>
      <c r="AP36" s="343">
        <v>8508</v>
      </c>
      <c r="AQ36" s="344">
        <v>3472</v>
      </c>
      <c r="AR36" s="345">
        <v>145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538</v>
      </c>
      <c r="AL37" s="1181"/>
      <c r="AM37" s="1181"/>
      <c r="AN37" s="1182"/>
      <c r="AO37" s="343">
        <v>244825</v>
      </c>
      <c r="AP37" s="343">
        <v>7054</v>
      </c>
      <c r="AQ37" s="344">
        <v>556</v>
      </c>
      <c r="AR37" s="345">
        <v>1168.7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539</v>
      </c>
      <c r="AL38" s="1184"/>
      <c r="AM38" s="1184"/>
      <c r="AN38" s="1185"/>
      <c r="AO38" s="346" t="s">
        <v>520</v>
      </c>
      <c r="AP38" s="346" t="s">
        <v>520</v>
      </c>
      <c r="AQ38" s="347">
        <v>1</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540</v>
      </c>
      <c r="AL39" s="1184"/>
      <c r="AM39" s="1184"/>
      <c r="AN39" s="1185"/>
      <c r="AO39" s="343">
        <v>-70097</v>
      </c>
      <c r="AP39" s="343">
        <v>-2020</v>
      </c>
      <c r="AQ39" s="344">
        <v>-3031</v>
      </c>
      <c r="AR39" s="345">
        <v>-33.4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541</v>
      </c>
      <c r="AL40" s="1181"/>
      <c r="AM40" s="1181"/>
      <c r="AN40" s="1182"/>
      <c r="AO40" s="343">
        <v>-1379191</v>
      </c>
      <c r="AP40" s="343">
        <v>-39737</v>
      </c>
      <c r="AQ40" s="344">
        <v>-60754</v>
      </c>
      <c r="AR40" s="345">
        <v>-34.6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952899</v>
      </c>
      <c r="AP41" s="343">
        <v>27455</v>
      </c>
      <c r="AQ41" s="344">
        <v>22390</v>
      </c>
      <c r="AR41" s="345">
        <v>22.6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510</v>
      </c>
      <c r="AN49" s="1175" t="s">
        <v>545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8834811</v>
      </c>
      <c r="AN51" s="365">
        <v>245828</v>
      </c>
      <c r="AO51" s="366">
        <v>-18</v>
      </c>
      <c r="AP51" s="367">
        <v>87974</v>
      </c>
      <c r="AQ51" s="368">
        <v>5.2</v>
      </c>
      <c r="AR51" s="369">
        <v>-23.2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2505096</v>
      </c>
      <c r="AN52" s="373">
        <v>69704</v>
      </c>
      <c r="AO52" s="374">
        <v>20.7</v>
      </c>
      <c r="AP52" s="375">
        <v>48183</v>
      </c>
      <c r="AQ52" s="376">
        <v>-1.2</v>
      </c>
      <c r="AR52" s="377">
        <v>21.9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12571355</v>
      </c>
      <c r="AN53" s="365">
        <v>351038</v>
      </c>
      <c r="AO53" s="366">
        <v>42.8</v>
      </c>
      <c r="AP53" s="367">
        <v>78864</v>
      </c>
      <c r="AQ53" s="368">
        <v>-10.4</v>
      </c>
      <c r="AR53" s="369">
        <v>53.2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5566214</v>
      </c>
      <c r="AN54" s="373">
        <v>155429</v>
      </c>
      <c r="AO54" s="374">
        <v>123</v>
      </c>
      <c r="AP54" s="375">
        <v>46136</v>
      </c>
      <c r="AQ54" s="376">
        <v>-4.2</v>
      </c>
      <c r="AR54" s="377">
        <v>127.2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5011252</v>
      </c>
      <c r="AN55" s="365">
        <v>141047</v>
      </c>
      <c r="AO55" s="366">
        <v>-59.8</v>
      </c>
      <c r="AP55" s="367">
        <v>85042</v>
      </c>
      <c r="AQ55" s="368">
        <v>7.8</v>
      </c>
      <c r="AR55" s="369">
        <v>-67.599999999999994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1450338</v>
      </c>
      <c r="AN56" s="373">
        <v>40821</v>
      </c>
      <c r="AO56" s="374">
        <v>-73.7</v>
      </c>
      <c r="AP56" s="375">
        <v>50806</v>
      </c>
      <c r="AQ56" s="376">
        <v>10.1</v>
      </c>
      <c r="AR56" s="377">
        <v>-83.8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6517149</v>
      </c>
      <c r="AN57" s="365">
        <v>184507</v>
      </c>
      <c r="AO57" s="366">
        <v>30.8</v>
      </c>
      <c r="AP57" s="367">
        <v>83774</v>
      </c>
      <c r="AQ57" s="368">
        <v>-1.5</v>
      </c>
      <c r="AR57" s="369">
        <v>32.299999999999997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2670351</v>
      </c>
      <c r="AN58" s="373">
        <v>75600</v>
      </c>
      <c r="AO58" s="374">
        <v>85.2</v>
      </c>
      <c r="AP58" s="375">
        <v>52179</v>
      </c>
      <c r="AQ58" s="376">
        <v>2.7</v>
      </c>
      <c r="AR58" s="377">
        <v>82.5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4517970</v>
      </c>
      <c r="AN59" s="365">
        <v>130171</v>
      </c>
      <c r="AO59" s="366">
        <v>-29.4</v>
      </c>
      <c r="AP59" s="367">
        <v>132981</v>
      </c>
      <c r="AQ59" s="368">
        <v>58.7</v>
      </c>
      <c r="AR59" s="369">
        <v>-88.1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1686569</v>
      </c>
      <c r="AN60" s="373">
        <v>48593</v>
      </c>
      <c r="AO60" s="374">
        <v>-35.700000000000003</v>
      </c>
      <c r="AP60" s="375">
        <v>56973</v>
      </c>
      <c r="AQ60" s="376">
        <v>9.1999999999999993</v>
      </c>
      <c r="AR60" s="377">
        <v>-44.9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7490507</v>
      </c>
      <c r="AN61" s="380">
        <v>210518</v>
      </c>
      <c r="AO61" s="381">
        <v>-6.7</v>
      </c>
      <c r="AP61" s="382">
        <v>93727</v>
      </c>
      <c r="AQ61" s="383">
        <v>12</v>
      </c>
      <c r="AR61" s="369">
        <v>-18.7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2775714</v>
      </c>
      <c r="AN62" s="373">
        <v>78029</v>
      </c>
      <c r="AO62" s="374">
        <v>23.9</v>
      </c>
      <c r="AP62" s="375">
        <v>50855</v>
      </c>
      <c r="AQ62" s="376">
        <v>3.3</v>
      </c>
      <c r="AR62" s="377">
        <v>20.6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qBlcHeoVZ12ikWFft0GqbTHbQZIZwG0HdqiyvU0QkNBbnEhaPR+y3mClC/Iu/p/DzQEqqCH5AYhskmTi53GDw==" saltValue="xvRSeMrrQW566Ko1wXr1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70" zoomScaleNormal="70" zoomScaleSheetLayoutView="55" workbookViewId="0">
      <selection activeCell="BY34" sqref="BY3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Lzz+ix6oMgoXv1D3qE5kN1O9vvKuDzWgWeZZ/NS+/xHF/1XbVwuJJJrzG3kJew8yB0SlUvyhxxCgSakjcBIk+g==" saltValue="FRhoP5dYHCJ8XP1MRRm8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0" zoomScale="55" zoomScaleNormal="55" zoomScaleSheetLayoutView="55" workbookViewId="0">
      <selection activeCell="BY34" sqref="BY3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4V2izD/BDW1lgU99kinA8Yhkn51pOFaibKQPj1MjQvIv4yObrFfJoSIan8l57JMjIdr9L3DH8j0Mwefbwe8E5Q==" saltValue="9AsStTarGajYbw4rFUgd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BY34" sqref="BY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62.96</v>
      </c>
      <c r="G47" s="12">
        <v>56.15</v>
      </c>
      <c r="H47" s="12">
        <v>45.49</v>
      </c>
      <c r="I47" s="12">
        <v>37.35</v>
      </c>
      <c r="J47" s="13">
        <v>34.020000000000003</v>
      </c>
    </row>
    <row r="48" spans="2:10" ht="57.75" customHeight="1" x14ac:dyDescent="0.15">
      <c r="B48" s="14"/>
      <c r="C48" s="1200" t="s">
        <v>4</v>
      </c>
      <c r="D48" s="1200"/>
      <c r="E48" s="1201"/>
      <c r="F48" s="15">
        <v>10.82</v>
      </c>
      <c r="G48" s="16">
        <v>4</v>
      </c>
      <c r="H48" s="16">
        <v>6.19</v>
      </c>
      <c r="I48" s="16">
        <v>7.01</v>
      </c>
      <c r="J48" s="17">
        <v>7.32</v>
      </c>
    </row>
    <row r="49" spans="2:10" ht="57.75" customHeight="1" thickBot="1" x14ac:dyDescent="0.2">
      <c r="B49" s="18"/>
      <c r="C49" s="1202" t="s">
        <v>5</v>
      </c>
      <c r="D49" s="1202"/>
      <c r="E49" s="1203"/>
      <c r="F49" s="19" t="s">
        <v>566</v>
      </c>
      <c r="G49" s="20" t="s">
        <v>567</v>
      </c>
      <c r="H49" s="20" t="s">
        <v>568</v>
      </c>
      <c r="I49" s="20" t="s">
        <v>569</v>
      </c>
      <c r="J49" s="21" t="s">
        <v>570</v>
      </c>
    </row>
    <row r="50" spans="2:10" ht="13.5" customHeight="1" x14ac:dyDescent="0.15"/>
  </sheetData>
  <sheetProtection algorithmName="SHA-512" hashValue="kqAnK+2ynwuigD8NOQ1wGCx0wGDSklCDYF4lv9wwhuMPfGqTI0DSEMQEzUO6mr2JGJxENK148wpuV4kXWLRdFw==" saltValue="I779ApPiSgs0anzGxib5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2021-03-08T05:15:12Z</cp:lastPrinted>
  <dcterms:created xsi:type="dcterms:W3CDTF">2021-02-05T01:17:10Z</dcterms:created>
  <dcterms:modified xsi:type="dcterms:W3CDTF">2021-09-13T23:58:23Z</dcterms:modified>
  <cp:category/>
</cp:coreProperties>
</file>