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1総務部\6財政課\1財政係\財政状況資料集（財政・歳出比較分析表）\2019財政状況資料集\⑩追加依頼（2回目）\R3.9.13【追加作業依頼】令和元年度財政状況資料集の作成について（公会計分）\02回答\"/>
    </mc:Choice>
  </mc:AlternateContent>
  <bookViews>
    <workbookView xWindow="744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<sst xmlns="http://schemas.openxmlformats.org/spreadsheetml/2006/main" count="1131" uniqueCount="629">
  <si>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</si>
  <si>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</si>
  <si>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</si>
  <si>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</si>
  <si>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</si>
  <si>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</si>
  <si>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</si>
  <si>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</si>
  <si>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</si>
  <si>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</si>
  <si>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</si>
  <si>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</si>
  <si>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</si>
  <si>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</si>
  <si>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</si>
  <si>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</si>
  <si>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</si>
  <si>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</si>
  <si>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</si>
  <si>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</si>
  <si>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</si>
  <si>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</si>
  <si>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</si>
  <si>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</si>
  <si>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</si>
  <si>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</si>
  <si>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</si>
  <si>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</si>
  <si>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</si>
  <si>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</si>
  <si>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</si>
  <si>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</si>
  <si>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</si>
  <si>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</si>
  <si>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</si>
  <si>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</si>
  <si>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</si>
  <si>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</si>
  <si>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</si>
  <si>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</si>
  <si>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</si>
  <si>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</si>
  <si>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</si>
  <si>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</si>
  <si>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</si>
  <si>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</si>
  <si>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</si>
  <si>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</si>
  <si>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</si>
  <si>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</si>
  <si>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</si>
  <si>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</si>
  <si>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</si>
  <si>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</si>
  <si>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</si>
  <si>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</si>
  <si>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</si>
  <si>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</si>
  <si>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</si>
  <si>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</si>
  <si>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</si>
  <si>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</si>
  <si>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</si>
  <si>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</si>
  <si>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</si>
  <si>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</si>
  <si>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</si>
  <si>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</si>
  <si>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</si>
  <si>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</si>
  <si>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</si>
  <si>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</si>
  <si>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</si>
  <si>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</si>
  <si>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</si>
  <si>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</si>
  <si>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</si>
  <si>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</si>
  <si>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</si>
  <si>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</si>
  <si>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</si>
  <si>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</si>
  <si>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</si>
  <si>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</si>
  <si>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</si>
  <si>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</si>
  <si>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</si>
  <si>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</si>
  <si>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</si>
  <si>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</si>
  <si>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</si>
  <si>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</si>
  <si>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</si>
  <si>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</si>
  <si>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</si>
  <si>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</si>
  <si>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</si>
  <si>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</si>
  <si>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</si>
  <si>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</si>
  <si>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</si>
  <si>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</si>
  <si>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</si>
  <si>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</si>
  <si>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</si>
  <si>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</si>
  <si>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</si>
  <si>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</si>
  <si>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</si>
  <si>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</si>
  <si>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</si>
  <si>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</si>
  <si>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</si>
  <si>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</si>
  <si>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</si>
  <si>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</si>
  <si>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</si>
  <si>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</si>
  <si>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</si>
  <si>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</si>
  <si>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</si>
  <si>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</si>
  <si>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</si>
  <si>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</si>
  <si>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</si>
  <si>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</si>
  <si>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</si>
  <si>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</si>
  <si>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</si>
  <si>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</si>
  <si>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</si>
  <si>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</si>
  <si>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</si>
  <si>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</si>
  <si>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</si>
  <si>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</si>
  <si>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</si>
  <si>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</si>
  <si>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</si>
  <si>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</si>
  <si>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</si>
  <si>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</si>
  <si>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</si>
  <si>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</si>
  <si>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</si>
  <si>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</si>
  <si>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</si>
  <si>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</si>
  <si>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</si>
  <si>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</si>
  <si>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</si>
  <si>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</si>
  <si>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</si>
  <si>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</si>
  <si>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</si>
  <si>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</si>
  <si>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</si>
  <si>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</si>
  <si>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</si>
  <si>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</si>
  <si>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</si>
  <si>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</si>
  <si>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</si>
  <si>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</si>
  <si>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</si>
  <si>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</si>
  <si>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</si>
  <si>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</si>
  <si>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</si>
  <si>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</si>
  <si>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</si>
  <si>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</si>
  <si>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</si>
  <si>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</si>
  <si>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</si>
  <si>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</si>
  <si>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</si>
  <si>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</si>
  <si>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</si>
  <si>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</si>
  <si>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</si>
  <si>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</si>
  <si>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</si>
  <si>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</si>
  <si>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</si>
  <si>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</si>
  <si>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</si>
  <si>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</si>
  <si>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</si>
  <si>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</si>
  <si>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</si>
  <si>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</si>
  <si>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</si>
  <si>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</si>
  <si>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</si>
  <si>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</si>
  <si>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</si>
  <si>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</si>
  <si>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</si>
  <si>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</si>
  <si>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</si>
  <si>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</si>
  <si>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</si>
  <si>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</si>
  <si>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</si>
  <si>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</si>
  <si>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</si>
  <si>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</si>
  <si>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福島県二本松市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</si>
  <si>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</si>
  <si>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</si>
  <si>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</si>
  <si>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</si>
  <si>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</si>
  <si>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</si>
  <si>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</si>
  <si>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</si>
  <si>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</si>
  <si>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</si>
  <si>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</si>
  <si>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</si>
  <si>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</si>
  <si>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</si>
  <si>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</si>
  <si>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</si>
  <si>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</si>
  <si>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</si>
  <si>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</si>
  <si>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</si>
  <si>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</si>
  <si>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</si>
  <si>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</si>
  <si>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</si>
  <si>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</si>
  <si>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</si>
  <si>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</si>
  <si>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</si>
  <si>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</si>
  <si>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</si>
  <si>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</si>
  <si>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</si>
  <si>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</si>
  <si>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</si>
  <si>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</si>
  <si>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</si>
  <si>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</si>
  <si>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</si>
  <si>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</si>
  <si>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</si>
  <si>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</si>
  <si>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</si>
  <si>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</si>
  <si>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</si>
  <si>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</si>
  <si>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</si>
  <si>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</si>
  <si>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</si>
  <si>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</si>
  <si>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</si>
  <si>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</si>
  <si>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</si>
  <si>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</si>
  <si>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</si>
  <si>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</si>
  <si>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</si>
  <si>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</si>
  <si>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</si>
  <si>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</si>
  <si>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</si>
  <si>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</si>
  <si>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</si>
  <si>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</si>
  <si>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</si>
  <si>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</si>
  <si>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</si>
  <si>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</si>
  <si>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</si>
  <si>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</si>
  <si>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</si>
  <si>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</si>
  <si>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</si>
  <si>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</si>
  <si>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</si>
  <si>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</si>
  <si>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</si>
  <si>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</si>
  <si>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</si>
  <si>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</si>
  <si>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</si>
  <si>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</si>
  <si>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</si>
  <si>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</si>
  <si>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</si>
  <si>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</si>
  <si>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</si>
  <si>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</si>
  <si>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</si>
  <si>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</si>
  <si>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</si>
  <si>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</si>
  <si>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</si>
  <si>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</si>
  <si>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</si>
  <si>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</si>
  <si>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</si>
  <si>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</si>
  <si>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</si>
  <si>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</si>
  <si>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</si>
  <si>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</si>
  <si>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</si>
  <si>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</si>
  <si>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</si>
  <si>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</si>
  <si>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</si>
  <si>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</si>
  <si>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</si>
  <si>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</si>
  <si>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</si>
  <si>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</si>
  <si>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</si>
  <si>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</si>
  <si>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</si>
  <si>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</si>
  <si>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</si>
  <si>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</si>
  <si>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</si>
  <si>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</si>
  <si>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</si>
  <si>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</si>
  <si>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</si>
  <si>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</si>
  <si>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</si>
  <si>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</si>
  <si>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</si>
  <si>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</si>
  <si>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</si>
  <si>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</si>
  <si>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</si>
  <si>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</si>
  <si>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</si>
  <si>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</si>
  <si>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</si>
  <si>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</si>
  <si>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</si>
  <si>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</si>
  <si>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</si>
  <si>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</si>
  <si>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</si>
  <si>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</si>
  <si>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</si>
  <si>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</si>
  <si>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</si>
  <si>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</si>
  <si>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</si>
  <si>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</si>
  <si>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</si>
  <si>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</si>
  <si>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</si>
  <si>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</si>
  <si>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</si>
  <si>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</si>
  <si>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福島県二本松市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</si>
  <si>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</si>
  <si>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</si>
  <si>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</si>
  <si>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</si>
  <si>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</si>
  <si>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</si>
  <si>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</si>
  <si>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</si>
  <si>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</si>
  <si>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</si>
  <si>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</si>
  <si>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</si>
  <si>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</si>
  <si>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</si>
  <si>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</si>
  <si>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</si>
  <si>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</si>
  <si>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</si>
  <si>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</si>
  <si>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</si>
  <si>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</si>
  <si>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</si>
  <si>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</si>
  <si>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</si>
  <si>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</si>
  <si>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</si>
  <si>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</si>
  <si>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</si>
  <si>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</si>
  <si>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</si>
  <si>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</si>
  <si>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</si>
  <si>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</si>
  <si>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</si>
  <si>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</si>
  <si>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</si>
  <si>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</si>
  <si>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</si>
  <si>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</si>
  <si>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</si>
  <si>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</si>
  <si>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</si>
  <si>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</si>
  <si>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工業団地造成事業会計</t>
    <phoneticPr fontId="5"/>
  </si>
  <si>
    <t>法適用企業</t>
    <phoneticPr fontId="5"/>
  </si>
  <si>
    <t>宅地造成事業会計</t>
    <phoneticPr fontId="5"/>
  </si>
  <si>
    <t>岩代簡易水道事業特別会計</t>
    <phoneticPr fontId="5"/>
  </si>
  <si>
    <t>法非適用企業</t>
    <phoneticPr fontId="5"/>
  </si>
  <si>
    <t>東和簡易水道事業特別会計</t>
    <phoneticPr fontId="5"/>
  </si>
  <si>
    <t>安達下水道事業特別会計</t>
    <phoneticPr fontId="5"/>
  </si>
  <si>
    <t>法非適用企業</t>
    <phoneticPr fontId="5"/>
  </si>
  <si>
    <t>岩代下水道事業特別会計</t>
    <phoneticPr fontId="5"/>
  </si>
  <si>
    <t>法非適用企業</t>
    <phoneticPr fontId="5"/>
  </si>
  <si>
    <t>公設地方卸売市場特別会計</t>
    <phoneticPr fontId="5"/>
  </si>
  <si>
    <t>法非適用企業</t>
    <phoneticPr fontId="5"/>
  </si>
  <si>
    <t>佐勢ノ宮住宅団地造成事業特別会計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</si>
  <si>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</si>
  <si>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</si>
  <si>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</si>
  <si>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</si>
  <si>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</si>
  <si>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</si>
  <si>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</si>
  <si>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</si>
  <si>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</si>
  <si>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</si>
  <si>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</si>
  <si>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</si>
  <si>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</si>
  <si>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</si>
  <si>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</si>
  <si>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</si>
  <si>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</si>
  <si>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</si>
  <si>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</si>
  <si>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</si>
  <si>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</si>
  <si>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</si>
  <si>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</si>
  <si>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</si>
  <si>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</si>
  <si>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</si>
  <si>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</si>
  <si>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</si>
  <si>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</si>
  <si>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</si>
  <si>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</si>
  <si>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</si>
  <si>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</si>
  <si>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</si>
  <si>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</si>
  <si>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</si>
  <si>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</si>
  <si>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</si>
  <si>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</si>
  <si>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</si>
  <si>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</si>
  <si>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</si>
  <si>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</si>
  <si>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</si>
  <si>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</si>
  <si>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</si>
  <si>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</si>
  <si>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</si>
  <si>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</si>
  <si>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</si>
  <si>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</si>
  <si>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</si>
  <si>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</si>
  <si>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</si>
  <si>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</si>
  <si>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</si>
  <si>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</si>
  <si>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</si>
  <si>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</si>
  <si>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</si>
  <si>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</si>
  <si>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</si>
  <si>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</si>
  <si>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</si>
  <si>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</si>
  <si>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</si>
  <si>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</si>
  <si>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</si>
  <si>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安達下水道事業特別会計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</si>
  <si>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</si>
  <si>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東和簡易水道事業特別会計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</si>
  <si>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</si>
  <si>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</si>
  <si>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</si>
  <si>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</si>
  <si>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</si>
  <si>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</si>
  <si>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</si>
  <si>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</si>
  <si>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</si>
  <si>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</si>
  <si>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</si>
  <si>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</si>
  <si>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</si>
  <si>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</si>
  <si>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</si>
  <si>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</si>
  <si>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</si>
  <si>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</si>
  <si>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</si>
  <si>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</si>
  <si>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</si>
  <si>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</si>
  <si>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</si>
  <si>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</si>
  <si>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</si>
  <si>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</si>
  <si>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</si>
  <si>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</si>
  <si>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</si>
  <si>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</si>
  <si>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</si>
  <si>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</si>
  <si>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</si>
  <si>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</si>
  <si>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</si>
  <si>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</si>
  <si>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</si>
  <si>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</si>
  <si>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</si>
  <si>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</si>
  <si>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</si>
  <si>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</si>
  <si>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</si>
  <si>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</si>
  <si>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</si>
  <si>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</si>
  <si>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</si>
  <si>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</si>
  <si>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</si>
  <si>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</si>
  <si>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</si>
  <si>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</si>
  <si>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</si>
  <si>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</si>
  <si>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</si>
  <si>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</si>
  <si>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</si>
  <si>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</si>
  <si>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</si>
  <si>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</si>
  <si>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</si>
  <si>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</si>
  <si>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</si>
  <si>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</si>
  <si>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</si>
  <si>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</si>
  <si>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</si>
  <si>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</si>
  <si>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</si>
  <si>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</si>
  <si>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</si>
  <si>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</si>
  <si>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</si>
  <si>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</si>
  <si>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</si>
  <si>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</si>
  <si>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</si>
  <si>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</si>
  <si>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</si>
  <si>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</si>
  <si>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</si>
  <si>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</si>
  <si>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</si>
  <si>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</si>
  <si>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</si>
  <si>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</si>
  <si>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</si>
  <si>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3.75</t>
  </si>
  <si>
    <t>▲ 4.23</t>
  </si>
  <si>
    <t>水道事業会計</t>
  </si>
  <si>
    <t>一般会計</t>
  </si>
  <si>
    <t>下水道事業会計</t>
  </si>
  <si>
    <t>介護保険特別会計</t>
  </si>
  <si>
    <t>国民健康保険特別会計（事業勘定）</t>
  </si>
  <si>
    <t>佐勢ノ宮住宅団地造成事業特別会計</t>
  </si>
  <si>
    <t>東和簡易水道事業特別会計</t>
  </si>
  <si>
    <t>岩代下水道事業特別会計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</si>
  <si>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</si>
  <si>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</si>
  <si>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</si>
  <si>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</si>
  <si>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</si>
  <si>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</si>
  <si>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</si>
  <si>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</si>
  <si>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</si>
  <si>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</si>
  <si>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</si>
  <si>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</si>
  <si>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</si>
  <si>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</si>
  <si>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</si>
  <si>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</si>
  <si>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</si>
  <si>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</si>
  <si>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</si>
  <si>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</si>
  <si>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</si>
  <si>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安達地域農業振興公社</t>
    <rPh sb="0" eb="2">
      <t>アダチ</t>
    </rPh>
    <rPh sb="2" eb="4">
      <t>チイキ</t>
    </rPh>
    <rPh sb="4" eb="6">
      <t>ノウギョウ</t>
    </rPh>
    <rPh sb="6" eb="8">
      <t>シンコウ</t>
    </rPh>
    <rPh sb="8" eb="10">
      <t>コウシャ</t>
    </rPh>
    <phoneticPr fontId="2"/>
  </si>
  <si>
    <t>二本松菊栄会</t>
    <rPh sb="0" eb="3">
      <t>ニホンマツ</t>
    </rPh>
    <rPh sb="3" eb="6">
      <t>キクエイカイ</t>
    </rPh>
    <phoneticPr fontId="2"/>
  </si>
  <si>
    <t>二本松市振興公社</t>
    <rPh sb="0" eb="4">
      <t>ニホンマツシ</t>
    </rPh>
    <rPh sb="4" eb="6">
      <t>シンコウ</t>
    </rPh>
    <rPh sb="6" eb="8">
      <t>コウシャ</t>
    </rPh>
    <phoneticPr fontId="2"/>
  </si>
  <si>
    <t>-</t>
    <phoneticPr fontId="2"/>
  </si>
  <si>
    <t>-</t>
    <phoneticPr fontId="2"/>
  </si>
  <si>
    <t>社会福祉基金</t>
    <rPh sb="0" eb="2">
      <t>シャカイ</t>
    </rPh>
    <rPh sb="2" eb="4">
      <t>フクシ</t>
    </rPh>
    <rPh sb="4" eb="6">
      <t>キキン</t>
    </rPh>
    <phoneticPr fontId="2"/>
  </si>
  <si>
    <t>地域振興整備基金</t>
    <rPh sb="0" eb="2">
      <t>チイキ</t>
    </rPh>
    <rPh sb="2" eb="4">
      <t>シンコウ</t>
    </rPh>
    <rPh sb="4" eb="6">
      <t>セイビ</t>
    </rPh>
    <rPh sb="6" eb="8">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</si>
  <si>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</si>
  <si>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都市公園施設整備基金</t>
    <rPh sb="0" eb="2">
      <t>トシ</t>
    </rPh>
    <rPh sb="2" eb="4">
      <t>コウエン</t>
    </rPh>
    <rPh sb="4" eb="6">
      <t>シセツ</t>
    </rPh>
    <rPh sb="6" eb="8">
      <t>セイビ</t>
    </rPh>
    <rPh sb="8" eb="10">
      <t>キキン</t>
    </rPh>
    <phoneticPr fontId="2"/>
  </si>
  <si>
    <t>国際交流基金</t>
    <rPh sb="0" eb="2">
      <t>コクサイ</t>
    </rPh>
    <rPh sb="2" eb="4">
      <t>コウリュウ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</si>
  <si>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</si>
  <si>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</si>
  <si>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</si>
  <si>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</si>
  <si>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</si>
  <si>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</si>
  <si>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</si>
  <si>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</si>
  <si>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</si>
  <si>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</si>
  <si>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比率算出の構成要素である「一部事務組合等の起こした地方債に充てたと認められる補助金又は負担金」が交付税算入終了により減となり、「公債費に準ずる債務負担行為に係るもの」についても、過年設定した債務負担行為の減及び新規要素の減となったことから、前年と比較し比率は減少した。
　将来負担額は、地方債現在高の減や債務負担行為に基づく支出予定額の減があるものの、財政調整基金及び減債基金等の充当可能基金の減少により、平成30年度と比較しやや増加した。
　今後、令和元年東日本台風による災害に対する災害復旧事業債の借入等により公債費の増、将来負担額の増が見込まれるため、長期総合計画の見直し及び財政計画の作成を通して、公債費、繰出金、負担金等の動向等も踏まえて指標の適正な管理に努めていく。</t>
    <rPh sb="1" eb="6">
      <t>ジッシツコウサイヒ</t>
    </rPh>
    <rPh sb="6" eb="8">
      <t>ヒリツ</t>
    </rPh>
    <rPh sb="10" eb="12">
      <t>ヒリツ</t>
    </rPh>
    <rPh sb="12" eb="14">
      <t>サンシュツ</t>
    </rPh>
    <rPh sb="15" eb="19">
      <t>コウセイヨウソ</t>
    </rPh>
    <rPh sb="23" eb="29">
      <t>イチブジムクミアイ</t>
    </rPh>
    <rPh sb="29" eb="30">
      <t>トウ</t>
    </rPh>
    <rPh sb="31" eb="32">
      <t>オ</t>
    </rPh>
    <rPh sb="35" eb="38">
      <t>チホウサイ</t>
    </rPh>
    <rPh sb="39" eb="40">
      <t>ア</t>
    </rPh>
    <rPh sb="43" eb="44">
      <t>ミト</t>
    </rPh>
    <rPh sb="48" eb="51">
      <t>ホジョキン</t>
    </rPh>
    <rPh sb="51" eb="52">
      <t>マタ</t>
    </rPh>
    <rPh sb="53" eb="56">
      <t>フタンキン</t>
    </rPh>
    <rPh sb="58" eb="61">
      <t>コウフゼイ</t>
    </rPh>
    <rPh sb="61" eb="63">
      <t>サンニュウ</t>
    </rPh>
    <rPh sb="63" eb="65">
      <t>シュウリョウ</t>
    </rPh>
    <rPh sb="68" eb="69">
      <t>ゲン</t>
    </rPh>
    <rPh sb="74" eb="77">
      <t>コウサイヒ</t>
    </rPh>
    <rPh sb="78" eb="79">
      <t>ジュン</t>
    </rPh>
    <rPh sb="81" eb="87">
      <t>サイムフタンコウイ</t>
    </rPh>
    <rPh sb="88" eb="89">
      <t>カカ</t>
    </rPh>
    <rPh sb="99" eb="101">
      <t>カネン</t>
    </rPh>
    <rPh sb="101" eb="103">
      <t>セッテイ</t>
    </rPh>
    <rPh sb="105" eb="111">
      <t>サイムフタンコウイ</t>
    </rPh>
    <rPh sb="112" eb="113">
      <t>ゲン</t>
    </rPh>
    <rPh sb="113" eb="114">
      <t>オヨ</t>
    </rPh>
    <rPh sb="115" eb="117">
      <t>シンキ</t>
    </rPh>
    <rPh sb="117" eb="119">
      <t>ヨウソ</t>
    </rPh>
    <rPh sb="120" eb="121">
      <t>ゲン</t>
    </rPh>
    <rPh sb="130" eb="132">
      <t>ゼンネン</t>
    </rPh>
    <rPh sb="133" eb="135">
      <t>ヒカク</t>
    </rPh>
    <rPh sb="136" eb="138">
      <t>ヒリツ</t>
    </rPh>
    <rPh sb="139" eb="141">
      <t>ゲンショウ</t>
    </rPh>
    <rPh sb="267" eb="270">
      <t>コウサイヒ</t>
    </rPh>
    <rPh sb="271" eb="272">
      <t>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</si>
</sst>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BCF2-4FB3-8984-849E61EB48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154883</c:v>
                </c:pt>
                <c:pt idx="1">
                  <c:v>188629</c:v>
                </c:pt>
                <c:pt idx="2">
                  <c:v>117091</c:v>
                </c:pt>
                <c:pt idx="3">
                  <c:v>103958</c:v>
                </c:pt>
                <c:pt idx="4">
                  <c:v>79922</c:v>
                </c:pt>
              </c:numCache>
            </c:numRef>
          </c:val>
          <c:smooth val="0"/>
          <c:extLst>
            <c:ext xmlns:c16="http://schemas.microsoft.com/office/drawing/2014/chart" uri="{C3380CC4-5D6E-409C-BE32-E72D297353CC}">
              <c16:uniqueId val="{00000001-BCF2-4FB3-8984-849E61EB48E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10.07</c:v>
                </c:pt>
                <c:pt idx="1">
                  <c:v>9.0399999999999991</c:v>
                </c:pt>
                <c:pt idx="2">
                  <c:v>6.05</c:v>
                </c:pt>
                <c:pt idx="3">
                  <c:v>8.19</c:v>
                </c:pt>
                <c:pt idx="4">
                  <c:v>8.8800000000000008</c:v>
                </c:pt>
              </c:numCache>
            </c:numRef>
          </c:val>
          <c:extLst>
            <c:ext xmlns:c16="http://schemas.microsoft.com/office/drawing/2014/chart" uri="{C3380CC4-5D6E-409C-BE32-E72D297353CC}">
              <c16:uniqueId val="{00000000-EE61-42A6-9CD3-A592F05932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21.97</c:v>
                </c:pt>
                <c:pt idx="1">
                  <c:v>22.95</c:v>
                </c:pt>
                <c:pt idx="2">
                  <c:v>22.63</c:v>
                </c:pt>
                <c:pt idx="3">
                  <c:v>22.38</c:v>
                </c:pt>
                <c:pt idx="4">
                  <c:v>17.850000000000001</c:v>
                </c:pt>
              </c:numCache>
            </c:numRef>
          </c:val>
          <c:extLst>
            <c:ext xmlns:c16="http://schemas.microsoft.com/office/drawing/2014/chart" uri="{C3380CC4-5D6E-409C-BE32-E72D297353CC}">
              <c16:uniqueId val="{00000001-EE61-42A6-9CD3-A592F05932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c:v>
                </c:pt>
                <c:pt idx="1">
                  <c:v>-0.63</c:v>
                </c:pt>
                <c:pt idx="2">
                  <c:v>-3.75</c:v>
                </c:pt>
                <c:pt idx="3">
                  <c:v>1.57</c:v>
                </c:pt>
                <c:pt idx="4">
                  <c:v>-4.2300000000000004</c:v>
                </c:pt>
              </c:numCache>
            </c:numRef>
          </c:val>
          <c:smooth val="0"/>
          <c:extLst>
            <c:ext xmlns:c16="http://schemas.microsoft.com/office/drawing/2014/chart" uri="{C3380CC4-5D6E-409C-BE32-E72D297353CC}">
              <c16:uniqueId val="{00000002-EE61-42A6-9CD3-A592F05932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c:v>
                </c:pt>
                <c:pt idx="2">
                  <c:v>#N/A</c:v>
                </c:pt>
                <c:pt idx="3">
                  <c:v>1.73</c:v>
                </c:pt>
                <c:pt idx="4">
                  <c:v>#N/A</c:v>
                </c:pt>
                <c:pt idx="5">
                  <c:v>1.54</c:v>
                </c:pt>
                <c:pt idx="6">
                  <c:v>#N/A</c:v>
                </c:pt>
                <c:pt idx="7">
                  <c:v>1.87</c:v>
                </c:pt>
                <c:pt idx="8">
                  <c:v>#N/A</c:v>
                </c:pt>
                <c:pt idx="9">
                  <c:v>0.15</c:v>
                </c:pt>
              </c:numCache>
            </c:numRef>
          </c:val>
          <c:extLst>
            <c:ext xmlns:c16="http://schemas.microsoft.com/office/drawing/2014/chart" uri="{C3380CC4-5D6E-409C-BE32-E72D297353CC}">
              <c16:uniqueId val="{00000000-BC1F-49C3-9CD0-4825A8F083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F-49C3-9CD0-4825A8F083EF}"/>
            </c:ext>
          </c:extLst>
        </c:ser>
        <c:ser>
          <c:idx val="2"/>
          <c:order val="2"/>
          <c:tx>
            <c:strRef>
              <c:f>データシート!$A$29</c:f>
              <c:strCache>
                <c:ptCount val="1"/>
                <c:pt idx="0">
                  <c:v>岩代下水道事業特別会計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BC1F-49C3-9CD0-4825A8F083EF}"/>
            </c:ext>
          </c:extLst>
        </c:ser>
        <c:ser>
          <c:idx val="3"/>
          <c:order val="3"/>
          <c:tx>
            <c:strRef>
              <c:f>データシート!$A$30</c:f>
              <c:strCache>
                <c:ptCount val="1"/>
                <c:pt idx="0">
                  <c:v>東和簡易水道事業特別会計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3-BC1F-49C3-9CD0-4825A8F083EF}"/>
            </c:ext>
          </c:extLst>
        </c:ser>
        <c:ser>
          <c:idx val="4"/>
          <c:order val="4"/>
          <c:tx>
            <c:strRef>
              <c:f>データシート!$A$31</c:f>
              <c:strCache>
                <c:ptCount val="1"/>
                <c:pt idx="0">
                  <c:v>佐勢ノ宮住宅団地造成事業特別会計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0.18</c:v>
                </c:pt>
                <c:pt idx="4">
                  <c:v>#N/A</c:v>
                </c:pt>
                <c:pt idx="5">
                  <c:v>0.15</c:v>
                </c:pt>
                <c:pt idx="6">
                  <c:v>#N/A</c:v>
                </c:pt>
                <c:pt idx="7">
                  <c:v>0.1</c:v>
                </c:pt>
                <c:pt idx="8">
                  <c:v>#N/A</c:v>
                </c:pt>
                <c:pt idx="9">
                  <c:v>0.1</c:v>
                </c:pt>
              </c:numCache>
            </c:numRef>
          </c:val>
          <c:extLst>
            <c:ext xmlns:c16="http://schemas.microsoft.com/office/drawing/2014/chart" uri="{C3380CC4-5D6E-409C-BE32-E72D297353CC}">
              <c16:uniqueId val="{00000004-BC1F-49C3-9CD0-4825A8F083E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1.65</c:v>
                </c:pt>
                <c:pt idx="2">
                  <c:v>#N/A</c:v>
                </c:pt>
                <c:pt idx="3">
                  <c:v>1.82</c:v>
                </c:pt>
                <c:pt idx="4">
                  <c:v>#N/A</c:v>
                </c:pt>
                <c:pt idx="5">
                  <c:v>2.69</c:v>
                </c:pt>
                <c:pt idx="6">
                  <c:v>#N/A</c:v>
                </c:pt>
                <c:pt idx="7">
                  <c:v>0.89</c:v>
                </c:pt>
                <c:pt idx="8">
                  <c:v>#N/A</c:v>
                </c:pt>
                <c:pt idx="9">
                  <c:v>0.6</c:v>
                </c:pt>
              </c:numCache>
            </c:numRef>
          </c:val>
          <c:extLst>
            <c:ext xmlns:c16="http://schemas.microsoft.com/office/drawing/2014/chart" uri="{C3380CC4-5D6E-409C-BE32-E72D297353CC}">
              <c16:uniqueId val="{00000005-BC1F-49C3-9CD0-4825A8F083E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1.94</c:v>
                </c:pt>
              </c:numCache>
            </c:numRef>
          </c:val>
          <c:extLst>
            <c:ext xmlns:c16="http://schemas.microsoft.com/office/drawing/2014/chart" uri="{C3380CC4-5D6E-409C-BE32-E72D297353CC}">
              <c16:uniqueId val="{00000006-BC1F-49C3-9CD0-4825A8F083E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6.49</c:v>
                </c:pt>
                <c:pt idx="2">
                  <c:v>#N/A</c:v>
                </c:pt>
                <c:pt idx="3">
                  <c:v>6.22</c:v>
                </c:pt>
                <c:pt idx="4">
                  <c:v>#N/A</c:v>
                </c:pt>
                <c:pt idx="5">
                  <c:v>5.78</c:v>
                </c:pt>
                <c:pt idx="6">
                  <c:v>#N/A</c:v>
                </c:pt>
                <c:pt idx="7">
                  <c:v>5.25</c:v>
                </c:pt>
                <c:pt idx="8">
                  <c:v>#N/A</c:v>
                </c:pt>
                <c:pt idx="9">
                  <c:v>4.68</c:v>
                </c:pt>
              </c:numCache>
            </c:numRef>
          </c:val>
          <c:extLst>
            <c:ext xmlns:c16="http://schemas.microsoft.com/office/drawing/2014/chart" uri="{C3380CC4-5D6E-409C-BE32-E72D297353CC}">
              <c16:uniqueId val="{00000007-BC1F-49C3-9CD0-4825A8F083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10.06</c:v>
                </c:pt>
                <c:pt idx="2">
                  <c:v>#N/A</c:v>
                </c:pt>
                <c:pt idx="3">
                  <c:v>9.0399999999999991</c:v>
                </c:pt>
                <c:pt idx="4">
                  <c:v>#N/A</c:v>
                </c:pt>
                <c:pt idx="5">
                  <c:v>6.05</c:v>
                </c:pt>
                <c:pt idx="6">
                  <c:v>#N/A</c:v>
                </c:pt>
                <c:pt idx="7">
                  <c:v>8.18</c:v>
                </c:pt>
                <c:pt idx="8">
                  <c:v>#N/A</c:v>
                </c:pt>
                <c:pt idx="9">
                  <c:v>8.8800000000000008</c:v>
                </c:pt>
              </c:numCache>
            </c:numRef>
          </c:val>
          <c:extLst>
            <c:ext xmlns:c16="http://schemas.microsoft.com/office/drawing/2014/chart" uri="{C3380CC4-5D6E-409C-BE32-E72D297353CC}">
              <c16:uniqueId val="{00000008-BC1F-49C3-9CD0-4825A8F083E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12.41</c:v>
                </c:pt>
                <c:pt idx="2">
                  <c:v>#N/A</c:v>
                </c:pt>
                <c:pt idx="3">
                  <c:v>13.72</c:v>
                </c:pt>
                <c:pt idx="4">
                  <c:v>#N/A</c:v>
                </c:pt>
                <c:pt idx="5">
                  <c:v>14.95</c:v>
                </c:pt>
                <c:pt idx="6">
                  <c:v>#N/A</c:v>
                </c:pt>
                <c:pt idx="7">
                  <c:v>16.02</c:v>
                </c:pt>
                <c:pt idx="8">
                  <c:v>#N/A</c:v>
                </c:pt>
                <c:pt idx="9">
                  <c:v>17.37</c:v>
                </c:pt>
              </c:numCache>
            </c:numRef>
          </c:val>
          <c:extLst>
            <c:ext xmlns:c16="http://schemas.microsoft.com/office/drawing/2014/chart" uri="{C3380CC4-5D6E-409C-BE32-E72D297353CC}">
              <c16:uniqueId val="{00000009-BC1F-49C3-9CD0-4825A8F083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2990</c:v>
                </c:pt>
                <c:pt idx="5">
                  <c:v>3052</c:v>
                </c:pt>
                <c:pt idx="8">
                  <c:v>2958</c:v>
                </c:pt>
                <c:pt idx="11">
                  <c:v>2936</c:v>
                </c:pt>
                <c:pt idx="14">
                  <c:v>2844</c:v>
                </c:pt>
              </c:numCache>
            </c:numRef>
          </c:val>
          <c:extLst>
            <c:ext xmlns:c16="http://schemas.microsoft.com/office/drawing/2014/chart" uri="{C3380CC4-5D6E-409C-BE32-E72D297353CC}">
              <c16:uniqueId val="{00000000-BF13-4CF3-967F-3CC75951D3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13-4CF3-967F-3CC75951D3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396</c:v>
                </c:pt>
                <c:pt idx="3">
                  <c:v>312</c:v>
                </c:pt>
                <c:pt idx="6">
                  <c:v>308</c:v>
                </c:pt>
                <c:pt idx="9">
                  <c:v>250</c:v>
                </c:pt>
                <c:pt idx="12">
                  <c:v>219</c:v>
                </c:pt>
              </c:numCache>
            </c:numRef>
          </c:val>
          <c:extLst>
            <c:ext xmlns:c16="http://schemas.microsoft.com/office/drawing/2014/chart" uri="{C3380CC4-5D6E-409C-BE32-E72D297353CC}">
              <c16:uniqueId val="{00000002-BF13-4CF3-967F-3CC75951D3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543</c:v>
                </c:pt>
                <c:pt idx="3">
                  <c:v>532</c:v>
                </c:pt>
                <c:pt idx="6">
                  <c:v>465</c:v>
                </c:pt>
                <c:pt idx="9">
                  <c:v>307</c:v>
                </c:pt>
                <c:pt idx="12">
                  <c:v>209</c:v>
                </c:pt>
              </c:numCache>
            </c:numRef>
          </c:val>
          <c:extLst>
            <c:ext xmlns:c16="http://schemas.microsoft.com/office/drawing/2014/chart" uri="{C3380CC4-5D6E-409C-BE32-E72D297353CC}">
              <c16:uniqueId val="{00000003-BF13-4CF3-967F-3CC75951D3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638</c:v>
                </c:pt>
                <c:pt idx="3">
                  <c:v>642</c:v>
                </c:pt>
                <c:pt idx="6">
                  <c:v>610</c:v>
                </c:pt>
                <c:pt idx="9">
                  <c:v>630</c:v>
                </c:pt>
                <c:pt idx="12">
                  <c:v>640</c:v>
                </c:pt>
              </c:numCache>
            </c:numRef>
          </c:val>
          <c:extLst>
            <c:ext xmlns:c16="http://schemas.microsoft.com/office/drawing/2014/chart" uri="{C3380CC4-5D6E-409C-BE32-E72D297353CC}">
              <c16:uniqueId val="{00000004-BF13-4CF3-967F-3CC75951D3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3-4CF3-967F-3CC75951D3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13-4CF3-967F-3CC75951D3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3111</c:v>
                </c:pt>
                <c:pt idx="3">
                  <c:v>3107</c:v>
                </c:pt>
                <c:pt idx="6">
                  <c:v>3029</c:v>
                </c:pt>
                <c:pt idx="9">
                  <c:v>3107</c:v>
                </c:pt>
                <c:pt idx="12">
                  <c:v>3121</c:v>
                </c:pt>
              </c:numCache>
            </c:numRef>
          </c:val>
          <c:extLst>
            <c:ext xmlns:c16="http://schemas.microsoft.com/office/drawing/2014/chart" uri="{C3380CC4-5D6E-409C-BE32-E72D297353CC}">
              <c16:uniqueId val="{00000007-BF13-4CF3-967F-3CC75951D3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1698</c:v>
                </c:pt>
                <c:pt idx="2">
                  <c:v>#N/A</c:v>
                </c:pt>
                <c:pt idx="3">
                  <c:v>#N/A</c:v>
                </c:pt>
                <c:pt idx="4">
                  <c:v>1541</c:v>
                </c:pt>
                <c:pt idx="5">
                  <c:v>#N/A</c:v>
                </c:pt>
                <c:pt idx="6">
                  <c:v>#N/A</c:v>
                </c:pt>
                <c:pt idx="7">
                  <c:v>1454</c:v>
                </c:pt>
                <c:pt idx="8">
                  <c:v>#N/A</c:v>
                </c:pt>
                <c:pt idx="9">
                  <c:v>#N/A</c:v>
                </c:pt>
                <c:pt idx="10">
                  <c:v>1358</c:v>
                </c:pt>
                <c:pt idx="11">
                  <c:v>#N/A</c:v>
                </c:pt>
                <c:pt idx="12">
                  <c:v>#N/A</c:v>
                </c:pt>
                <c:pt idx="13">
                  <c:v>1345</c:v>
                </c:pt>
                <c:pt idx="14">
                  <c:v>#N/A</c:v>
                </c:pt>
              </c:numCache>
            </c:numRef>
          </c:val>
          <c:smooth val="0"/>
          <c:extLst>
            <c:ext xmlns:c16="http://schemas.microsoft.com/office/drawing/2014/chart" uri="{C3380CC4-5D6E-409C-BE32-E72D297353CC}">
              <c16:uniqueId val="{00000008-BF13-4CF3-967F-3CC75951D3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30632</c:v>
                </c:pt>
                <c:pt idx="5">
                  <c:v>30226</c:v>
                </c:pt>
                <c:pt idx="8">
                  <c:v>29838</c:v>
                </c:pt>
                <c:pt idx="11">
                  <c:v>29458</c:v>
                </c:pt>
                <c:pt idx="14">
                  <c:v>28741</c:v>
                </c:pt>
              </c:numCache>
            </c:numRef>
          </c:val>
          <c:extLst>
            <c:ext xmlns:c16="http://schemas.microsoft.com/office/drawing/2014/chart" uri="{C3380CC4-5D6E-409C-BE32-E72D297353CC}">
              <c16:uniqueId val="{00000000-E1C2-4FDF-93C5-C19A069B34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388</c:v>
                </c:pt>
                <c:pt idx="5">
                  <c:v>462</c:v>
                </c:pt>
                <c:pt idx="8">
                  <c:v>570</c:v>
                </c:pt>
                <c:pt idx="11">
                  <c:v>656</c:v>
                </c:pt>
                <c:pt idx="14">
                  <c:v>582</c:v>
                </c:pt>
              </c:numCache>
            </c:numRef>
          </c:val>
          <c:extLst>
            <c:ext xmlns:c16="http://schemas.microsoft.com/office/drawing/2014/chart" uri="{C3380CC4-5D6E-409C-BE32-E72D297353CC}">
              <c16:uniqueId val="{00000001-E1C2-4FDF-93C5-C19A069B34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8418</c:v>
                </c:pt>
                <c:pt idx="5">
                  <c:v>9060</c:v>
                </c:pt>
                <c:pt idx="8">
                  <c:v>9405</c:v>
                </c:pt>
                <c:pt idx="11">
                  <c:v>9310</c:v>
                </c:pt>
                <c:pt idx="14">
                  <c:v>8597</c:v>
                </c:pt>
              </c:numCache>
            </c:numRef>
          </c:val>
          <c:extLst>
            <c:ext xmlns:c16="http://schemas.microsoft.com/office/drawing/2014/chart" uri="{C3380CC4-5D6E-409C-BE32-E72D297353CC}">
              <c16:uniqueId val="{00000002-E1C2-4FDF-93C5-C19A069B34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C2-4FDF-93C5-C19A069B34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C2-4FDF-93C5-C19A069B34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2-4FDF-93C5-C19A069B34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4140</c:v>
                </c:pt>
                <c:pt idx="3">
                  <c:v>4115</c:v>
                </c:pt>
                <c:pt idx="6">
                  <c:v>4041</c:v>
                </c:pt>
                <c:pt idx="9">
                  <c:v>3825</c:v>
                </c:pt>
                <c:pt idx="12">
                  <c:v>3580</c:v>
                </c:pt>
              </c:numCache>
            </c:numRef>
          </c:val>
          <c:extLst>
            <c:ext xmlns:c16="http://schemas.microsoft.com/office/drawing/2014/chart" uri="{C3380CC4-5D6E-409C-BE32-E72D297353CC}">
              <c16:uniqueId val="{00000006-E1C2-4FDF-93C5-C19A069B34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2273</c:v>
                </c:pt>
                <c:pt idx="3">
                  <c:v>1783</c:v>
                </c:pt>
                <c:pt idx="6">
                  <c:v>1343</c:v>
                </c:pt>
                <c:pt idx="9">
                  <c:v>1070</c:v>
                </c:pt>
                <c:pt idx="12">
                  <c:v>860</c:v>
                </c:pt>
              </c:numCache>
            </c:numRef>
          </c:val>
          <c:extLst>
            <c:ext xmlns:c16="http://schemas.microsoft.com/office/drawing/2014/chart" uri="{C3380CC4-5D6E-409C-BE32-E72D297353CC}">
              <c16:uniqueId val="{00000007-E1C2-4FDF-93C5-C19A069B34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8878</c:v>
                </c:pt>
                <c:pt idx="3">
                  <c:v>8714</c:v>
                </c:pt>
                <c:pt idx="6">
                  <c:v>8394</c:v>
                </c:pt>
                <c:pt idx="9">
                  <c:v>8004</c:v>
                </c:pt>
                <c:pt idx="12">
                  <c:v>7501</c:v>
                </c:pt>
              </c:numCache>
            </c:numRef>
          </c:val>
          <c:extLst>
            <c:ext xmlns:c16="http://schemas.microsoft.com/office/drawing/2014/chart" uri="{C3380CC4-5D6E-409C-BE32-E72D297353CC}">
              <c16:uniqueId val="{00000008-E1C2-4FDF-93C5-C19A069B34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1620</c:v>
                </c:pt>
                <c:pt idx="3">
                  <c:v>1332</c:v>
                </c:pt>
                <c:pt idx="6">
                  <c:v>1141</c:v>
                </c:pt>
                <c:pt idx="9">
                  <c:v>913</c:v>
                </c:pt>
                <c:pt idx="12">
                  <c:v>710</c:v>
                </c:pt>
              </c:numCache>
            </c:numRef>
          </c:val>
          <c:extLst>
            <c:ext xmlns:c16="http://schemas.microsoft.com/office/drawing/2014/chart" uri="{C3380CC4-5D6E-409C-BE32-E72D297353CC}">
              <c16:uniqueId val="{00000009-E1C2-4FDF-93C5-C19A069B34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33012</c:v>
                </c:pt>
                <c:pt idx="3">
                  <c:v>32953</c:v>
                </c:pt>
                <c:pt idx="6">
                  <c:v>32931</c:v>
                </c:pt>
                <c:pt idx="9">
                  <c:v>32829</c:v>
                </c:pt>
                <c:pt idx="12">
                  <c:v>32637</c:v>
                </c:pt>
              </c:numCache>
            </c:numRef>
          </c:val>
          <c:extLst>
            <c:ext xmlns:c16="http://schemas.microsoft.com/office/drawing/2014/chart" uri="{C3380CC4-5D6E-409C-BE32-E72D297353CC}">
              <c16:uniqueId val="{0000000A-E1C2-4FDF-93C5-C19A069B34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10484</c:v>
                </c:pt>
                <c:pt idx="2">
                  <c:v>#N/A</c:v>
                </c:pt>
                <c:pt idx="3">
                  <c:v>#N/A</c:v>
                </c:pt>
                <c:pt idx="4">
                  <c:v>9149</c:v>
                </c:pt>
                <c:pt idx="5">
                  <c:v>#N/A</c:v>
                </c:pt>
                <c:pt idx="6">
                  <c:v>#N/A</c:v>
                </c:pt>
                <c:pt idx="7">
                  <c:v>8038</c:v>
                </c:pt>
                <c:pt idx="8">
                  <c:v>#N/A</c:v>
                </c:pt>
                <c:pt idx="9">
                  <c:v>#N/A</c:v>
                </c:pt>
                <c:pt idx="10">
                  <c:v>7216</c:v>
                </c:pt>
                <c:pt idx="11">
                  <c:v>#N/A</c:v>
                </c:pt>
                <c:pt idx="12">
                  <c:v>#N/A</c:v>
                </c:pt>
                <c:pt idx="13">
                  <c:v>7370</c:v>
                </c:pt>
                <c:pt idx="14">
                  <c:v>#N/A</c:v>
                </c:pt>
              </c:numCache>
            </c:numRef>
          </c:val>
          <c:smooth val="0"/>
          <c:extLst>
            <c:ext xmlns:c16="http://schemas.microsoft.com/office/drawing/2014/chart" uri="{C3380CC4-5D6E-409C-BE32-E72D297353CC}">
              <c16:uniqueId val="{0000000B-E1C2-4FDF-93C5-C19A069B34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3847</c:v>
                </c:pt>
                <c:pt idx="1">
                  <c:v>3763</c:v>
                </c:pt>
                <c:pt idx="2">
                  <c:v>2963</c:v>
                </c:pt>
              </c:numCache>
            </c:numRef>
          </c:val>
          <c:extLst>
            <c:ext xmlns:c16="http://schemas.microsoft.com/office/drawing/2014/chart" uri="{C3380CC4-5D6E-409C-BE32-E72D297353CC}">
              <c16:uniqueId val="{00000000-07D2-4638-8AC2-D2990927C5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2226</c:v>
                </c:pt>
                <c:pt idx="1">
                  <c:v>1908</c:v>
                </c:pt>
                <c:pt idx="2">
                  <c:v>1928</c:v>
                </c:pt>
              </c:numCache>
            </c:numRef>
          </c:val>
          <c:extLst>
            <c:ext xmlns:c16="http://schemas.microsoft.com/office/drawing/2014/chart" uri="{C3380CC4-5D6E-409C-BE32-E72D297353CC}">
              <c16:uniqueId val="{00000001-07D2-4638-8AC2-D2990927C5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2234</c:v>
                </c:pt>
                <c:pt idx="1">
                  <c:v>1982</c:v>
                </c:pt>
                <c:pt idx="2">
                  <c:v>1953</c:v>
                </c:pt>
              </c:numCache>
            </c:numRef>
          </c:val>
          <c:extLst>
            <c:ext xmlns:c16="http://schemas.microsoft.com/office/drawing/2014/chart" uri="{C3380CC4-5D6E-409C-BE32-E72D297353CC}">
              <c16:uniqueId val="{00000002-07D2-4638-8AC2-D2990927C5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{E2C8BD3D-9F3A-4322-B2D1-84D6CBA1D15F}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86C-4753-8B2B-1DF34A2FCA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{5B754F4E-7FDE-428A-8C92-85EBAA7F969C}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C-4753-8B2B-1DF34A2FCA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{DE1E0879-A2F4-41C3-8B11-98F256D9D865}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C-4753-8B2B-1DF34A2FCA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{07F36CBD-B05D-412C-BB65-9FF4790D8E15}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C-4753-8B2B-1DF34A2FCA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{A66DC731-5023-473A-8B4C-BFE41EE61FD8}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C-4753-8B2B-1DF34A2FCA6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{BC0FCAB6-97E7-4DF0-A096-5FB6C7329B9C}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86C-4753-8B2B-1DF34A2FCA6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{6E649CBE-DC91-4B97-8BEA-671AB703F496}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86C-4753-8B2B-1DF34A2FCA6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{1A8D6572-38B7-4F26-B344-1D4AED0BC7F5}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86C-4753-8B2B-1DF34A2FCA6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{355450EA-233E-4122-B8DF-7C19AC33600B}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86C-4753-8B2B-1DF34A2FCA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6C-4753-8B2B-1DF34A2FCA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{5F668E4F-6E98-4E21-8B69-FF19EE8B7B16}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86C-4753-8B2B-1DF34A2FCA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{236804D7-2698-4B54-B448-BF65E80AEE5C}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C-4753-8B2B-1DF34A2FCA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{51C1424F-8441-4470-A0C8-90B39A4B271A}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C-4753-8B2B-1DF34A2FCA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{790B67EE-5036-44C1-A93A-49ADA671C2B6}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C-4753-8B2B-1DF34A2FCA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{E37152ED-7DA5-4EBF-B5FB-F4948E8E02D4}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C-4753-8B2B-1DF34A2FCA6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{26118AC5-687D-41CC-ADA3-1FC718F6961C}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86C-4753-8B2B-1DF34A2FCA6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{9B748A47-B070-46C1-A44F-E4AEF9D860AE}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86C-4753-8B2B-1DF34A2FCA6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{137F29C8-B7F9-460D-9277-31816BA0FEDC}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86C-4753-8B2B-1DF34A2FCA6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{4BA1F59C-2A68-4CAC-AC13-681A98090E57}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86C-4753-8B2B-1DF34A2FCA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986C-4753-8B2B-1DF34A2FCA6D}"/>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{C0754156-5FBC-4BEF-B9AB-708C49C115CC}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BD8-4023-8238-690CE5CBE1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{F50EAE71-26E0-4E42-80EC-BB8CB2287E2A}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D8-4023-8238-690CE5CBE1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{7874FA47-96DD-46B1-9B37-5B3111FB8083}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D8-4023-8238-690CE5CBE1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{189A0595-7F0D-4D75-BC71-529A0F2642AA}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D8-4023-8238-690CE5CBE1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{7DCC5E56-0683-4C2A-A1D7-867F9095155A}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D8-4023-8238-690CE5CBE1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{6A117298-5B92-4A7D-B63B-581A561E649E}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BD8-4023-8238-690CE5CBE1B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{C772EEBC-F8FD-4C7D-ADF1-C53C8C2DA13E}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BD8-4023-8238-690CE5CBE1B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{24B4D80A-2235-47D2-9AD0-1772446FA57C}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BD8-4023-8238-690CE5CBE1B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{B776FB2E-BF51-416B-B443-BADA1BDB1F2E}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BD8-4023-8238-690CE5CBE1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11.6</c:v>
                </c:pt>
                <c:pt idx="16">
                  <c:v>10.9</c:v>
                </c:pt>
                <c:pt idx="24">
                  <c:v>10.199999999999999</c:v>
                </c:pt>
                <c:pt idx="32">
                  <c:v>9.9</c:v>
                </c:pt>
              </c:numCache>
            </c:numRef>
          </c:xVal>
          <c:yVal>
            <c:numRef>
              <c:f>公会計指標分析・財政指標組合せ分析表!$BP$73:$DC$73</c:f>
              <c:numCache>
                <c:formatCode>#,##0.0;"▲ "#,##0.0</c:formatCode>
                <c:ptCount val="40"/>
                <c:pt idx="0">
                  <c:v>71.599999999999994</c:v>
                </c:pt>
                <c:pt idx="8">
                  <c:v>64.099999999999994</c:v>
                </c:pt>
                <c:pt idx="16">
                  <c:v>56.9</c:v>
                </c:pt>
                <c:pt idx="24">
                  <c:v>51.6</c:v>
                </c:pt>
                <c:pt idx="32">
                  <c:v>53.2</c:v>
                </c:pt>
              </c:numCache>
            </c:numRef>
          </c:yVal>
          <c:smooth val="0"/>
          <c:extLst>
            <c:ext xmlns:c16="http://schemas.microsoft.com/office/drawing/2014/chart" uri="{C3380CC4-5D6E-409C-BE32-E72D297353CC}">
              <c16:uniqueId val="{00000009-9BD8-4023-8238-690CE5CBE1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{69FD762E-2C38-4820-A4B3-A15E9CE1F724}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BD8-4023-8238-690CE5CBE1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{DE8DA368-F18C-49FE-8995-D28CE6C14E6F}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D8-4023-8238-690CE5CBE1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{F2EF6D5A-0BCF-4B28-B012-E41D1BEE6AE2}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D8-4023-8238-690CE5CBE1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{4F3C1042-1714-482E-BF22-F451FB17064E}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D8-4023-8238-690CE5CBE1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{CF300327-F8DD-440E-AC06-7737301E9AD6}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D8-4023-8238-690CE5CBE1B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{0DDF8B54-24C8-4306-A467-B2D33399A502}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BD8-4023-8238-690CE5CBE1B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{49AF6276-E6D1-45D3-B331-6D6A4B37A5D4}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BD8-4023-8238-690CE5CBE1B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{51875A7E-3CD2-4EC9-964D-52A3E79FB96E}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BD8-4023-8238-690CE5CBE1B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{E84E3883-A6DC-44AD-B1E7-4C26B44960EB}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BD8-4023-8238-690CE5CBE1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9BD8-4023-8238-690CE5CBE1B7}"/>
            </c:ext>
          </c:extLst>
        </c:ser>
        <c:dLbls>
          <c:showLegendKey val="0"/>
          <c:showVal val="1"/>
          <c:showCatName val="0"/>
          <c:showSerName val="0"/>
          <c:showPercent val="0"/>
          <c:showBubbleSize val="0"/>
        </c:dLbls>
        <c:axId val="84219776"/>
        <c:axId val="84234240"/>
      </c:scatterChart>
      <c:valAx>
        <c:axId val="84219776"/>
        <c:scaling>
          <c:orientation val="minMax"/>
          <c:max val="12.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債の元利償還金に対する繰入金が増加したものの、組合等が起こした地方債の元利償還金に対する負担金等及び債務負担行為に基づく支出額が減少しており、元利償還金等の額全体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年度では控除される算入公債費等は減少しているが、令和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年度以降は元利償還金ともに増加する見込みであり、実質公債費比率の分子は減少傾向にある。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今後は新総合計画による事業の厳選に努めるとともに、効果的な繰上償還を検討していく。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当市では、減債基金のうち満期一括償還地方債の償還財源としての積立は無い。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等、将来負担額の全体額は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台風災害等の影響により、充当可能基金残高が減少したことで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今度は、効果的な繰上償還を検討し地方債の残高の減少を図るとともに、新総合計画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峻別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充当可能財源を確保することで、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決算剰余金により、財政調整基金に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台風１９号等災害の影響により、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百万円、地域振興整備基金を２４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の積み立てはあるものの、それ以上に取り崩す予定である。また、その他の特定目的基金については、使途に沿った事業に充当していく予定であり、総額としては減少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地域振興整備基金：市勢の振興、地域活性化に向けた施策の推進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都市公園施設整備基金：都市公園施設の整備促進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過疎地域の自立促進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ct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社会福祉基金：運用利子等により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百万円積み立てた一方、社協活動推進事業や福祉施設の管理に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地域振興整備基金：寄附金等により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百万円積み立てた一方、地域の活性化に資する施設の維持管理等に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都市公園施設整備基金：運用利子の積み立てによる増加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過疎地域自立促進特別事業基金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過疎債借入等により１００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過疎地域の自立促進に資する経費に２５百万円充当。７５百万円の増加。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により１百万円積み立てた一方、海外派遣事業等に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百万円充当したことによる減少。</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基金の使途を踏まえ、充当事業等の精査を行い、適切に管理する。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百万円積み立てた一方、普通交付税合併算定替の特例措置の縮減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による歳入減の調整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や、台風１９号等災害対応のため、１，０００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百万円を取り崩した事による減少。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普通交付税の合併算定替の特例措置の終了等による歳入減、社会保障費や公共施設等総合管理計画に基づく維持管理等による歳出増に対応するための調整財源として取り崩すこととし、令和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年以降も減少していく見込み。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決算剰余金５００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百万円を積み立て、普通交付税の合併算定替の特例措置の段階的縮減による歳入減等の調整のため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した結果、２０百万円の増額となった。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年度に地方債償還のピークを迎える予定であり、それに備えて毎年度計画的に決算剰余金から積み立てを行ってきた。取崩しについては令和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０百万円、令和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９０百万円の予定。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当市の債務償還比率は、全国平均より約</a:t>
          </a:r>
          <a:r>
            <a:rPr kumimoji="1" lang="en-US" altLang="ja-JP" sz="1050" baseline="0">
              <a:latin typeface="ＭＳ Ｐゴシック" panose="020B0600070205080204" pitchFamily="50" charset="-128"/>
              <a:ea typeface="ＭＳ Ｐゴシック" panose="020B0600070205080204" pitchFamily="50" charset="-128"/>
            </a:rPr>
            <a:t>22</a:t>
          </a:r>
          <a:r>
            <a:rPr kumimoji="1" lang="ja-JP" altLang="en-US" sz="1050" baseline="0">
              <a:latin typeface="ＭＳ Ｐゴシック" panose="020B0600070205080204" pitchFamily="50" charset="-128"/>
              <a:ea typeface="ＭＳ Ｐゴシック" panose="020B0600070205080204" pitchFamily="50" charset="-128"/>
            </a:rPr>
            <a:t>％、福島県平均より約</a:t>
          </a:r>
          <a:r>
            <a:rPr kumimoji="1" lang="en-US" altLang="ja-JP" sz="1050" baseline="0">
              <a:latin typeface="ＭＳ Ｐゴシック" panose="020B0600070205080204" pitchFamily="50" charset="-128"/>
              <a:ea typeface="ＭＳ Ｐゴシック" panose="020B0600070205080204" pitchFamily="50" charset="-128"/>
            </a:rPr>
            <a:t>60</a:t>
          </a:r>
          <a:r>
            <a:rPr kumimoji="1" lang="ja-JP" altLang="en-US" sz="1050" baseline="0">
              <a:latin typeface="ＭＳ Ｐゴシック" panose="020B0600070205080204" pitchFamily="50" charset="-128"/>
              <a:ea typeface="ＭＳ Ｐゴシック" panose="020B0600070205080204" pitchFamily="50" charset="-128"/>
            </a:rPr>
            <a:t>％を上回る比率である。</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将来負担額は、地方債現在高の減や債務負担行為に基づく支出予定額の減があるものの、財政調整基金及び減債基金等の充当可能基金の減少により、平成</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年度と比較しやや増加した。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今後、令和元年東日本台風による災害に対する災害復旧事業債の借入等により将来負担額の増が見込まれるため、長期総合計画の見直し及び財政計画の作成を通して、公債費、繰出金、負担金等の動向等も踏まえて指標の適正な管理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75" name="テキスト ボックス 7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77" name="テキスト ボックス 76"/>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79" name="直線コネクタ 78"/>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80"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81" name="直線コネクタ 80"/>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82"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83" name="直線コネクタ 82"/>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84"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85" name="フローチャート: 判断 84"/>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86" name="フローチャート: 判断 85"/>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87" name="フローチャート: 判断 86"/>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88" name="フローチャート: 判断 87"/>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89" name="フローチャート: 判断 88"/>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56261</xdr:rowOff>
    </xdr:from>
    <xdr:to>
      <xdr:col>76</xdr:col>
      <xdr:colOff>73025</xdr:colOff>
      <xdr:row>32</xdr:row>
      <xdr:rowOff>157861</xdr:rowOff>
    </xdr:to>
    <xdr:sp macro="" textlink="">
      <xdr:nvSpPr>
        <xdr:cNvPr id="95" name="楕円 94"/>
        <xdr:cNvSpPr/>
      </xdr:nvSpPr>
      <xdr:spPr>
        <a:xfrm>
          <a:off x="1474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34688</xdr:rowOff>
    </xdr:from>
    <xdr:ext cx="469744" cy="259045"/>
    <xdr:sp macro="" textlink="">
      <xdr:nvSpPr>
        <xdr:cNvPr id="96" name="債務償還比率該当値テキスト"/>
        <xdr:cNvSpPr txBox="1"/>
      </xdr:nvSpPr>
      <xdr:spPr>
        <a:xfrm>
          <a:off x="14846300"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83958</xdr:rowOff>
    </xdr:from>
    <xdr:to>
      <xdr:col>72</xdr:col>
      <xdr:colOff>123825</xdr:colOff>
      <xdr:row>32</xdr:row>
      <xdr:rowOff>14108</xdr:rowOff>
    </xdr:to>
    <xdr:sp macro="" textlink="">
      <xdr:nvSpPr>
        <xdr:cNvPr id="97" name="楕円 96"/>
        <xdr:cNvSpPr/>
      </xdr:nvSpPr>
      <xdr:spPr>
        <a:xfrm>
          <a:off x="14033500" y="61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134758</xdr:rowOff>
    </xdr:from>
    <xdr:to>
      <xdr:col>76</xdr:col>
      <xdr:colOff>22225</xdr:colOff>
      <xdr:row>32</xdr:row>
      <xdr:rowOff>107061</xdr:rowOff>
    </xdr:to>
    <xdr:cxnSp macro="">
      <xdr:nvCxnSpPr>
        <xdr:cNvPr id="98" name="直線コネクタ 97"/>
        <xdr:cNvCxnSpPr/>
      </xdr:nvCxnSpPr>
      <xdr:spPr>
        <a:xfrm>
          <a:off x="14084300" y="6221233"/>
          <a:ext cx="711200" cy="1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70824</xdr:rowOff>
    </xdr:from>
    <xdr:to>
      <xdr:col>68</xdr:col>
      <xdr:colOff>123825</xdr:colOff>
      <xdr:row>32</xdr:row>
      <xdr:rowOff>974</xdr:rowOff>
    </xdr:to>
    <xdr:sp macro="" textlink="">
      <xdr:nvSpPr>
        <xdr:cNvPr id="99" name="楕円 98"/>
        <xdr:cNvSpPr/>
      </xdr:nvSpPr>
      <xdr:spPr>
        <a:xfrm>
          <a:off x="13271500" y="61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121624</xdr:rowOff>
    </xdr:from>
    <xdr:to>
      <xdr:col>72</xdr:col>
      <xdr:colOff>73025</xdr:colOff>
      <xdr:row>31</xdr:row>
      <xdr:rowOff>134758</xdr:rowOff>
    </xdr:to>
    <xdr:cxnSp macro="">
      <xdr:nvCxnSpPr>
        <xdr:cNvPr id="100" name="直線コネクタ 99"/>
        <xdr:cNvCxnSpPr/>
      </xdr:nvCxnSpPr>
      <xdr:spPr>
        <a:xfrm>
          <a:off x="13322300" y="6208099"/>
          <a:ext cx="762000" cy="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32322</xdr:rowOff>
    </xdr:from>
    <xdr:to>
      <xdr:col>64</xdr:col>
      <xdr:colOff>123825</xdr:colOff>
      <xdr:row>31</xdr:row>
      <xdr:rowOff>133922</xdr:rowOff>
    </xdr:to>
    <xdr:sp macro="" textlink="">
      <xdr:nvSpPr>
        <xdr:cNvPr id="101" name="楕円 100"/>
        <xdr:cNvSpPr/>
      </xdr:nvSpPr>
      <xdr:spPr>
        <a:xfrm>
          <a:off x="1250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83122</xdr:rowOff>
    </xdr:from>
    <xdr:to>
      <xdr:col>68</xdr:col>
      <xdr:colOff>73025</xdr:colOff>
      <xdr:row>31</xdr:row>
      <xdr:rowOff>121624</xdr:rowOff>
    </xdr:to>
    <xdr:cxnSp macro="">
      <xdr:nvCxnSpPr>
        <xdr:cNvPr id="102" name="直線コネクタ 101"/>
        <xdr:cNvCxnSpPr/>
      </xdr:nvCxnSpPr>
      <xdr:spPr>
        <a:xfrm>
          <a:off x="12560300" y="6169597"/>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155914</xdr:rowOff>
    </xdr:from>
    <xdr:to>
      <xdr:col>60</xdr:col>
      <xdr:colOff>123825</xdr:colOff>
      <xdr:row>31</xdr:row>
      <xdr:rowOff>86064</xdr:rowOff>
    </xdr:to>
    <xdr:sp macro="" textlink="">
      <xdr:nvSpPr>
        <xdr:cNvPr id="103" name="楕円 102"/>
        <xdr:cNvSpPr/>
      </xdr:nvSpPr>
      <xdr:spPr>
        <a:xfrm>
          <a:off x="11747500" y="60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35264</xdr:rowOff>
    </xdr:from>
    <xdr:to>
      <xdr:col>64</xdr:col>
      <xdr:colOff>73025</xdr:colOff>
      <xdr:row>31</xdr:row>
      <xdr:rowOff>83122</xdr:rowOff>
    </xdr:to>
    <xdr:cxnSp macro="">
      <xdr:nvCxnSpPr>
        <xdr:cNvPr id="104" name="直線コネクタ 103"/>
        <xdr:cNvCxnSpPr/>
      </xdr:nvCxnSpPr>
      <xdr:spPr>
        <a:xfrm>
          <a:off x="11798300" y="6121739"/>
          <a:ext cx="762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05"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06"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07"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08"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5235</xdr:rowOff>
    </xdr:from>
    <xdr:ext cx="469744" cy="259045"/>
    <xdr:sp macro="" textlink="">
      <xdr:nvSpPr>
        <xdr:cNvPr id="109" name="n_1mainValue債務償還比率"/>
        <xdr:cNvSpPr txBox="1"/>
      </xdr:nvSpPr>
      <xdr:spPr>
        <a:xfrm>
          <a:off x="13836727" y="626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163551</xdr:rowOff>
    </xdr:from>
    <xdr:ext cx="469744" cy="259045"/>
    <xdr:sp macro="" textlink="">
      <xdr:nvSpPr>
        <xdr:cNvPr id="110" name="n_2mainValue債務償還比率"/>
        <xdr:cNvSpPr txBox="1"/>
      </xdr:nvSpPr>
      <xdr:spPr>
        <a:xfrm>
          <a:off x="13087427" y="62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125049</xdr:rowOff>
    </xdr:from>
    <xdr:ext cx="469744" cy="259045"/>
    <xdr:sp macro="" textlink="">
      <xdr:nvSpPr>
        <xdr:cNvPr id="111" name="n_3mainValue債務償還比率"/>
        <xdr:cNvSpPr txBox="1"/>
      </xdr:nvSpPr>
      <xdr:spPr>
        <a:xfrm>
          <a:off x="12325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77191</xdr:rowOff>
    </xdr:from>
    <xdr:ext cx="469744" cy="259045"/>
    <xdr:sp macro="" textlink="">
      <xdr:nvSpPr>
        <xdr:cNvPr id="112" name="n_4mainValue債務償還比率"/>
        <xdr:cNvSpPr txBox="1"/>
      </xdr:nvSpPr>
      <xdr:spPr>
        <a:xfrm>
          <a:off x="11563427" y="61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3" name="正方形/長方形 11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4" name="正方形/長方形 11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5" name="正方形/長方形 11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6" name="正方形/長方形 11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7" name="テキスト ボックス 11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8" name="テキスト ボックス 11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等が増加したものの包括算定経費が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、全体で前年度比約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％の微増にとどまった。一方で基準財政収入額は固定資産税等の増により、全体で約２．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％の増となった。その結果、財政力指数は前年度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と比べ０．１ポイント増加したが、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今後も徴収業務の強化等による歳入の確保、物件費、補助費を中心とした事務事業の見直しによる経常経費の削減、計画的な市債発行により行政基盤の安定確保に努める。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9" name="直線コネクタ 68"/>
        <xdr:cNvCxnSpPr/>
      </xdr:nvCxnSpPr>
      <xdr:spPr>
        <a:xfrm flipV="1">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57855</xdr:rowOff>
    </xdr:from>
    <xdr:to>
      <xdr:col>19</xdr:col>
      <xdr:colOff>133350</xdr:colOff>
      <xdr:row>44</xdr:row>
      <xdr:rowOff>57855</xdr:rowOff>
    </xdr:to>
    <xdr:cxnSp macro="">
      <xdr:nvCxnSpPr>
        <xdr:cNvPr id="72" name="直線コネクタ 71"/>
        <xdr:cNvCxnSpPr/>
      </xdr:nvCxnSpPr>
      <xdr:spPr>
        <a:xfrm>
          <a:off x="3225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57855</xdr:rowOff>
    </xdr:from>
    <xdr:to>
      <xdr:col>15</xdr:col>
      <xdr:colOff>82550</xdr:colOff>
      <xdr:row>44</xdr:row>
      <xdr:rowOff>57855</xdr:rowOff>
    </xdr:to>
    <xdr:cxnSp macro="">
      <xdr:nvCxnSpPr>
        <xdr:cNvPr id="75" name="直線コネクタ 74"/>
        <xdr:cNvCxnSpPr/>
      </xdr:nvCxnSpPr>
      <xdr:spPr>
        <a:xfrm>
          <a:off x="2336800" y="7601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7055</xdr:rowOff>
    </xdr:from>
    <xdr:to>
      <xdr:col>19</xdr:col>
      <xdr:colOff>184150</xdr:colOff>
      <xdr:row>44</xdr:row>
      <xdr:rowOff>108655</xdr:rowOff>
    </xdr:to>
    <xdr:sp macro="" textlink="">
      <xdr:nvSpPr>
        <xdr:cNvPr id="90" name="楕円 89"/>
        <xdr:cNvSpPr/>
      </xdr:nvSpPr>
      <xdr:spPr>
        <a:xfrm>
          <a:off x="4064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93432</xdr:rowOff>
    </xdr:from>
    <xdr:ext cx="736600" cy="259045"/>
    <xdr:sp macro="" textlink="">
      <xdr:nvSpPr>
        <xdr:cNvPr id="91" name="テキスト ボックス 90"/>
        <xdr:cNvSpPr txBox="1"/>
      </xdr:nvSpPr>
      <xdr:spPr>
        <a:xfrm>
          <a:off x="3733800" y="763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7055</xdr:rowOff>
    </xdr:from>
    <xdr:to>
      <xdr:col>15</xdr:col>
      <xdr:colOff>133350</xdr:colOff>
      <xdr:row>44</xdr:row>
      <xdr:rowOff>108655</xdr:rowOff>
    </xdr:to>
    <xdr:sp macro="" textlink="">
      <xdr:nvSpPr>
        <xdr:cNvPr id="92" name="楕円 91"/>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93432</xdr:rowOff>
    </xdr:from>
    <xdr:ext cx="762000" cy="259045"/>
    <xdr:sp macro="" textlink="">
      <xdr:nvSpPr>
        <xdr:cNvPr id="93" name="テキスト ボックス 92"/>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7055</xdr:rowOff>
    </xdr:from>
    <xdr:to>
      <xdr:col>11</xdr:col>
      <xdr:colOff>82550</xdr:colOff>
      <xdr:row>44</xdr:row>
      <xdr:rowOff>108655</xdr:rowOff>
    </xdr:to>
    <xdr:sp macro="" textlink="">
      <xdr:nvSpPr>
        <xdr:cNvPr id="94" name="楕円 93"/>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93432</xdr:rowOff>
    </xdr:from>
    <xdr:ext cx="762000" cy="259045"/>
    <xdr:sp macro="" textlink="">
      <xdr:nvSpPr>
        <xdr:cNvPr id="95" name="テキスト ボックス 94"/>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扶助費等の増により経常経費が前年比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％の増となった一方で、経常一般財源は、地方税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交付税の減により全体で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％の減となり、前年度を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地方交付税の合併算定替終了等、経常一般財源の減少が見込まれることから、市政全般にわたる事業見直しを行い、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限られた財源での効率的で効果的な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歳入の安定確保、財政基盤の強化に努める。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65</xdr:row>
      <xdr:rowOff>133350</xdr:rowOff>
    </xdr:to>
    <xdr:cxnSp macro="">
      <xdr:nvCxnSpPr>
        <xdr:cNvPr id="132" name="直線コネクタ 131"/>
        <xdr:cNvCxnSpPr/>
      </xdr:nvCxnSpPr>
      <xdr:spPr>
        <a:xfrm>
          <a:off x="4114800" y="1102021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47413</xdr:rowOff>
    </xdr:to>
    <xdr:cxnSp macro="">
      <xdr:nvCxnSpPr>
        <xdr:cNvPr id="135" name="直線コネクタ 134"/>
        <xdr:cNvCxnSpPr/>
      </xdr:nvCxnSpPr>
      <xdr:spPr>
        <a:xfrm>
          <a:off x="3225800" y="1097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170604</xdr:rowOff>
    </xdr:to>
    <xdr:cxnSp macro="">
      <xdr:nvCxnSpPr>
        <xdr:cNvPr id="138" name="直線コネクタ 137"/>
        <xdr:cNvCxnSpPr/>
      </xdr:nvCxnSpPr>
      <xdr:spPr>
        <a:xfrm>
          <a:off x="2336800" y="108593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57996</xdr:rowOff>
    </xdr:to>
    <xdr:cxnSp macro="">
      <xdr:nvCxnSpPr>
        <xdr:cNvPr id="141" name="直線コネクタ 140"/>
        <xdr:cNvCxnSpPr/>
      </xdr:nvCxnSpPr>
      <xdr:spPr>
        <a:xfrm>
          <a:off x="1447800" y="10666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9" name="楕円 158"/>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0" name="テキスト ボックス 159"/>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前年比３．６％の減となったが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が前年比４．２％の増となり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今後、物件費となる除染関連事業は完了が予定されており、物件費はさらに縮減される見込みであるが、加えて事務事業の見直しをおこなうことにより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全体的なコスト縮減に努める。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153050</xdr:rowOff>
    </xdr:from>
    <xdr:to>
      <xdr:col>23</xdr:col>
      <xdr:colOff>133350</xdr:colOff>
      <xdr:row>83</xdr:row>
      <xdr:rowOff>102701</xdr:rowOff>
    </xdr:to>
    <xdr:cxnSp macro="">
      <xdr:nvCxnSpPr>
        <xdr:cNvPr id="188" name="直線コネクタ 187"/>
        <xdr:cNvCxnSpPr/>
      </xdr:nvCxnSpPr>
      <xdr:spPr>
        <a:xfrm flipV="1">
          <a:off x="4953000" y="13869050"/>
          <a:ext cx="0" cy="4640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74778</xdr:rowOff>
    </xdr:from>
    <xdr:ext cx="762000" cy="259045"/>
    <xdr:sp macro="" textlink="">
      <xdr:nvSpPr>
        <xdr:cNvPr id="189" name="人件費・物件費等の状況最小値テキスト"/>
        <xdr:cNvSpPr txBox="1"/>
      </xdr:nvSpPr>
      <xdr:spPr>
        <a:xfrm>
          <a:off x="5041900" y="1430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102701</xdr:rowOff>
    </xdr:from>
    <xdr:to>
      <xdr:col>24</xdr:col>
      <xdr:colOff>12700</xdr:colOff>
      <xdr:row>83</xdr:row>
      <xdr:rowOff>102701</xdr:rowOff>
    </xdr:to>
    <xdr:cxnSp macro="">
      <xdr:nvCxnSpPr>
        <xdr:cNvPr id="190" name="直線コネクタ 189"/>
        <xdr:cNvCxnSpPr/>
      </xdr:nvCxnSpPr>
      <xdr:spPr>
        <a:xfrm>
          <a:off x="4864100" y="14333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67977</xdr:rowOff>
    </xdr:from>
    <xdr:ext cx="762000" cy="259045"/>
    <xdr:sp macro="" textlink="">
      <xdr:nvSpPr>
        <xdr:cNvPr id="191" name="人件費・物件費等の状況最大値テキスト"/>
        <xdr:cNvSpPr txBox="1"/>
      </xdr:nvSpPr>
      <xdr:spPr>
        <a:xfrm>
          <a:off x="5041900" y="136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153050</xdr:rowOff>
    </xdr:from>
    <xdr:to>
      <xdr:col>24</xdr:col>
      <xdr:colOff>12700</xdr:colOff>
      <xdr:row>80</xdr:row>
      <xdr:rowOff>153050</xdr:rowOff>
    </xdr:to>
    <xdr:cxnSp macro="">
      <xdr:nvCxnSpPr>
        <xdr:cNvPr id="192" name="直線コネクタ 191"/>
        <xdr:cNvCxnSpPr/>
      </xdr:nvCxnSpPr>
      <xdr:spPr>
        <a:xfrm>
          <a:off x="4864100" y="138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64643</xdr:rowOff>
    </xdr:from>
    <xdr:to>
      <xdr:col>23</xdr:col>
      <xdr:colOff>133350</xdr:colOff>
      <xdr:row>83</xdr:row>
      <xdr:rowOff>91466</xdr:rowOff>
    </xdr:to>
    <xdr:cxnSp macro="">
      <xdr:nvCxnSpPr>
        <xdr:cNvPr id="193" name="直線コネクタ 192"/>
        <xdr:cNvCxnSpPr/>
      </xdr:nvCxnSpPr>
      <xdr:spPr>
        <a:xfrm>
          <a:off x="4114800" y="14294993"/>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12881</xdr:rowOff>
    </xdr:from>
    <xdr:ext cx="762000" cy="259045"/>
    <xdr:sp macro="" textlink="">
      <xdr:nvSpPr>
        <xdr:cNvPr id="194" name="人件費・物件費等の状況平均値テキスト"/>
        <xdr:cNvSpPr txBox="1"/>
      </xdr:nvSpPr>
      <xdr:spPr>
        <a:xfrm>
          <a:off x="5041900" y="13900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167804</xdr:rowOff>
    </xdr:from>
    <xdr:to>
      <xdr:col>23</xdr:col>
      <xdr:colOff>184150</xdr:colOff>
      <xdr:row>82</xdr:row>
      <xdr:rowOff>97954</xdr:rowOff>
    </xdr:to>
    <xdr:sp macro="" textlink="">
      <xdr:nvSpPr>
        <xdr:cNvPr id="195" name="フローチャート: 判断 194"/>
        <xdr:cNvSpPr/>
      </xdr:nvSpPr>
      <xdr:spPr>
        <a:xfrm>
          <a:off x="4902200" y="140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64643</xdr:rowOff>
    </xdr:from>
    <xdr:to>
      <xdr:col>19</xdr:col>
      <xdr:colOff>133350</xdr:colOff>
      <xdr:row>86</xdr:row>
      <xdr:rowOff>161032</xdr:rowOff>
    </xdr:to>
    <xdr:cxnSp macro="">
      <xdr:nvCxnSpPr>
        <xdr:cNvPr id="196" name="直線コネクタ 195"/>
        <xdr:cNvCxnSpPr/>
      </xdr:nvCxnSpPr>
      <xdr:spPr>
        <a:xfrm flipV="1">
          <a:off x="3225800" y="14294993"/>
          <a:ext cx="889000" cy="6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132826</xdr:rowOff>
    </xdr:from>
    <xdr:to>
      <xdr:col>19</xdr:col>
      <xdr:colOff>184150</xdr:colOff>
      <xdr:row>82</xdr:row>
      <xdr:rowOff>62976</xdr:rowOff>
    </xdr:to>
    <xdr:sp macro="" textlink="">
      <xdr:nvSpPr>
        <xdr:cNvPr id="197" name="フローチャート: 判断 196"/>
        <xdr:cNvSpPr/>
      </xdr:nvSpPr>
      <xdr:spPr>
        <a:xfrm>
          <a:off x="4064000" y="1402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73153</xdr:rowOff>
    </xdr:from>
    <xdr:ext cx="736600" cy="259045"/>
    <xdr:sp macro="" textlink="">
      <xdr:nvSpPr>
        <xdr:cNvPr id="198" name="テキスト ボックス 197"/>
        <xdr:cNvSpPr txBox="1"/>
      </xdr:nvSpPr>
      <xdr:spPr>
        <a:xfrm>
          <a:off x="3733800" y="1378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77301</xdr:rowOff>
    </xdr:from>
    <xdr:to>
      <xdr:col>15</xdr:col>
      <xdr:colOff>82550</xdr:colOff>
      <xdr:row>86</xdr:row>
      <xdr:rowOff>161032</xdr:rowOff>
    </xdr:to>
    <xdr:cxnSp macro="">
      <xdr:nvCxnSpPr>
        <xdr:cNvPr id="199" name="直線コネクタ 198"/>
        <xdr:cNvCxnSpPr/>
      </xdr:nvCxnSpPr>
      <xdr:spPr>
        <a:xfrm>
          <a:off x="2336800" y="14822001"/>
          <a:ext cx="889000" cy="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164430</xdr:rowOff>
    </xdr:from>
    <xdr:to>
      <xdr:col>15</xdr:col>
      <xdr:colOff>133350</xdr:colOff>
      <xdr:row>82</xdr:row>
      <xdr:rowOff>94580</xdr:rowOff>
    </xdr:to>
    <xdr:sp macro="" textlink="">
      <xdr:nvSpPr>
        <xdr:cNvPr id="200" name="フローチャート: 判断 199"/>
        <xdr:cNvSpPr/>
      </xdr:nvSpPr>
      <xdr:spPr>
        <a:xfrm>
          <a:off x="3175000" y="140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104757</xdr:rowOff>
    </xdr:from>
    <xdr:ext cx="762000" cy="259045"/>
    <xdr:sp macro="" textlink="">
      <xdr:nvSpPr>
        <xdr:cNvPr id="201" name="テキスト ボックス 200"/>
        <xdr:cNvSpPr txBox="1"/>
      </xdr:nvSpPr>
      <xdr:spPr>
        <a:xfrm>
          <a:off x="2844800" y="138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77301</xdr:rowOff>
    </xdr:from>
    <xdr:to>
      <xdr:col>11</xdr:col>
      <xdr:colOff>31750</xdr:colOff>
      <xdr:row>89</xdr:row>
      <xdr:rowOff>1456</xdr:rowOff>
    </xdr:to>
    <xdr:cxnSp macro="">
      <xdr:nvCxnSpPr>
        <xdr:cNvPr id="202" name="直線コネクタ 201"/>
        <xdr:cNvCxnSpPr/>
      </xdr:nvCxnSpPr>
      <xdr:spPr>
        <a:xfrm flipV="1">
          <a:off x="1447800" y="14822001"/>
          <a:ext cx="889000" cy="4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156125</xdr:rowOff>
    </xdr:from>
    <xdr:to>
      <xdr:col>11</xdr:col>
      <xdr:colOff>82550</xdr:colOff>
      <xdr:row>82</xdr:row>
      <xdr:rowOff>86275</xdr:rowOff>
    </xdr:to>
    <xdr:sp macro="" textlink="">
      <xdr:nvSpPr>
        <xdr:cNvPr id="203" name="フローチャート: 判断 202"/>
        <xdr:cNvSpPr/>
      </xdr:nvSpPr>
      <xdr:spPr>
        <a:xfrm>
          <a:off x="2286000" y="140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96452</xdr:rowOff>
    </xdr:from>
    <xdr:ext cx="762000" cy="259045"/>
    <xdr:sp macro="" textlink="">
      <xdr:nvSpPr>
        <xdr:cNvPr id="204" name="テキスト ボックス 203"/>
        <xdr:cNvSpPr txBox="1"/>
      </xdr:nvSpPr>
      <xdr:spPr>
        <a:xfrm>
          <a:off x="1955800" y="138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15532</xdr:rowOff>
    </xdr:from>
    <xdr:to>
      <xdr:col>7</xdr:col>
      <xdr:colOff>31750</xdr:colOff>
      <xdr:row>82</xdr:row>
      <xdr:rowOff>117132</xdr:rowOff>
    </xdr:to>
    <xdr:sp macro="" textlink="">
      <xdr:nvSpPr>
        <xdr:cNvPr id="205" name="フローチャート: 判断 204"/>
        <xdr:cNvSpPr/>
      </xdr:nvSpPr>
      <xdr:spPr>
        <a:xfrm>
          <a:off x="13970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127309</xdr:rowOff>
    </xdr:from>
    <xdr:ext cx="762000" cy="259045"/>
    <xdr:sp macro="" textlink="">
      <xdr:nvSpPr>
        <xdr:cNvPr id="206" name="テキスト ボックス 205"/>
        <xdr:cNvSpPr txBox="1"/>
      </xdr:nvSpPr>
      <xdr:spPr>
        <a:xfrm>
          <a:off x="1066800" y="1384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40666</xdr:rowOff>
    </xdr:from>
    <xdr:to>
      <xdr:col>23</xdr:col>
      <xdr:colOff>184150</xdr:colOff>
      <xdr:row>83</xdr:row>
      <xdr:rowOff>142266</xdr:rowOff>
    </xdr:to>
    <xdr:sp macro="" textlink="">
      <xdr:nvSpPr>
        <xdr:cNvPr id="212" name="楕円 211"/>
        <xdr:cNvSpPr/>
      </xdr:nvSpPr>
      <xdr:spPr>
        <a:xfrm>
          <a:off x="4902200" y="14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107993</xdr:rowOff>
    </xdr:from>
    <xdr:ext cx="762000" cy="259045"/>
    <xdr:sp macro="" textlink="">
      <xdr:nvSpPr>
        <xdr:cNvPr id="213" name="人件費・物件費等の状況該当値テキスト"/>
        <xdr:cNvSpPr txBox="1"/>
      </xdr:nvSpPr>
      <xdr:spPr>
        <a:xfrm>
          <a:off x="5041900" y="1416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13843</xdr:rowOff>
    </xdr:from>
    <xdr:to>
      <xdr:col>19</xdr:col>
      <xdr:colOff>184150</xdr:colOff>
      <xdr:row>83</xdr:row>
      <xdr:rowOff>115443</xdr:rowOff>
    </xdr:to>
    <xdr:sp macro="" textlink="">
      <xdr:nvSpPr>
        <xdr:cNvPr id="214" name="楕円 213"/>
        <xdr:cNvSpPr/>
      </xdr:nvSpPr>
      <xdr:spPr>
        <a:xfrm>
          <a:off x="4064000" y="142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100220</xdr:rowOff>
    </xdr:from>
    <xdr:ext cx="736600" cy="259045"/>
    <xdr:sp macro="" textlink="">
      <xdr:nvSpPr>
        <xdr:cNvPr id="215" name="テキスト ボックス 214"/>
        <xdr:cNvSpPr txBox="1"/>
      </xdr:nvSpPr>
      <xdr:spPr>
        <a:xfrm>
          <a:off x="3733800" y="1433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110232</xdr:rowOff>
    </xdr:from>
    <xdr:to>
      <xdr:col>15</xdr:col>
      <xdr:colOff>133350</xdr:colOff>
      <xdr:row>87</xdr:row>
      <xdr:rowOff>40382</xdr:rowOff>
    </xdr:to>
    <xdr:sp macro="" textlink="">
      <xdr:nvSpPr>
        <xdr:cNvPr id="216" name="楕円 215"/>
        <xdr:cNvSpPr/>
      </xdr:nvSpPr>
      <xdr:spPr>
        <a:xfrm>
          <a:off x="3175000" y="14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25159</xdr:rowOff>
    </xdr:from>
    <xdr:ext cx="762000" cy="259045"/>
    <xdr:sp macro="" textlink="">
      <xdr:nvSpPr>
        <xdr:cNvPr id="217" name="テキスト ボックス 216"/>
        <xdr:cNvSpPr txBox="1"/>
      </xdr:nvSpPr>
      <xdr:spPr>
        <a:xfrm>
          <a:off x="2844800" y="1494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26501</xdr:rowOff>
    </xdr:from>
    <xdr:to>
      <xdr:col>11</xdr:col>
      <xdr:colOff>82550</xdr:colOff>
      <xdr:row>86</xdr:row>
      <xdr:rowOff>128101</xdr:rowOff>
    </xdr:to>
    <xdr:sp macro="" textlink="">
      <xdr:nvSpPr>
        <xdr:cNvPr id="218" name="楕円 217"/>
        <xdr:cNvSpPr/>
      </xdr:nvSpPr>
      <xdr:spPr>
        <a:xfrm>
          <a:off x="2286000" y="147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112878</xdr:rowOff>
    </xdr:from>
    <xdr:ext cx="762000" cy="259045"/>
    <xdr:sp macro="" textlink="">
      <xdr:nvSpPr>
        <xdr:cNvPr id="219" name="テキスト ボックス 218"/>
        <xdr:cNvSpPr txBox="1"/>
      </xdr:nvSpPr>
      <xdr:spPr>
        <a:xfrm>
          <a:off x="1955800" y="1485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122106</xdr:rowOff>
    </xdr:from>
    <xdr:to>
      <xdr:col>7</xdr:col>
      <xdr:colOff>31750</xdr:colOff>
      <xdr:row>89</xdr:row>
      <xdr:rowOff>52256</xdr:rowOff>
    </xdr:to>
    <xdr:sp macro="" textlink="">
      <xdr:nvSpPr>
        <xdr:cNvPr id="220" name="楕円 219"/>
        <xdr:cNvSpPr/>
      </xdr:nvSpPr>
      <xdr:spPr>
        <a:xfrm>
          <a:off x="1397000" y="152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37033</xdr:rowOff>
    </xdr:from>
    <xdr:ext cx="762000" cy="259045"/>
    <xdr:sp macro="" textlink="">
      <xdr:nvSpPr>
        <xdr:cNvPr id="221" name="テキスト ボックス 220"/>
        <xdr:cNvSpPr txBox="1"/>
      </xdr:nvSpPr>
      <xdr:spPr>
        <a:xfrm>
          <a:off x="1066800" y="152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前年の数値を上回った要因は、採用・退職等による職員構成や経験年数別階層の変動と考えられる。</a:t>
          </a:r>
        </a:p>
        <a:p>
          <a:r>
            <a:rPr kumimoji="1" lang="ja-JP" altLang="en-US" sz="13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48" name="直線コネクタ 247"/>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9"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0" name="直線コネクタ 249"/>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24130</xdr:rowOff>
    </xdr:to>
    <xdr:cxnSp macro="">
      <xdr:nvCxnSpPr>
        <xdr:cNvPr id="253" name="直線コネクタ 252"/>
        <xdr:cNvCxnSpPr/>
      </xdr:nvCxnSpPr>
      <xdr:spPr>
        <a:xfrm>
          <a:off x="16179800" y="149910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4"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5" name="フローチャート: 判断 254"/>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123189</xdr:rowOff>
    </xdr:to>
    <xdr:cxnSp macro="">
      <xdr:nvCxnSpPr>
        <xdr:cNvPr id="256" name="直線コネクタ 255"/>
        <xdr:cNvCxnSpPr/>
      </xdr:nvCxnSpPr>
      <xdr:spPr>
        <a:xfrm flipV="1">
          <a:off x="15290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7" name="フローチャート: 判断 256"/>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8" name="テキスト ボックス 257"/>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72389</xdr:rowOff>
    </xdr:to>
    <xdr:cxnSp macro="">
      <xdr:nvCxnSpPr>
        <xdr:cNvPr id="259" name="直線コネクタ 258"/>
        <xdr:cNvCxnSpPr/>
      </xdr:nvCxnSpPr>
      <xdr:spPr>
        <a:xfrm flipV="1">
          <a:off x="14401800" y="150393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0" name="フローチャート: 判断 259"/>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1" name="テキスト ボックス 260"/>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144780</xdr:rowOff>
    </xdr:to>
    <xdr:cxnSp macro="">
      <xdr:nvCxnSpPr>
        <xdr:cNvPr id="262" name="直線コネクタ 261"/>
        <xdr:cNvCxnSpPr/>
      </xdr:nvCxnSpPr>
      <xdr:spPr>
        <a:xfrm flipV="1">
          <a:off x="13512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3" name="フローチャート: 判断 26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4" name="テキスト ボックス 26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5" name="フローチャート: 判断 264"/>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6" name="テキスト ボックス 265"/>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2" name="楕円 271"/>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3"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4" name="楕円 273"/>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5" name="テキスト ボックス 274"/>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6" name="楕円 275"/>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7" name="テキスト ボックス 27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8" name="楕円 27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9" name="テキスト ボックス 278"/>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80" name="楕円 279"/>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81" name="テキスト ボックス 280"/>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月策定の定員管理計画において、「令和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日現在の職員数を</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人とする」目標を設定した。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目標達成に向け、採用者数の抑制、組織の見直し等に取り組んだ結果、令和２年度当初職員数は</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名となり目標を上回った。</a:t>
          </a:r>
        </a:p>
        <a:p>
          <a:r>
            <a:rPr kumimoji="1" lang="ja-JP" altLang="en-US" sz="13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09" name="直線コネクタ 308"/>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0"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1" name="直線コネクタ 310"/>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2"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3" name="直線コネクタ 312"/>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170053</xdr:rowOff>
    </xdr:to>
    <xdr:cxnSp macro="">
      <xdr:nvCxnSpPr>
        <xdr:cNvPr id="314" name="直線コネクタ 313"/>
        <xdr:cNvCxnSpPr/>
      </xdr:nvCxnSpPr>
      <xdr:spPr>
        <a:xfrm>
          <a:off x="16179800" y="1060437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5"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16" name="フローチャート: 判断 315"/>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153162</xdr:rowOff>
    </xdr:to>
    <xdr:cxnSp macro="">
      <xdr:nvCxnSpPr>
        <xdr:cNvPr id="317" name="直線コネクタ 316"/>
        <xdr:cNvCxnSpPr/>
      </xdr:nvCxnSpPr>
      <xdr:spPr>
        <a:xfrm flipV="1">
          <a:off x="15290800" y="1060437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18" name="フローチャート: 判断 317"/>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19" name="テキスト ボックス 318"/>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136271</xdr:rowOff>
    </xdr:from>
    <xdr:to>
      <xdr:col>72</xdr:col>
      <xdr:colOff>203200</xdr:colOff>
      <xdr:row>61</xdr:row>
      <xdr:rowOff>153162</xdr:rowOff>
    </xdr:to>
    <xdr:cxnSp macro="">
      <xdr:nvCxnSpPr>
        <xdr:cNvPr id="320" name="直線コネクタ 319"/>
        <xdr:cNvCxnSpPr/>
      </xdr:nvCxnSpPr>
      <xdr:spPr>
        <a:xfrm>
          <a:off x="14401800" y="105947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1" name="フローチャート: 判断 320"/>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2" name="テキスト ボックス 321"/>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104902</xdr:rowOff>
    </xdr:from>
    <xdr:to>
      <xdr:col>68</xdr:col>
      <xdr:colOff>152400</xdr:colOff>
      <xdr:row>61</xdr:row>
      <xdr:rowOff>136271</xdr:rowOff>
    </xdr:to>
    <xdr:cxnSp macro="">
      <xdr:nvCxnSpPr>
        <xdr:cNvPr id="323" name="直線コネクタ 322"/>
        <xdr:cNvCxnSpPr/>
      </xdr:nvCxnSpPr>
      <xdr:spPr>
        <a:xfrm>
          <a:off x="13512800" y="105633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4" name="フローチャート: 判断 323"/>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40403</xdr:rowOff>
    </xdr:from>
    <xdr:ext cx="762000" cy="259045"/>
    <xdr:sp macro="" textlink="">
      <xdr:nvSpPr>
        <xdr:cNvPr id="325" name="テキスト ボックス 324"/>
        <xdr:cNvSpPr txBox="1"/>
      </xdr:nvSpPr>
      <xdr:spPr>
        <a:xfrm>
          <a:off x="14020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26" name="フローチャート: 判断 325"/>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107967</xdr:rowOff>
    </xdr:from>
    <xdr:ext cx="762000" cy="259045"/>
    <xdr:sp macro="" textlink="">
      <xdr:nvSpPr>
        <xdr:cNvPr id="327" name="テキスト ボックス 326"/>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119253</xdr:rowOff>
    </xdr:from>
    <xdr:to>
      <xdr:col>81</xdr:col>
      <xdr:colOff>95250</xdr:colOff>
      <xdr:row>62</xdr:row>
      <xdr:rowOff>49403</xdr:rowOff>
    </xdr:to>
    <xdr:sp macro="" textlink="">
      <xdr:nvSpPr>
        <xdr:cNvPr id="333" name="楕円 332"/>
        <xdr:cNvSpPr/>
      </xdr:nvSpPr>
      <xdr:spPr>
        <a:xfrm>
          <a:off x="169672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91330</xdr:rowOff>
    </xdr:from>
    <xdr:ext cx="762000" cy="259045"/>
    <xdr:sp macro="" textlink="">
      <xdr:nvSpPr>
        <xdr:cNvPr id="334" name="定員管理の状況該当値テキスト"/>
        <xdr:cNvSpPr txBox="1"/>
      </xdr:nvSpPr>
      <xdr:spPr>
        <a:xfrm>
          <a:off x="17106900" y="1054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35" name="楕円 334"/>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36" name="テキスト ボックス 335"/>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102362</xdr:rowOff>
    </xdr:from>
    <xdr:to>
      <xdr:col>73</xdr:col>
      <xdr:colOff>44450</xdr:colOff>
      <xdr:row>62</xdr:row>
      <xdr:rowOff>32512</xdr:rowOff>
    </xdr:to>
    <xdr:sp macro="" textlink="">
      <xdr:nvSpPr>
        <xdr:cNvPr id="337" name="楕円 336"/>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17289</xdr:rowOff>
    </xdr:from>
    <xdr:ext cx="762000" cy="259045"/>
    <xdr:sp macro="" textlink="">
      <xdr:nvSpPr>
        <xdr:cNvPr id="338" name="テキスト ボックス 337"/>
        <xdr:cNvSpPr txBox="1"/>
      </xdr:nvSpPr>
      <xdr:spPr>
        <a:xfrm>
          <a:off x="14909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39" name="楕円 338"/>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0" name="テキスト ボックス 339"/>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54102</xdr:rowOff>
    </xdr:from>
    <xdr:to>
      <xdr:col>64</xdr:col>
      <xdr:colOff>152400</xdr:colOff>
      <xdr:row>61</xdr:row>
      <xdr:rowOff>155702</xdr:rowOff>
    </xdr:to>
    <xdr:sp macro="" textlink="">
      <xdr:nvSpPr>
        <xdr:cNvPr id="341" name="楕円 340"/>
        <xdr:cNvSpPr/>
      </xdr:nvSpPr>
      <xdr:spPr>
        <a:xfrm>
          <a:off x="13462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140479</xdr:rowOff>
    </xdr:from>
    <xdr:ext cx="762000" cy="259045"/>
    <xdr:sp macro="" textlink="">
      <xdr:nvSpPr>
        <xdr:cNvPr id="342" name="テキスト ボックス 341"/>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組合等が起こした地方債の元利償還金に対する負担金等が減少した一方で、固定資産税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を主とする標準財政収入額等が微増したことにより、前年度比で０．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近年増加傾向にあるものの、交付税措置の有利な起債を活用してきたこともあり、実質公債比率は今後も減少していくと見込まれるが、新総合計画による事業の厳選と計画的な財政運営及び債務の削減による更なる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8" name="テキスト ボックス 36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149225</xdr:rowOff>
    </xdr:from>
    <xdr:to>
      <xdr:col>81</xdr:col>
      <xdr:colOff>44450</xdr:colOff>
      <xdr:row>43</xdr:row>
      <xdr:rowOff>55033</xdr:rowOff>
    </xdr:to>
    <xdr:cxnSp macro="">
      <xdr:nvCxnSpPr>
        <xdr:cNvPr id="372" name="直線コネクタ 371"/>
        <xdr:cNvCxnSpPr/>
      </xdr:nvCxnSpPr>
      <xdr:spPr>
        <a:xfrm flipV="1">
          <a:off x="17018000" y="6321425"/>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73"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74" name="直線コネクタ 373"/>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64152</xdr:rowOff>
    </xdr:from>
    <xdr:ext cx="762000" cy="259045"/>
    <xdr:sp macro="" textlink="">
      <xdr:nvSpPr>
        <xdr:cNvPr id="375" name="公債費負担の状況最大値テキスト"/>
        <xdr:cNvSpPr txBox="1"/>
      </xdr:nvSpPr>
      <xdr:spPr>
        <a:xfrm>
          <a:off x="17106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149225</xdr:rowOff>
    </xdr:from>
    <xdr:to>
      <xdr:col>81</xdr:col>
      <xdr:colOff>133350</xdr:colOff>
      <xdr:row>36</xdr:row>
      <xdr:rowOff>149225</xdr:rowOff>
    </xdr:to>
    <xdr:cxnSp macro="">
      <xdr:nvCxnSpPr>
        <xdr:cNvPr id="376" name="直線コネクタ 375"/>
        <xdr:cNvCxnSpPr/>
      </xdr:nvCxnSpPr>
      <xdr:spPr>
        <a:xfrm>
          <a:off x="16929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55033</xdr:rowOff>
    </xdr:to>
    <xdr:cxnSp macro="">
      <xdr:nvCxnSpPr>
        <xdr:cNvPr id="377" name="直線コネクタ 376"/>
        <xdr:cNvCxnSpPr/>
      </xdr:nvCxnSpPr>
      <xdr:spPr>
        <a:xfrm flipV="1">
          <a:off x="16179800" y="73670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78"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79" name="フローチャート: 判断 378"/>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44</xdr:row>
      <xdr:rowOff>24342</xdr:rowOff>
    </xdr:to>
    <xdr:cxnSp macro="">
      <xdr:nvCxnSpPr>
        <xdr:cNvPr id="380" name="直線コネクタ 379"/>
        <xdr:cNvCxnSpPr/>
      </xdr:nvCxnSpPr>
      <xdr:spPr>
        <a:xfrm flipV="1">
          <a:off x="15290800" y="74273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26458</xdr:rowOff>
    </xdr:from>
    <xdr:to>
      <xdr:col>77</xdr:col>
      <xdr:colOff>95250</xdr:colOff>
      <xdr:row>39</xdr:row>
      <xdr:rowOff>128058</xdr:rowOff>
    </xdr:to>
    <xdr:sp macro="" textlink="">
      <xdr:nvSpPr>
        <xdr:cNvPr id="381" name="フローチャート: 判断 380"/>
        <xdr:cNvSpPr/>
      </xdr:nvSpPr>
      <xdr:spPr>
        <a:xfrm>
          <a:off x="16129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138235</xdr:rowOff>
    </xdr:from>
    <xdr:ext cx="736600" cy="259045"/>
    <xdr:sp macro="" textlink="">
      <xdr:nvSpPr>
        <xdr:cNvPr id="382" name="テキスト ボックス 381"/>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24342</xdr:rowOff>
    </xdr:from>
    <xdr:to>
      <xdr:col>72</xdr:col>
      <xdr:colOff>203200</xdr:colOff>
      <xdr:row>44</xdr:row>
      <xdr:rowOff>165100</xdr:rowOff>
    </xdr:to>
    <xdr:cxnSp macro="">
      <xdr:nvCxnSpPr>
        <xdr:cNvPr id="383" name="直線コネクタ 382"/>
        <xdr:cNvCxnSpPr/>
      </xdr:nvCxnSpPr>
      <xdr:spPr>
        <a:xfrm flipV="1">
          <a:off x="14401800" y="75681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46567</xdr:rowOff>
    </xdr:from>
    <xdr:to>
      <xdr:col>73</xdr:col>
      <xdr:colOff>44450</xdr:colOff>
      <xdr:row>39</xdr:row>
      <xdr:rowOff>148167</xdr:rowOff>
    </xdr:to>
    <xdr:sp macro="" textlink="">
      <xdr:nvSpPr>
        <xdr:cNvPr id="384" name="フローチャート: 判断 383"/>
        <xdr:cNvSpPr/>
      </xdr:nvSpPr>
      <xdr:spPr>
        <a:xfrm>
          <a:off x="15240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385" name="テキスト ボックス 38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94192</xdr:rowOff>
    </xdr:to>
    <xdr:cxnSp macro="">
      <xdr:nvCxnSpPr>
        <xdr:cNvPr id="386" name="直線コネクタ 385"/>
        <xdr:cNvCxnSpPr/>
      </xdr:nvCxnSpPr>
      <xdr:spPr>
        <a:xfrm flipV="1">
          <a:off x="13512800" y="77089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87" name="フローチャート: 判断 386"/>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88" name="テキスト ボックス 387"/>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9" name="フローチャート: 判断 38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0" name="テキスト ボックス 389"/>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396" name="楕円 395"/>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11235</xdr:rowOff>
    </xdr:from>
    <xdr:ext cx="762000" cy="259045"/>
    <xdr:sp macro="" textlink="">
      <xdr:nvSpPr>
        <xdr:cNvPr id="397" name="公債費負担の状況該当値テキスト"/>
        <xdr:cNvSpPr txBox="1"/>
      </xdr:nvSpPr>
      <xdr:spPr>
        <a:xfrm>
          <a:off x="17106900" y="721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398" name="楕円 397"/>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399" name="テキスト ボックス 398"/>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144992</xdr:rowOff>
    </xdr:from>
    <xdr:to>
      <xdr:col>73</xdr:col>
      <xdr:colOff>44450</xdr:colOff>
      <xdr:row>44</xdr:row>
      <xdr:rowOff>75142</xdr:rowOff>
    </xdr:to>
    <xdr:sp macro="" textlink="">
      <xdr:nvSpPr>
        <xdr:cNvPr id="400" name="楕円 399"/>
        <xdr:cNvSpPr/>
      </xdr:nvSpPr>
      <xdr:spPr>
        <a:xfrm>
          <a:off x="15240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59919</xdr:rowOff>
    </xdr:from>
    <xdr:ext cx="762000" cy="259045"/>
    <xdr:sp macro="" textlink="">
      <xdr:nvSpPr>
        <xdr:cNvPr id="401" name="テキスト ボックス 400"/>
        <xdr:cNvSpPr txBox="1"/>
      </xdr:nvSpPr>
      <xdr:spPr>
        <a:xfrm>
          <a:off x="14909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2" name="楕円 401"/>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3" name="テキスト ボックス 402"/>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43392</xdr:rowOff>
    </xdr:from>
    <xdr:to>
      <xdr:col>64</xdr:col>
      <xdr:colOff>152400</xdr:colOff>
      <xdr:row>45</xdr:row>
      <xdr:rowOff>144992</xdr:rowOff>
    </xdr:to>
    <xdr:sp macro="" textlink="">
      <xdr:nvSpPr>
        <xdr:cNvPr id="404" name="楕円 403"/>
        <xdr:cNvSpPr/>
      </xdr:nvSpPr>
      <xdr:spPr>
        <a:xfrm>
          <a:off x="13462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129769</xdr:rowOff>
    </xdr:from>
    <xdr:ext cx="762000" cy="259045"/>
    <xdr:sp macro="" textlink="">
      <xdr:nvSpPr>
        <xdr:cNvPr id="405" name="テキスト ボックス 404"/>
        <xdr:cNvSpPr txBox="1"/>
      </xdr:nvSpPr>
      <xdr:spPr>
        <a:xfrm>
          <a:off x="13131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組合負担等見込額及び債務負担行為の減少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はあるものの、充当可能基金の残高の減少等の影響により、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また、二本松城跡総合整備事業や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杉内芝生広場整備事業等の大型事業により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見込まれることから、効果的な繰上償還を検討し、新総合計画による事業の峻別により、将来負担の抑制に努める。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4" name="直線コネクタ 433"/>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5"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6" name="直線コネクタ 435"/>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17</xdr:row>
      <xdr:rowOff>169192</xdr:rowOff>
    </xdr:to>
    <xdr:cxnSp macro="">
      <xdr:nvCxnSpPr>
        <xdr:cNvPr id="439" name="直線コネクタ 438"/>
        <xdr:cNvCxnSpPr/>
      </xdr:nvCxnSpPr>
      <xdr:spPr>
        <a:xfrm>
          <a:off x="16179800" y="3062393"/>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0"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1" name="フローチャート: 判断 440"/>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47343</xdr:rowOff>
    </xdr:to>
    <xdr:cxnSp macro="">
      <xdr:nvCxnSpPr>
        <xdr:cNvPr id="442" name="直線コネクタ 441"/>
        <xdr:cNvCxnSpPr/>
      </xdr:nvCxnSpPr>
      <xdr:spPr>
        <a:xfrm flipV="1">
          <a:off x="15290800" y="3062393"/>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3" name="フローチャート: 判断 442"/>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4" name="テキスト ボックス 443"/>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47343</xdr:rowOff>
    </xdr:from>
    <xdr:to>
      <xdr:col>72</xdr:col>
      <xdr:colOff>203200</xdr:colOff>
      <xdr:row>18</xdr:row>
      <xdr:rowOff>143863</xdr:rowOff>
    </xdr:to>
    <xdr:cxnSp macro="">
      <xdr:nvCxnSpPr>
        <xdr:cNvPr id="445" name="直線コネクタ 444"/>
        <xdr:cNvCxnSpPr/>
      </xdr:nvCxnSpPr>
      <xdr:spPr>
        <a:xfrm flipV="1">
          <a:off x="14401800" y="31334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6" name="フローチャート: 判断 445"/>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7" name="テキスト ボックス 446"/>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143863</xdr:rowOff>
    </xdr:from>
    <xdr:to>
      <xdr:col>68</xdr:col>
      <xdr:colOff>152400</xdr:colOff>
      <xdr:row>19</xdr:row>
      <xdr:rowOff>72954</xdr:rowOff>
    </xdr:to>
    <xdr:cxnSp macro="">
      <xdr:nvCxnSpPr>
        <xdr:cNvPr id="448" name="直線コネクタ 447"/>
        <xdr:cNvCxnSpPr/>
      </xdr:nvCxnSpPr>
      <xdr:spPr>
        <a:xfrm flipV="1">
          <a:off x="13512800" y="32299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49" name="フローチャート: 判断 448"/>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0" name="テキスト ボックス 449"/>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1" name="フローチャート: 判断 450"/>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2" name="テキスト ボックス 451"/>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118392</xdr:rowOff>
    </xdr:from>
    <xdr:to>
      <xdr:col>81</xdr:col>
      <xdr:colOff>95250</xdr:colOff>
      <xdr:row>18</xdr:row>
      <xdr:rowOff>48542</xdr:rowOff>
    </xdr:to>
    <xdr:sp macro="" textlink="">
      <xdr:nvSpPr>
        <xdr:cNvPr id="458" name="楕円 457"/>
        <xdr:cNvSpPr/>
      </xdr:nvSpPr>
      <xdr:spPr>
        <a:xfrm>
          <a:off x="16967200" y="3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90469</xdr:rowOff>
    </xdr:from>
    <xdr:ext cx="762000" cy="259045"/>
    <xdr:sp macro="" textlink="">
      <xdr:nvSpPr>
        <xdr:cNvPr id="459" name="将来負担の状況該当値テキスト"/>
        <xdr:cNvSpPr txBox="1"/>
      </xdr:nvSpPr>
      <xdr:spPr>
        <a:xfrm>
          <a:off x="17106900" y="30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60" name="楕円 459"/>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61" name="テキスト ボックス 460"/>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167993</xdr:rowOff>
    </xdr:from>
    <xdr:to>
      <xdr:col>73</xdr:col>
      <xdr:colOff>44450</xdr:colOff>
      <xdr:row>18</xdr:row>
      <xdr:rowOff>98143</xdr:rowOff>
    </xdr:to>
    <xdr:sp macro="" textlink="">
      <xdr:nvSpPr>
        <xdr:cNvPr id="462" name="楕円 461"/>
        <xdr:cNvSpPr/>
      </xdr:nvSpPr>
      <xdr:spPr>
        <a:xfrm>
          <a:off x="15240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82920</xdr:rowOff>
    </xdr:from>
    <xdr:ext cx="762000" cy="259045"/>
    <xdr:sp macro="" textlink="">
      <xdr:nvSpPr>
        <xdr:cNvPr id="463" name="テキスト ボックス 462"/>
        <xdr:cNvSpPr txBox="1"/>
      </xdr:nvSpPr>
      <xdr:spPr>
        <a:xfrm>
          <a:off x="1490980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93063</xdr:rowOff>
    </xdr:from>
    <xdr:to>
      <xdr:col>68</xdr:col>
      <xdr:colOff>203200</xdr:colOff>
      <xdr:row>19</xdr:row>
      <xdr:rowOff>23213</xdr:rowOff>
    </xdr:to>
    <xdr:sp macro="" textlink="">
      <xdr:nvSpPr>
        <xdr:cNvPr id="464" name="楕円 463"/>
        <xdr:cNvSpPr/>
      </xdr:nvSpPr>
      <xdr:spPr>
        <a:xfrm>
          <a:off x="14351000" y="3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7990</xdr:rowOff>
    </xdr:from>
    <xdr:ext cx="762000" cy="259045"/>
    <xdr:sp macro="" textlink="">
      <xdr:nvSpPr>
        <xdr:cNvPr id="465" name="テキスト ボックス 464"/>
        <xdr:cNvSpPr txBox="1"/>
      </xdr:nvSpPr>
      <xdr:spPr>
        <a:xfrm>
          <a:off x="14020800" y="326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22154</xdr:rowOff>
    </xdr:from>
    <xdr:to>
      <xdr:col>64</xdr:col>
      <xdr:colOff>152400</xdr:colOff>
      <xdr:row>19</xdr:row>
      <xdr:rowOff>123754</xdr:rowOff>
    </xdr:to>
    <xdr:sp macro="" textlink="">
      <xdr:nvSpPr>
        <xdr:cNvPr id="466" name="楕円 465"/>
        <xdr:cNvSpPr/>
      </xdr:nvSpPr>
      <xdr:spPr>
        <a:xfrm>
          <a:off x="134620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108531</xdr:rowOff>
    </xdr:from>
    <xdr:ext cx="762000" cy="259045"/>
    <xdr:sp macro="" textlink="">
      <xdr:nvSpPr>
        <xdr:cNvPr id="467" name="テキスト ボックス 466"/>
        <xdr:cNvSpPr txBox="1"/>
      </xdr:nvSpPr>
      <xdr:spPr>
        <a:xfrm>
          <a:off x="13131800" y="336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人件費に係る経常収支比率については、２１．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％と全国、県、類似団体平均値を下回った。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及び人件費に準ずる経費の人口１人当たりの決算額については、類似団体平均を上回っていることから、引き続き定員管理・職員給与の適正化を図り、人件費関係経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135164</xdr:rowOff>
    </xdr:from>
    <xdr:to>
      <xdr:col>24</xdr:col>
      <xdr:colOff>25400</xdr:colOff>
      <xdr:row>35</xdr:row>
      <xdr:rowOff>151493</xdr:rowOff>
    </xdr:to>
    <xdr:cxnSp macro="">
      <xdr:nvCxnSpPr>
        <xdr:cNvPr id="68" name="直線コネクタ 67"/>
        <xdr:cNvCxnSpPr/>
      </xdr:nvCxnSpPr>
      <xdr:spPr>
        <a:xfrm flipV="1">
          <a:off x="3987800" y="61359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36</xdr:row>
      <xdr:rowOff>45357</xdr:rowOff>
    </xdr:to>
    <xdr:cxnSp macro="">
      <xdr:nvCxnSpPr>
        <xdr:cNvPr id="71" name="直線コネクタ 70"/>
        <xdr:cNvCxnSpPr/>
      </xdr:nvCxnSpPr>
      <xdr:spPr>
        <a:xfrm flipV="1">
          <a:off x="3098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45357</xdr:rowOff>
    </xdr:to>
    <xdr:cxnSp macro="">
      <xdr:nvCxnSpPr>
        <xdr:cNvPr id="74" name="直線コネクタ 73"/>
        <xdr:cNvCxnSpPr/>
      </xdr:nvCxnSpPr>
      <xdr:spPr>
        <a:xfrm>
          <a:off x="2209800" y="6070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4536</xdr:rowOff>
    </xdr:from>
    <xdr:to>
      <xdr:col>11</xdr:col>
      <xdr:colOff>9525</xdr:colOff>
      <xdr:row>35</xdr:row>
      <xdr:rowOff>69850</xdr:rowOff>
    </xdr:to>
    <xdr:cxnSp macro="">
      <xdr:nvCxnSpPr>
        <xdr:cNvPr id="77" name="直線コネクタ 76"/>
        <xdr:cNvCxnSpPr/>
      </xdr:nvCxnSpPr>
      <xdr:spPr>
        <a:xfrm>
          <a:off x="1320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97263</xdr:rowOff>
    </xdr:from>
    <xdr:ext cx="762000" cy="259045"/>
    <xdr:sp macro="" textlink="">
      <xdr:nvSpPr>
        <xdr:cNvPr id="79" name="テキスト ボックス 78"/>
        <xdr:cNvSpPr txBox="1"/>
      </xdr:nvSpPr>
      <xdr:spPr>
        <a:xfrm>
          <a:off x="1828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97263</xdr:rowOff>
    </xdr:from>
    <xdr:ext cx="762000" cy="259045"/>
    <xdr:sp macro="" textlink="">
      <xdr:nvSpPr>
        <xdr:cNvPr id="81" name="テキスト ボックス 80"/>
        <xdr:cNvSpPr txBox="1"/>
      </xdr:nvSpPr>
      <xdr:spPr>
        <a:xfrm>
          <a:off x="9398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84364</xdr:rowOff>
    </xdr:from>
    <xdr:to>
      <xdr:col>24</xdr:col>
      <xdr:colOff>76200</xdr:colOff>
      <xdr:row>36</xdr:row>
      <xdr:rowOff>14514</xdr:rowOff>
    </xdr:to>
    <xdr:sp macro="" textlink="">
      <xdr:nvSpPr>
        <xdr:cNvPr id="87" name="楕円 86"/>
        <xdr:cNvSpPr/>
      </xdr:nvSpPr>
      <xdr:spPr>
        <a:xfrm>
          <a:off x="47752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100891</xdr:rowOff>
    </xdr:from>
    <xdr:ext cx="762000" cy="259045"/>
    <xdr:sp macro="" textlink="">
      <xdr:nvSpPr>
        <xdr:cNvPr id="88" name="人件費該当値テキスト"/>
        <xdr:cNvSpPr txBox="1"/>
      </xdr:nvSpPr>
      <xdr:spPr>
        <a:xfrm>
          <a:off x="4914900" y="59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3" name="楕円 92"/>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4" name="テキスト ボックス 93"/>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125186</xdr:rowOff>
    </xdr:from>
    <xdr:to>
      <xdr:col>6</xdr:col>
      <xdr:colOff>171450</xdr:colOff>
      <xdr:row>35</xdr:row>
      <xdr:rowOff>55336</xdr:rowOff>
    </xdr:to>
    <xdr:sp macro="" textlink="">
      <xdr:nvSpPr>
        <xdr:cNvPr id="95" name="楕円 94"/>
        <xdr:cNvSpPr/>
      </xdr:nvSpPr>
      <xdr:spPr>
        <a:xfrm>
          <a:off x="1270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65513</xdr:rowOff>
    </xdr:from>
    <xdr:ext cx="762000" cy="259045"/>
    <xdr:sp macro="" textlink="">
      <xdr:nvSpPr>
        <xdr:cNvPr id="96" name="テキスト ボックス 95"/>
        <xdr:cNvSpPr txBox="1"/>
      </xdr:nvSpPr>
      <xdr:spPr>
        <a:xfrm>
          <a:off x="939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ポイント増となり、類似団体平均は下回ったものの県及び全国平均は上回っている。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今後も引き続き、コストを意識した効率的で効果的な市民サービスの提供方法について検討し、物件費の抑制に努める。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159657</xdr:rowOff>
    </xdr:from>
    <xdr:to>
      <xdr:col>82</xdr:col>
      <xdr:colOff>107950</xdr:colOff>
      <xdr:row>17</xdr:row>
      <xdr:rowOff>69850</xdr:rowOff>
    </xdr:to>
    <xdr:cxnSp macro="">
      <xdr:nvCxnSpPr>
        <xdr:cNvPr id="131" name="直線コネクタ 130"/>
        <xdr:cNvCxnSpPr/>
      </xdr:nvCxnSpPr>
      <xdr:spPr>
        <a:xfrm>
          <a:off x="15671800" y="2902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159657</xdr:rowOff>
    </xdr:to>
    <xdr:cxnSp macro="">
      <xdr:nvCxnSpPr>
        <xdr:cNvPr id="134" name="直線コネクタ 133"/>
        <xdr:cNvCxnSpPr/>
      </xdr:nvCxnSpPr>
      <xdr:spPr>
        <a:xfrm>
          <a:off x="14782800" y="2788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37193</xdr:rowOff>
    </xdr:from>
    <xdr:to>
      <xdr:col>73</xdr:col>
      <xdr:colOff>180975</xdr:colOff>
      <xdr:row>16</xdr:row>
      <xdr:rowOff>45357</xdr:rowOff>
    </xdr:to>
    <xdr:cxnSp macro="">
      <xdr:nvCxnSpPr>
        <xdr:cNvPr id="137" name="直線コネクタ 136"/>
        <xdr:cNvCxnSpPr/>
      </xdr:nvCxnSpPr>
      <xdr:spPr>
        <a:xfrm>
          <a:off x="13893800" y="2608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4536</xdr:rowOff>
    </xdr:from>
    <xdr:to>
      <xdr:col>69</xdr:col>
      <xdr:colOff>92075</xdr:colOff>
      <xdr:row>15</xdr:row>
      <xdr:rowOff>37193</xdr:rowOff>
    </xdr:to>
    <xdr:cxnSp macro="">
      <xdr:nvCxnSpPr>
        <xdr:cNvPr id="140" name="直線コネクタ 139"/>
        <xdr:cNvCxnSpPr/>
      </xdr:nvCxnSpPr>
      <xdr:spPr>
        <a:xfrm>
          <a:off x="13004800" y="2576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157843</xdr:rowOff>
    </xdr:from>
    <xdr:to>
      <xdr:col>69</xdr:col>
      <xdr:colOff>142875</xdr:colOff>
      <xdr:row>15</xdr:row>
      <xdr:rowOff>87993</xdr:rowOff>
    </xdr:to>
    <xdr:sp macro="" textlink="">
      <xdr:nvSpPr>
        <xdr:cNvPr id="156" name="楕円 155"/>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98170</xdr:rowOff>
    </xdr:from>
    <xdr:ext cx="762000" cy="259045"/>
    <xdr:sp macro="" textlink="">
      <xdr:nvSpPr>
        <xdr:cNvPr id="157" name="テキスト ボックス 156"/>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125186</xdr:rowOff>
    </xdr:from>
    <xdr:to>
      <xdr:col>65</xdr:col>
      <xdr:colOff>53975</xdr:colOff>
      <xdr:row>15</xdr:row>
      <xdr:rowOff>55336</xdr:rowOff>
    </xdr:to>
    <xdr:sp macro="" textlink="">
      <xdr:nvSpPr>
        <xdr:cNvPr id="158" name="楕円 157"/>
        <xdr:cNvSpPr/>
      </xdr:nvSpPr>
      <xdr:spPr>
        <a:xfrm>
          <a:off x="12954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65513</xdr:rowOff>
    </xdr:from>
    <xdr:ext cx="762000" cy="259045"/>
    <xdr:sp macro="" textlink="">
      <xdr:nvSpPr>
        <xdr:cNvPr id="159" name="テキスト ボックス 158"/>
        <xdr:cNvSpPr txBox="1"/>
      </xdr:nvSpPr>
      <xdr:spPr>
        <a:xfrm>
          <a:off x="12623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扶助費に係る経常収支比率は類似団体及び福島県平均、全国平均を下回っているものの、引き続き増加傾向にある。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をはじめ社会保障の増加が見込まれるため、資格審査の適正化など財政負担が過度にならないよう適正管理に努める。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69850</xdr:rowOff>
    </xdr:from>
    <xdr:to>
      <xdr:col>24</xdr:col>
      <xdr:colOff>25400</xdr:colOff>
      <xdr:row>62</xdr:row>
      <xdr:rowOff>12700</xdr:rowOff>
    </xdr:to>
    <xdr:cxnSp macro="">
      <xdr:nvCxnSpPr>
        <xdr:cNvPr id="185" name="直線コネクタ 184"/>
        <xdr:cNvCxnSpPr/>
      </xdr:nvCxnSpPr>
      <xdr:spPr>
        <a:xfrm flipV="1">
          <a:off x="4826000" y="949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最大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69850</xdr:rowOff>
    </xdr:from>
    <xdr:to>
      <xdr:col>24</xdr:col>
      <xdr:colOff>114300</xdr:colOff>
      <xdr:row>55</xdr:row>
      <xdr:rowOff>69850</xdr:rowOff>
    </xdr:to>
    <xdr:cxnSp macro="">
      <xdr:nvCxnSpPr>
        <xdr:cNvPr id="189" name="直線コネクタ 188"/>
        <xdr:cNvCxnSpPr/>
      </xdr:nvCxnSpPr>
      <xdr:spPr>
        <a:xfrm>
          <a:off x="4737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55</xdr:row>
      <xdr:rowOff>69850</xdr:rowOff>
    </xdr:to>
    <xdr:cxnSp macro="">
      <xdr:nvCxnSpPr>
        <xdr:cNvPr id="190" name="直線コネクタ 189"/>
        <xdr:cNvCxnSpPr/>
      </xdr:nvCxnSpPr>
      <xdr:spPr>
        <a:xfrm>
          <a:off x="3987800" y="93624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93997</xdr:rowOff>
    </xdr:from>
    <xdr:ext cx="762000" cy="259045"/>
    <xdr:sp macro="" textlink="">
      <xdr:nvSpPr>
        <xdr:cNvPr id="191" name="扶助費平均値テキスト"/>
        <xdr:cNvSpPr txBox="1"/>
      </xdr:nvSpPr>
      <xdr:spPr>
        <a:xfrm>
          <a:off x="4914900" y="1003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192" name="フローチャート: 判断 191"/>
        <xdr:cNvSpPr/>
      </xdr:nvSpPr>
      <xdr:spPr>
        <a:xfrm>
          <a:off x="4775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104140</xdr:rowOff>
    </xdr:to>
    <xdr:cxnSp macro="">
      <xdr:nvCxnSpPr>
        <xdr:cNvPr id="193" name="直線コネクタ 192"/>
        <xdr:cNvCxnSpPr/>
      </xdr:nvCxnSpPr>
      <xdr:spPr>
        <a:xfrm>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81280</xdr:rowOff>
    </xdr:to>
    <xdr:cxnSp macro="">
      <xdr:nvCxnSpPr>
        <xdr:cNvPr id="196" name="直線コネクタ 195"/>
        <xdr:cNvCxnSpPr/>
      </xdr:nvCxnSpPr>
      <xdr:spPr>
        <a:xfrm>
          <a:off x="2209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161290</xdr:rowOff>
    </xdr:to>
    <xdr:cxnSp macro="">
      <xdr:nvCxnSpPr>
        <xdr:cNvPr id="199" name="直線コネクタ 198"/>
        <xdr:cNvCxnSpPr/>
      </xdr:nvCxnSpPr>
      <xdr:spPr>
        <a:xfrm>
          <a:off x="1320800" y="9156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200" name="フローチャート: 判断 19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1" name="テキスト ボックス 20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2" name="フローチャート: 判断 201"/>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03" name="テキスト ボックス 202"/>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11" name="楕円 210"/>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12" name="テキスト ボックス 211"/>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3" name="楕円 21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4" name="テキスト ボックス 21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5" name="楕円 214"/>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6" name="テキスト ボックス 215"/>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その他に係る経常収支比率は維持補修費が０．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ポイント減少した一方で、繰出金が０．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ポイント増加したことにより、全体で前年度比０．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今後は公共施設等管理計画に基づき、効率的な施設管理を図り、維持補修費及び繰出金の抑制に努める。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8" name="直線コネクタ 247"/>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9"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50" name="直線コネクタ 249"/>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51"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2" name="直線コネクタ 251"/>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45357</xdr:rowOff>
    </xdr:from>
    <xdr:to>
      <xdr:col>82</xdr:col>
      <xdr:colOff>107950</xdr:colOff>
      <xdr:row>58</xdr:row>
      <xdr:rowOff>143328</xdr:rowOff>
    </xdr:to>
    <xdr:cxnSp macro="">
      <xdr:nvCxnSpPr>
        <xdr:cNvPr id="253" name="直線コネクタ 252"/>
        <xdr:cNvCxnSpPr/>
      </xdr:nvCxnSpPr>
      <xdr:spPr>
        <a:xfrm>
          <a:off x="15671800" y="99894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4"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5" name="フローチャート: 判断 254"/>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45357</xdr:rowOff>
    </xdr:to>
    <xdr:cxnSp macro="">
      <xdr:nvCxnSpPr>
        <xdr:cNvPr id="256" name="直線コネクタ 255"/>
        <xdr:cNvCxnSpPr/>
      </xdr:nvCxnSpPr>
      <xdr:spPr>
        <a:xfrm>
          <a:off x="14782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78015</xdr:rowOff>
    </xdr:to>
    <xdr:cxnSp macro="">
      <xdr:nvCxnSpPr>
        <xdr:cNvPr id="259" name="直線コネクタ 258"/>
        <xdr:cNvCxnSpPr/>
      </xdr:nvCxnSpPr>
      <xdr:spPr>
        <a:xfrm flipV="1">
          <a:off x="13893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151493</xdr:rowOff>
    </xdr:from>
    <xdr:to>
      <xdr:col>69</xdr:col>
      <xdr:colOff>92075</xdr:colOff>
      <xdr:row>58</xdr:row>
      <xdr:rowOff>78015</xdr:rowOff>
    </xdr:to>
    <xdr:cxnSp macro="">
      <xdr:nvCxnSpPr>
        <xdr:cNvPr id="262" name="直線コネクタ 261"/>
        <xdr:cNvCxnSpPr/>
      </xdr:nvCxnSpPr>
      <xdr:spPr>
        <a:xfrm>
          <a:off x="13004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3" name="フローチャート: 判断 262"/>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4" name="テキスト ボックス 263"/>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2" name="楕円 271"/>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3"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166007</xdr:rowOff>
    </xdr:from>
    <xdr:to>
      <xdr:col>78</xdr:col>
      <xdr:colOff>120650</xdr:colOff>
      <xdr:row>58</xdr:row>
      <xdr:rowOff>96157</xdr:rowOff>
    </xdr:to>
    <xdr:sp macro="" textlink="">
      <xdr:nvSpPr>
        <xdr:cNvPr id="274" name="楕円 273"/>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106334</xdr:rowOff>
    </xdr:from>
    <xdr:ext cx="736600" cy="259045"/>
    <xdr:sp macro="" textlink="">
      <xdr:nvSpPr>
        <xdr:cNvPr id="275" name="テキスト ボックス 274"/>
        <xdr:cNvSpPr txBox="1"/>
      </xdr:nvSpPr>
      <xdr:spPr>
        <a:xfrm>
          <a:off x="15290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6" name="楕円 275"/>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77" name="テキスト ボックス 276"/>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78" name="楕円 277"/>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79" name="テキスト ボックス 278"/>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100693</xdr:rowOff>
    </xdr:from>
    <xdr:to>
      <xdr:col>65</xdr:col>
      <xdr:colOff>53975</xdr:colOff>
      <xdr:row>58</xdr:row>
      <xdr:rowOff>30843</xdr:rowOff>
    </xdr:to>
    <xdr:sp macro="" textlink="">
      <xdr:nvSpPr>
        <xdr:cNvPr id="280" name="楕円 279"/>
        <xdr:cNvSpPr/>
      </xdr:nvSpPr>
      <xdr:spPr>
        <a:xfrm>
          <a:off x="12954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15620</xdr:rowOff>
    </xdr:from>
    <xdr:ext cx="762000" cy="259045"/>
    <xdr:sp macro="" textlink="">
      <xdr:nvSpPr>
        <xdr:cNvPr id="281" name="テキスト ボックス 280"/>
        <xdr:cNvSpPr txBox="1"/>
      </xdr:nvSpPr>
      <xdr:spPr>
        <a:xfrm>
          <a:off x="12623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補助費等に係る経常収支比率については、類似団体平均を大きく上回っている。これは、一部事務組合に対する負担金や補助金等が多額となっているためである。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今後は、経費負担のあり方、事業効果を検証し、減額や廃止等の検討を行うとともに、新たな補助等の抑制に努める。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9" name="直線コネクタ 308"/>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10"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11" name="直線コネクタ 310"/>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2"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3" name="直線コネクタ 312"/>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165100</xdr:rowOff>
    </xdr:from>
    <xdr:to>
      <xdr:col>82</xdr:col>
      <xdr:colOff>107950</xdr:colOff>
      <xdr:row>41</xdr:row>
      <xdr:rowOff>95250</xdr:rowOff>
    </xdr:to>
    <xdr:cxnSp macro="">
      <xdr:nvCxnSpPr>
        <xdr:cNvPr id="314" name="直線コネクタ 313"/>
        <xdr:cNvCxnSpPr/>
      </xdr:nvCxnSpPr>
      <xdr:spPr>
        <a:xfrm>
          <a:off x="15671800" y="702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6" name="フローチャート: 判断 315"/>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44450</xdr:rowOff>
    </xdr:to>
    <xdr:cxnSp macro="">
      <xdr:nvCxnSpPr>
        <xdr:cNvPr id="317" name="直線コネクタ 316"/>
        <xdr:cNvCxnSpPr/>
      </xdr:nvCxnSpPr>
      <xdr:spPr>
        <a:xfrm flipV="1">
          <a:off x="14782800" y="702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9" name="テキスト ボックス 318"/>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44450</xdr:rowOff>
    </xdr:from>
    <xdr:to>
      <xdr:col>73</xdr:col>
      <xdr:colOff>180975</xdr:colOff>
      <xdr:row>41</xdr:row>
      <xdr:rowOff>95250</xdr:rowOff>
    </xdr:to>
    <xdr:cxnSp macro="">
      <xdr:nvCxnSpPr>
        <xdr:cNvPr id="320" name="直線コネクタ 319"/>
        <xdr:cNvCxnSpPr/>
      </xdr:nvCxnSpPr>
      <xdr:spPr>
        <a:xfrm flipV="1">
          <a:off x="13893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21" name="フローチャート: 判断 320"/>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2" name="テキスト ボックス 321"/>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44450</xdr:rowOff>
    </xdr:from>
    <xdr:to>
      <xdr:col>69</xdr:col>
      <xdr:colOff>92075</xdr:colOff>
      <xdr:row>41</xdr:row>
      <xdr:rowOff>95250</xdr:rowOff>
    </xdr:to>
    <xdr:cxnSp macro="">
      <xdr:nvCxnSpPr>
        <xdr:cNvPr id="323" name="直線コネクタ 322"/>
        <xdr:cNvCxnSpPr/>
      </xdr:nvCxnSpPr>
      <xdr:spPr>
        <a:xfrm>
          <a:off x="13004800" y="707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4" name="フローチャート: 判断 32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5" name="テキスト ボックス 32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6" name="フローチャート: 判断 325"/>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7" name="テキスト ボックス 326"/>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44450</xdr:rowOff>
    </xdr:from>
    <xdr:to>
      <xdr:col>82</xdr:col>
      <xdr:colOff>158750</xdr:colOff>
      <xdr:row>41</xdr:row>
      <xdr:rowOff>146050</xdr:rowOff>
    </xdr:to>
    <xdr:sp macro="" textlink="">
      <xdr:nvSpPr>
        <xdr:cNvPr id="333" name="楕円 332"/>
        <xdr:cNvSpPr/>
      </xdr:nvSpPr>
      <xdr:spPr>
        <a:xfrm>
          <a:off x="16459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124477</xdr:rowOff>
    </xdr:from>
    <xdr:ext cx="762000" cy="259045"/>
    <xdr:sp macro="" textlink="">
      <xdr:nvSpPr>
        <xdr:cNvPr id="334"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114300</xdr:rowOff>
    </xdr:from>
    <xdr:to>
      <xdr:col>78</xdr:col>
      <xdr:colOff>120650</xdr:colOff>
      <xdr:row>41</xdr:row>
      <xdr:rowOff>44450</xdr:rowOff>
    </xdr:to>
    <xdr:sp macro="" textlink="">
      <xdr:nvSpPr>
        <xdr:cNvPr id="335" name="楕円 334"/>
        <xdr:cNvSpPr/>
      </xdr:nvSpPr>
      <xdr:spPr>
        <a:xfrm>
          <a:off x="15621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29227</xdr:rowOff>
    </xdr:from>
    <xdr:ext cx="736600" cy="259045"/>
    <xdr:sp macro="" textlink="">
      <xdr:nvSpPr>
        <xdr:cNvPr id="336" name="テキスト ボックス 335"/>
        <xdr:cNvSpPr txBox="1"/>
      </xdr:nvSpPr>
      <xdr:spPr>
        <a:xfrm>
          <a:off x="15290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165100</xdr:rowOff>
    </xdr:from>
    <xdr:to>
      <xdr:col>74</xdr:col>
      <xdr:colOff>31750</xdr:colOff>
      <xdr:row>41</xdr:row>
      <xdr:rowOff>95250</xdr:rowOff>
    </xdr:to>
    <xdr:sp macro="" textlink="">
      <xdr:nvSpPr>
        <xdr:cNvPr id="337" name="楕円 336"/>
        <xdr:cNvSpPr/>
      </xdr:nvSpPr>
      <xdr:spPr>
        <a:xfrm>
          <a:off x="14732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80027</xdr:rowOff>
    </xdr:from>
    <xdr:ext cx="762000" cy="259045"/>
    <xdr:sp macro="" textlink="">
      <xdr:nvSpPr>
        <xdr:cNvPr id="338" name="テキスト ボックス 3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44450</xdr:rowOff>
    </xdr:from>
    <xdr:to>
      <xdr:col>69</xdr:col>
      <xdr:colOff>142875</xdr:colOff>
      <xdr:row>41</xdr:row>
      <xdr:rowOff>146050</xdr:rowOff>
    </xdr:to>
    <xdr:sp macro="" textlink="">
      <xdr:nvSpPr>
        <xdr:cNvPr id="339" name="楕円 338"/>
        <xdr:cNvSpPr/>
      </xdr:nvSpPr>
      <xdr:spPr>
        <a:xfrm>
          <a:off x="13843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130827</xdr:rowOff>
    </xdr:from>
    <xdr:ext cx="762000" cy="259045"/>
    <xdr:sp macro="" textlink="">
      <xdr:nvSpPr>
        <xdr:cNvPr id="340" name="テキスト ボックス 339"/>
        <xdr:cNvSpPr txBox="1"/>
      </xdr:nvSpPr>
      <xdr:spPr>
        <a:xfrm>
          <a:off x="13512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41" name="楕円 340"/>
        <xdr:cNvSpPr/>
      </xdr:nvSpPr>
      <xdr:spPr>
        <a:xfrm>
          <a:off x="12954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42" name="テキスト ボックス 3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ポイント増加し、全国平均及び県、類似団体の平均を上回っている。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今後も実施予定の大規模事業により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見込みであるが、効果的な繰上償還の検討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と事業の峻別により、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新発債の発行の抑制に努める。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2" name="直線コネクタ 371"/>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3"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4" name="直線コネクタ 373"/>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5"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6" name="直線コネクタ 375"/>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140607</xdr:rowOff>
    </xdr:from>
    <xdr:to>
      <xdr:col>24</xdr:col>
      <xdr:colOff>25400</xdr:colOff>
      <xdr:row>80</xdr:row>
      <xdr:rowOff>56243</xdr:rowOff>
    </xdr:to>
    <xdr:cxnSp macro="">
      <xdr:nvCxnSpPr>
        <xdr:cNvPr id="377" name="直線コネクタ 376"/>
        <xdr:cNvCxnSpPr/>
      </xdr:nvCxnSpPr>
      <xdr:spPr>
        <a:xfrm>
          <a:off x="3987800" y="13685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8"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9" name="フローチャート: 判断 378"/>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79</xdr:row>
      <xdr:rowOff>140607</xdr:rowOff>
    </xdr:to>
    <xdr:cxnSp macro="">
      <xdr:nvCxnSpPr>
        <xdr:cNvPr id="380" name="直線コネクタ 379"/>
        <xdr:cNvCxnSpPr/>
      </xdr:nvCxnSpPr>
      <xdr:spPr>
        <a:xfrm>
          <a:off x="3098800" y="13630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81" name="フローチャート: 判断 380"/>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2" name="テキスト ボックス 381"/>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118836</xdr:rowOff>
    </xdr:to>
    <xdr:cxnSp macro="">
      <xdr:nvCxnSpPr>
        <xdr:cNvPr id="383" name="直線コネクタ 382"/>
        <xdr:cNvCxnSpPr/>
      </xdr:nvCxnSpPr>
      <xdr:spPr>
        <a:xfrm flipV="1">
          <a:off x="2209800" y="13630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4" name="フローチャート: 判断 383"/>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5" name="テキスト ボックス 384"/>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79</xdr:row>
      <xdr:rowOff>118836</xdr:rowOff>
    </xdr:to>
    <xdr:cxnSp macro="">
      <xdr:nvCxnSpPr>
        <xdr:cNvPr id="386" name="直線コネクタ 385"/>
        <xdr:cNvCxnSpPr/>
      </xdr:nvCxnSpPr>
      <xdr:spPr>
        <a:xfrm>
          <a:off x="1320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7" name="フローチャート: 判断 386"/>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8" name="テキスト ボックス 387"/>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9" name="フローチャート: 判断 388"/>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90" name="テキスト ボックス 389"/>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5443</xdr:rowOff>
    </xdr:from>
    <xdr:to>
      <xdr:col>24</xdr:col>
      <xdr:colOff>76200</xdr:colOff>
      <xdr:row>80</xdr:row>
      <xdr:rowOff>107043</xdr:rowOff>
    </xdr:to>
    <xdr:sp macro="" textlink="">
      <xdr:nvSpPr>
        <xdr:cNvPr id="396" name="楕円 395"/>
        <xdr:cNvSpPr/>
      </xdr:nvSpPr>
      <xdr:spPr>
        <a:xfrm>
          <a:off x="47752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148970</xdr:rowOff>
    </xdr:from>
    <xdr:ext cx="762000" cy="259045"/>
    <xdr:sp macro="" textlink="">
      <xdr:nvSpPr>
        <xdr:cNvPr id="397" name="公債費該当値テキスト"/>
        <xdr:cNvSpPr txBox="1"/>
      </xdr:nvSpPr>
      <xdr:spPr>
        <a:xfrm>
          <a:off x="4914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89807</xdr:rowOff>
    </xdr:from>
    <xdr:to>
      <xdr:col>20</xdr:col>
      <xdr:colOff>38100</xdr:colOff>
      <xdr:row>80</xdr:row>
      <xdr:rowOff>19957</xdr:rowOff>
    </xdr:to>
    <xdr:sp macro="" textlink="">
      <xdr:nvSpPr>
        <xdr:cNvPr id="398" name="楕円 397"/>
        <xdr:cNvSpPr/>
      </xdr:nvSpPr>
      <xdr:spPr>
        <a:xfrm>
          <a:off x="3937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4734</xdr:rowOff>
    </xdr:from>
    <xdr:ext cx="736600" cy="259045"/>
    <xdr:sp macro="" textlink="">
      <xdr:nvSpPr>
        <xdr:cNvPr id="399" name="テキスト ボックス 398"/>
        <xdr:cNvSpPr txBox="1"/>
      </xdr:nvSpPr>
      <xdr:spPr>
        <a:xfrm>
          <a:off x="3606800" y="1372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400" name="楕円 399"/>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401" name="テキスト ボックス 400"/>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2" name="楕円 401"/>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3" name="テキスト ボックス 402"/>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4" name="楕円 403"/>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5" name="テキスト ボックス 404"/>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公債費以外に係る経常収支比率は、前年度比２．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物件費、補助費等を中心に経費の節減・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を図り、効率的な執行に努める。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5" name="直線コネクタ 434"/>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6"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7" name="直線コネクタ 436"/>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8"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9" name="直線コネクタ 438"/>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80</xdr:row>
      <xdr:rowOff>29029</xdr:rowOff>
    </xdr:to>
    <xdr:cxnSp macro="">
      <xdr:nvCxnSpPr>
        <xdr:cNvPr id="440" name="直線コネクタ 439"/>
        <xdr:cNvCxnSpPr/>
      </xdr:nvCxnSpPr>
      <xdr:spPr>
        <a:xfrm>
          <a:off x="15671800" y="13353143"/>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41"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2" name="フローチャート: 判断 441"/>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135164</xdr:rowOff>
    </xdr:from>
    <xdr:to>
      <xdr:col>78</xdr:col>
      <xdr:colOff>69850</xdr:colOff>
      <xdr:row>77</xdr:row>
      <xdr:rowOff>151493</xdr:rowOff>
    </xdr:to>
    <xdr:cxnSp macro="">
      <xdr:nvCxnSpPr>
        <xdr:cNvPr id="443" name="直線コネクタ 442"/>
        <xdr:cNvCxnSpPr/>
      </xdr:nvCxnSpPr>
      <xdr:spPr>
        <a:xfrm>
          <a:off x="14782800" y="133368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4" name="フローチャート: 判断 443"/>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5" name="テキスト ボックス 444"/>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77</xdr:row>
      <xdr:rowOff>135164</xdr:rowOff>
    </xdr:to>
    <xdr:cxnSp macro="">
      <xdr:nvCxnSpPr>
        <xdr:cNvPr id="446" name="直線コネクタ 445"/>
        <xdr:cNvCxnSpPr/>
      </xdr:nvCxnSpPr>
      <xdr:spPr>
        <a:xfrm>
          <a:off x="13893800" y="130592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7" name="フローチャート: 判断 446"/>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8" name="テキスト ボックス 447"/>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45357</xdr:rowOff>
    </xdr:from>
    <xdr:to>
      <xdr:col>69</xdr:col>
      <xdr:colOff>92075</xdr:colOff>
      <xdr:row>76</xdr:row>
      <xdr:rowOff>29029</xdr:rowOff>
    </xdr:to>
    <xdr:cxnSp macro="">
      <xdr:nvCxnSpPr>
        <xdr:cNvPr id="449" name="直線コネクタ 448"/>
        <xdr:cNvCxnSpPr/>
      </xdr:nvCxnSpPr>
      <xdr:spPr>
        <a:xfrm>
          <a:off x="13004800" y="127326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50" name="フローチャート: 判断 449"/>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51" name="テキスト ボックス 450"/>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2" name="フローチャート: 判断 451"/>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3" name="テキスト ボックス 452"/>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149679</xdr:rowOff>
    </xdr:from>
    <xdr:to>
      <xdr:col>82</xdr:col>
      <xdr:colOff>158750</xdr:colOff>
      <xdr:row>80</xdr:row>
      <xdr:rowOff>79829</xdr:rowOff>
    </xdr:to>
    <xdr:sp macro="" textlink="">
      <xdr:nvSpPr>
        <xdr:cNvPr id="459" name="楕円 458"/>
        <xdr:cNvSpPr/>
      </xdr:nvSpPr>
      <xdr:spPr>
        <a:xfrm>
          <a:off x="16459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121756</xdr:rowOff>
    </xdr:from>
    <xdr:ext cx="762000" cy="259045"/>
    <xdr:sp macro="" textlink="">
      <xdr:nvSpPr>
        <xdr:cNvPr id="460" name="公債費以外該当値テキスト"/>
        <xdr:cNvSpPr txBox="1"/>
      </xdr:nvSpPr>
      <xdr:spPr>
        <a:xfrm>
          <a:off x="16598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61" name="楕円 460"/>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62" name="テキスト ボックス 461"/>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63" name="楕円 462"/>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64" name="テキスト ボックス 463"/>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65" name="楕円 464"/>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64606</xdr:rowOff>
    </xdr:from>
    <xdr:ext cx="762000" cy="259045"/>
    <xdr:sp macro="" textlink="">
      <xdr:nvSpPr>
        <xdr:cNvPr id="466" name="テキスト ボックス 465"/>
        <xdr:cNvSpPr txBox="1"/>
      </xdr:nvSpPr>
      <xdr:spPr>
        <a:xfrm>
          <a:off x="13512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166007</xdr:rowOff>
    </xdr:from>
    <xdr:to>
      <xdr:col>65</xdr:col>
      <xdr:colOff>53975</xdr:colOff>
      <xdr:row>74</xdr:row>
      <xdr:rowOff>96157</xdr:rowOff>
    </xdr:to>
    <xdr:sp macro="" textlink="">
      <xdr:nvSpPr>
        <xdr:cNvPr id="467" name="楕円 466"/>
        <xdr:cNvSpPr/>
      </xdr:nvSpPr>
      <xdr:spPr>
        <a:xfrm>
          <a:off x="12954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80934</xdr:rowOff>
    </xdr:from>
    <xdr:ext cx="762000" cy="259045"/>
    <xdr:sp macro="" textlink="">
      <xdr:nvSpPr>
        <xdr:cNvPr id="468" name="テキスト ボックス 467"/>
        <xdr:cNvSpPr txBox="1"/>
      </xdr:nvSpPr>
      <xdr:spPr>
        <a:xfrm>
          <a:off x="12623800" y="1276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17386</xdr:rowOff>
    </xdr:from>
    <xdr:to>
      <xdr:col>29</xdr:col>
      <xdr:colOff>127000</xdr:colOff>
      <xdr:row>14</xdr:row>
      <xdr:rowOff>46571</xdr:rowOff>
    </xdr:to>
    <xdr:cxnSp macro="">
      <xdr:nvCxnSpPr>
        <xdr:cNvPr id="50" name="直線コネクタ 49"/>
        <xdr:cNvCxnSpPr/>
      </xdr:nvCxnSpPr>
      <xdr:spPr bwMode="auto">
        <a:xfrm flipV="1">
          <a:off x="5003800" y="2465311"/>
          <a:ext cx="647700" cy="2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46571</xdr:rowOff>
    </xdr:from>
    <xdr:to>
      <xdr:col>26</xdr:col>
      <xdr:colOff>50800</xdr:colOff>
      <xdr:row>14</xdr:row>
      <xdr:rowOff>65659</xdr:rowOff>
    </xdr:to>
    <xdr:cxnSp macro="">
      <xdr:nvCxnSpPr>
        <xdr:cNvPr id="53" name="直線コネクタ 52"/>
        <xdr:cNvCxnSpPr/>
      </xdr:nvCxnSpPr>
      <xdr:spPr bwMode="auto">
        <a:xfrm flipV="1">
          <a:off x="4305300" y="2494496"/>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65659</xdr:rowOff>
    </xdr:from>
    <xdr:to>
      <xdr:col>22</xdr:col>
      <xdr:colOff>114300</xdr:colOff>
      <xdr:row>14</xdr:row>
      <xdr:rowOff>153899</xdr:rowOff>
    </xdr:to>
    <xdr:cxnSp macro="">
      <xdr:nvCxnSpPr>
        <xdr:cNvPr id="56" name="直線コネクタ 55"/>
        <xdr:cNvCxnSpPr/>
      </xdr:nvCxnSpPr>
      <xdr:spPr bwMode="auto">
        <a:xfrm flipV="1">
          <a:off x="3606800" y="2513584"/>
          <a:ext cx="6985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117399</xdr:rowOff>
    </xdr:from>
    <xdr:to>
      <xdr:col>18</xdr:col>
      <xdr:colOff>177800</xdr:colOff>
      <xdr:row>14</xdr:row>
      <xdr:rowOff>153899</xdr:rowOff>
    </xdr:to>
    <xdr:cxnSp macro="">
      <xdr:nvCxnSpPr>
        <xdr:cNvPr id="59" name="直線コネクタ 58"/>
        <xdr:cNvCxnSpPr/>
      </xdr:nvCxnSpPr>
      <xdr:spPr bwMode="auto">
        <a:xfrm>
          <a:off x="2908300" y="2565324"/>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423</xdr:rowOff>
    </xdr:from>
    <xdr:ext cx="762000" cy="259045"/>
    <xdr:sp macro="" textlink="">
      <xdr:nvSpPr>
        <xdr:cNvPr id="63" name="テキスト ボックス 62"/>
        <xdr:cNvSpPr txBox="1"/>
      </xdr:nvSpPr>
      <xdr:spPr>
        <a:xfrm>
          <a:off x="2527300" y="2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138036</xdr:rowOff>
    </xdr:from>
    <xdr:to>
      <xdr:col>29</xdr:col>
      <xdr:colOff>177800</xdr:colOff>
      <xdr:row>14</xdr:row>
      <xdr:rowOff>68186</xdr:rowOff>
    </xdr:to>
    <xdr:sp macro="" textlink="">
      <xdr:nvSpPr>
        <xdr:cNvPr id="69" name="楕円 68"/>
        <xdr:cNvSpPr/>
      </xdr:nvSpPr>
      <xdr:spPr bwMode="auto">
        <a:xfrm>
          <a:off x="5600700" y="241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154563</xdr:rowOff>
    </xdr:from>
    <xdr:ext cx="762000" cy="259045"/>
    <xdr:sp macro="" textlink="">
      <xdr:nvSpPr>
        <xdr:cNvPr id="70" name="人口1人当たり決算額の推移該当値テキスト130"/>
        <xdr:cNvSpPr txBox="1"/>
      </xdr:nvSpPr>
      <xdr:spPr>
        <a:xfrm>
          <a:off x="5740400" y="225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167221</xdr:rowOff>
    </xdr:from>
    <xdr:to>
      <xdr:col>26</xdr:col>
      <xdr:colOff>101600</xdr:colOff>
      <xdr:row>14</xdr:row>
      <xdr:rowOff>97371</xdr:rowOff>
    </xdr:to>
    <xdr:sp macro="" textlink="">
      <xdr:nvSpPr>
        <xdr:cNvPr id="71" name="楕円 70"/>
        <xdr:cNvSpPr/>
      </xdr:nvSpPr>
      <xdr:spPr bwMode="auto">
        <a:xfrm>
          <a:off x="4953000" y="244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107548</xdr:rowOff>
    </xdr:from>
    <xdr:ext cx="736600" cy="259045"/>
    <xdr:sp macro="" textlink="">
      <xdr:nvSpPr>
        <xdr:cNvPr id="72" name="テキスト ボックス 71"/>
        <xdr:cNvSpPr txBox="1"/>
      </xdr:nvSpPr>
      <xdr:spPr>
        <a:xfrm>
          <a:off x="4622800" y="221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14859</xdr:rowOff>
    </xdr:from>
    <xdr:to>
      <xdr:col>22</xdr:col>
      <xdr:colOff>165100</xdr:colOff>
      <xdr:row>14</xdr:row>
      <xdr:rowOff>116459</xdr:rowOff>
    </xdr:to>
    <xdr:sp macro="" textlink="">
      <xdr:nvSpPr>
        <xdr:cNvPr id="73" name="楕円 72"/>
        <xdr:cNvSpPr/>
      </xdr:nvSpPr>
      <xdr:spPr bwMode="auto">
        <a:xfrm>
          <a:off x="4254500" y="246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126636</xdr:rowOff>
    </xdr:from>
    <xdr:ext cx="762000" cy="259045"/>
    <xdr:sp macro="" textlink="">
      <xdr:nvSpPr>
        <xdr:cNvPr id="74" name="テキスト ボックス 73"/>
        <xdr:cNvSpPr txBox="1"/>
      </xdr:nvSpPr>
      <xdr:spPr>
        <a:xfrm>
          <a:off x="3924300" y="2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103099</xdr:rowOff>
    </xdr:from>
    <xdr:to>
      <xdr:col>19</xdr:col>
      <xdr:colOff>38100</xdr:colOff>
      <xdr:row>15</xdr:row>
      <xdr:rowOff>33249</xdr:rowOff>
    </xdr:to>
    <xdr:sp macro="" textlink="">
      <xdr:nvSpPr>
        <xdr:cNvPr id="75" name="楕円 74"/>
        <xdr:cNvSpPr/>
      </xdr:nvSpPr>
      <xdr:spPr bwMode="auto">
        <a:xfrm>
          <a:off x="3556000" y="25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43426</xdr:rowOff>
    </xdr:from>
    <xdr:ext cx="762000" cy="259045"/>
    <xdr:sp macro="" textlink="">
      <xdr:nvSpPr>
        <xdr:cNvPr id="76" name="テキスト ボックス 75"/>
        <xdr:cNvSpPr txBox="1"/>
      </xdr:nvSpPr>
      <xdr:spPr>
        <a:xfrm>
          <a:off x="3225800" y="23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66599</xdr:rowOff>
    </xdr:from>
    <xdr:to>
      <xdr:col>15</xdr:col>
      <xdr:colOff>101600</xdr:colOff>
      <xdr:row>14</xdr:row>
      <xdr:rowOff>168199</xdr:rowOff>
    </xdr:to>
    <xdr:sp macro="" textlink="">
      <xdr:nvSpPr>
        <xdr:cNvPr id="77" name="楕円 76"/>
        <xdr:cNvSpPr/>
      </xdr:nvSpPr>
      <xdr:spPr bwMode="auto">
        <a:xfrm>
          <a:off x="2857500" y="251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6926</xdr:rowOff>
    </xdr:from>
    <xdr:ext cx="762000" cy="259045"/>
    <xdr:sp macro="" textlink="">
      <xdr:nvSpPr>
        <xdr:cNvPr id="78" name="テキスト ボックス 77"/>
        <xdr:cNvSpPr txBox="1"/>
      </xdr:nvSpPr>
      <xdr:spPr>
        <a:xfrm>
          <a:off x="2527300" y="228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253130</xdr:rowOff>
    </xdr:from>
    <xdr:to>
      <xdr:col>29</xdr:col>
      <xdr:colOff>127000</xdr:colOff>
      <xdr:row>37</xdr:row>
      <xdr:rowOff>292677</xdr:rowOff>
    </xdr:to>
    <xdr:cxnSp macro="">
      <xdr:nvCxnSpPr>
        <xdr:cNvPr id="104" name="直線コネクタ 103"/>
        <xdr:cNvCxnSpPr/>
      </xdr:nvCxnSpPr>
      <xdr:spPr bwMode="auto">
        <a:xfrm flipV="1">
          <a:off x="5651500" y="6520580"/>
          <a:ext cx="0" cy="896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264754</xdr:rowOff>
    </xdr:from>
    <xdr:ext cx="762000" cy="259045"/>
    <xdr:sp macro="" textlink="">
      <xdr:nvSpPr>
        <xdr:cNvPr id="105" name="人口1人当たり決算額の推移最小値テキスト445"/>
        <xdr:cNvSpPr txBox="1"/>
      </xdr:nvSpPr>
      <xdr:spPr>
        <a:xfrm>
          <a:off x="5740400" y="73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292677</xdr:rowOff>
    </xdr:from>
    <xdr:to>
      <xdr:col>30</xdr:col>
      <xdr:colOff>25400</xdr:colOff>
      <xdr:row>37</xdr:row>
      <xdr:rowOff>292677</xdr:rowOff>
    </xdr:to>
    <xdr:cxnSp macro="">
      <xdr:nvCxnSpPr>
        <xdr:cNvPr id="106" name="直線コネクタ 105"/>
        <xdr:cNvCxnSpPr/>
      </xdr:nvCxnSpPr>
      <xdr:spPr bwMode="auto">
        <a:xfrm>
          <a:off x="5562600" y="7417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339507</xdr:rowOff>
    </xdr:from>
    <xdr:ext cx="762000" cy="259045"/>
    <xdr:sp macro="" textlink="">
      <xdr:nvSpPr>
        <xdr:cNvPr id="107" name="人口1人当たり決算額の推移最大値テキスト445"/>
        <xdr:cNvSpPr txBox="1"/>
      </xdr:nvSpPr>
      <xdr:spPr>
        <a:xfrm>
          <a:off x="5740400" y="62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253130</xdr:rowOff>
    </xdr:from>
    <xdr:to>
      <xdr:col>30</xdr:col>
      <xdr:colOff>25400</xdr:colOff>
      <xdr:row>34</xdr:row>
      <xdr:rowOff>253130</xdr:rowOff>
    </xdr:to>
    <xdr:cxnSp macro="">
      <xdr:nvCxnSpPr>
        <xdr:cNvPr id="108" name="直線コネクタ 107"/>
        <xdr:cNvCxnSpPr/>
      </xdr:nvCxnSpPr>
      <xdr:spPr bwMode="auto">
        <a:xfrm>
          <a:off x="5562600" y="65205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253130</xdr:rowOff>
    </xdr:from>
    <xdr:to>
      <xdr:col>29</xdr:col>
      <xdr:colOff>127000</xdr:colOff>
      <xdr:row>34</xdr:row>
      <xdr:rowOff>260559</xdr:rowOff>
    </xdr:to>
    <xdr:cxnSp macro="">
      <xdr:nvCxnSpPr>
        <xdr:cNvPr id="109" name="直線コネクタ 108"/>
        <xdr:cNvCxnSpPr/>
      </xdr:nvCxnSpPr>
      <xdr:spPr bwMode="auto">
        <a:xfrm flipV="1">
          <a:off x="5003800" y="6520580"/>
          <a:ext cx="647700" cy="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294365</xdr:rowOff>
    </xdr:from>
    <xdr:ext cx="762000" cy="259045"/>
    <xdr:sp macro="" textlink="">
      <xdr:nvSpPr>
        <xdr:cNvPr id="110" name="人口1人当たり決算額の推移平均値テキスト445"/>
        <xdr:cNvSpPr txBox="1"/>
      </xdr:nvSpPr>
      <xdr:spPr>
        <a:xfrm>
          <a:off x="5740400" y="6904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322288</xdr:rowOff>
    </xdr:from>
    <xdr:to>
      <xdr:col>29</xdr:col>
      <xdr:colOff>177800</xdr:colOff>
      <xdr:row>36</xdr:row>
      <xdr:rowOff>80988</xdr:rowOff>
    </xdr:to>
    <xdr:sp macro="" textlink="">
      <xdr:nvSpPr>
        <xdr:cNvPr id="111" name="フローチャート: 判断 110"/>
        <xdr:cNvSpPr/>
      </xdr:nvSpPr>
      <xdr:spPr bwMode="auto">
        <a:xfrm>
          <a:off x="5600700" y="6932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173749</xdr:rowOff>
    </xdr:from>
    <xdr:to>
      <xdr:col>26</xdr:col>
      <xdr:colOff>50800</xdr:colOff>
      <xdr:row>34</xdr:row>
      <xdr:rowOff>260559</xdr:rowOff>
    </xdr:to>
    <xdr:cxnSp macro="">
      <xdr:nvCxnSpPr>
        <xdr:cNvPr id="112" name="直線コネクタ 111"/>
        <xdr:cNvCxnSpPr/>
      </xdr:nvCxnSpPr>
      <xdr:spPr bwMode="auto">
        <a:xfrm>
          <a:off x="4305300" y="6441199"/>
          <a:ext cx="698500" cy="8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277940</xdr:rowOff>
    </xdr:from>
    <xdr:to>
      <xdr:col>26</xdr:col>
      <xdr:colOff>101600</xdr:colOff>
      <xdr:row>36</xdr:row>
      <xdr:rowOff>36640</xdr:rowOff>
    </xdr:to>
    <xdr:sp macro="" textlink="">
      <xdr:nvSpPr>
        <xdr:cNvPr id="113" name="フローチャート: 判断 112"/>
        <xdr:cNvSpPr/>
      </xdr:nvSpPr>
      <xdr:spPr bwMode="auto">
        <a:xfrm>
          <a:off x="4953000" y="6888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21417</xdr:rowOff>
    </xdr:from>
    <xdr:ext cx="736600" cy="259045"/>
    <xdr:sp macro="" textlink="">
      <xdr:nvSpPr>
        <xdr:cNvPr id="114" name="テキスト ボックス 113"/>
        <xdr:cNvSpPr txBox="1"/>
      </xdr:nvSpPr>
      <xdr:spPr>
        <a:xfrm>
          <a:off x="4622800" y="697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104597</xdr:rowOff>
    </xdr:from>
    <xdr:to>
      <xdr:col>22</xdr:col>
      <xdr:colOff>114300</xdr:colOff>
      <xdr:row>34</xdr:row>
      <xdr:rowOff>173749</xdr:rowOff>
    </xdr:to>
    <xdr:cxnSp macro="">
      <xdr:nvCxnSpPr>
        <xdr:cNvPr id="115" name="直線コネクタ 114"/>
        <xdr:cNvCxnSpPr/>
      </xdr:nvCxnSpPr>
      <xdr:spPr bwMode="auto">
        <a:xfrm>
          <a:off x="3606800" y="6372047"/>
          <a:ext cx="698500" cy="69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26651</xdr:rowOff>
    </xdr:from>
    <xdr:to>
      <xdr:col>22</xdr:col>
      <xdr:colOff>165100</xdr:colOff>
      <xdr:row>36</xdr:row>
      <xdr:rowOff>128251</xdr:rowOff>
    </xdr:to>
    <xdr:sp macro="" textlink="">
      <xdr:nvSpPr>
        <xdr:cNvPr id="116" name="フローチャート: 判断 115"/>
        <xdr:cNvSpPr/>
      </xdr:nvSpPr>
      <xdr:spPr bwMode="auto">
        <a:xfrm>
          <a:off x="4254500" y="697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113028</xdr:rowOff>
    </xdr:from>
    <xdr:ext cx="762000" cy="259045"/>
    <xdr:sp macro="" textlink="">
      <xdr:nvSpPr>
        <xdr:cNvPr id="117" name="テキスト ボックス 116"/>
        <xdr:cNvSpPr txBox="1"/>
      </xdr:nvSpPr>
      <xdr:spPr>
        <a:xfrm>
          <a:off x="3924300" y="706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310052</xdr:rowOff>
    </xdr:from>
    <xdr:to>
      <xdr:col>18</xdr:col>
      <xdr:colOff>177800</xdr:colOff>
      <xdr:row>34</xdr:row>
      <xdr:rowOff>104597</xdr:rowOff>
    </xdr:to>
    <xdr:cxnSp macro="">
      <xdr:nvCxnSpPr>
        <xdr:cNvPr id="118" name="直線コネクタ 117"/>
        <xdr:cNvCxnSpPr/>
      </xdr:nvCxnSpPr>
      <xdr:spPr bwMode="auto">
        <a:xfrm>
          <a:off x="2908300" y="6234602"/>
          <a:ext cx="698500" cy="13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319316</xdr:rowOff>
    </xdr:from>
    <xdr:to>
      <xdr:col>19</xdr:col>
      <xdr:colOff>38100</xdr:colOff>
      <xdr:row>36</xdr:row>
      <xdr:rowOff>78016</xdr:rowOff>
    </xdr:to>
    <xdr:sp macro="" textlink="">
      <xdr:nvSpPr>
        <xdr:cNvPr id="119" name="フローチャート: 判断 118"/>
        <xdr:cNvSpPr/>
      </xdr:nvSpPr>
      <xdr:spPr bwMode="auto">
        <a:xfrm>
          <a:off x="3556000" y="6929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62793</xdr:rowOff>
    </xdr:from>
    <xdr:ext cx="762000" cy="259045"/>
    <xdr:sp macro="" textlink="">
      <xdr:nvSpPr>
        <xdr:cNvPr id="120" name="テキスト ボックス 119"/>
        <xdr:cNvSpPr txBox="1"/>
      </xdr:nvSpPr>
      <xdr:spPr>
        <a:xfrm>
          <a:off x="3225800" y="70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242335</xdr:rowOff>
    </xdr:from>
    <xdr:to>
      <xdr:col>15</xdr:col>
      <xdr:colOff>101600</xdr:colOff>
      <xdr:row>36</xdr:row>
      <xdr:rowOff>1035</xdr:rowOff>
    </xdr:to>
    <xdr:sp macro="" textlink="">
      <xdr:nvSpPr>
        <xdr:cNvPr id="121" name="フローチャート: 判断 120"/>
        <xdr:cNvSpPr/>
      </xdr:nvSpPr>
      <xdr:spPr bwMode="auto">
        <a:xfrm>
          <a:off x="2857500" y="68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328712</xdr:rowOff>
    </xdr:from>
    <xdr:ext cx="762000" cy="259045"/>
    <xdr:sp macro="" textlink="">
      <xdr:nvSpPr>
        <xdr:cNvPr id="122" name="テキスト ボックス 121"/>
        <xdr:cNvSpPr txBox="1"/>
      </xdr:nvSpPr>
      <xdr:spPr>
        <a:xfrm>
          <a:off x="2527300" y="69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202330</xdr:rowOff>
    </xdr:from>
    <xdr:to>
      <xdr:col>29</xdr:col>
      <xdr:colOff>177800</xdr:colOff>
      <xdr:row>34</xdr:row>
      <xdr:rowOff>303930</xdr:rowOff>
    </xdr:to>
    <xdr:sp macro="" textlink="">
      <xdr:nvSpPr>
        <xdr:cNvPr id="128" name="楕円 127"/>
        <xdr:cNvSpPr/>
      </xdr:nvSpPr>
      <xdr:spPr bwMode="auto">
        <a:xfrm>
          <a:off x="5600700" y="64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149007</xdr:rowOff>
    </xdr:from>
    <xdr:ext cx="762000" cy="259045"/>
    <xdr:sp macro="" textlink="">
      <xdr:nvSpPr>
        <xdr:cNvPr id="129" name="人口1人当たり決算額の推移該当値テキスト445"/>
        <xdr:cNvSpPr txBox="1"/>
      </xdr:nvSpPr>
      <xdr:spPr>
        <a:xfrm>
          <a:off x="5740400" y="64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209760</xdr:rowOff>
    </xdr:from>
    <xdr:to>
      <xdr:col>26</xdr:col>
      <xdr:colOff>101600</xdr:colOff>
      <xdr:row>34</xdr:row>
      <xdr:rowOff>311359</xdr:rowOff>
    </xdr:to>
    <xdr:sp macro="" textlink="">
      <xdr:nvSpPr>
        <xdr:cNvPr id="130" name="楕円 129"/>
        <xdr:cNvSpPr/>
      </xdr:nvSpPr>
      <xdr:spPr bwMode="auto">
        <a:xfrm>
          <a:off x="4953000" y="64772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321537</xdr:rowOff>
    </xdr:from>
    <xdr:ext cx="736600" cy="259045"/>
    <xdr:sp macro="" textlink="">
      <xdr:nvSpPr>
        <xdr:cNvPr id="131" name="テキスト ボックス 130"/>
        <xdr:cNvSpPr txBox="1"/>
      </xdr:nvSpPr>
      <xdr:spPr>
        <a:xfrm>
          <a:off x="4622800" y="624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122949</xdr:rowOff>
    </xdr:from>
    <xdr:to>
      <xdr:col>22</xdr:col>
      <xdr:colOff>165100</xdr:colOff>
      <xdr:row>34</xdr:row>
      <xdr:rowOff>224549</xdr:rowOff>
    </xdr:to>
    <xdr:sp macro="" textlink="">
      <xdr:nvSpPr>
        <xdr:cNvPr id="132" name="楕円 131"/>
        <xdr:cNvSpPr/>
      </xdr:nvSpPr>
      <xdr:spPr bwMode="auto">
        <a:xfrm>
          <a:off x="4254500" y="639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234726</xdr:rowOff>
    </xdr:from>
    <xdr:ext cx="762000" cy="259045"/>
    <xdr:sp macro="" textlink="">
      <xdr:nvSpPr>
        <xdr:cNvPr id="133" name="テキスト ボックス 132"/>
        <xdr:cNvSpPr txBox="1"/>
      </xdr:nvSpPr>
      <xdr:spPr>
        <a:xfrm>
          <a:off x="3924300" y="61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53797</xdr:rowOff>
    </xdr:from>
    <xdr:to>
      <xdr:col>19</xdr:col>
      <xdr:colOff>38100</xdr:colOff>
      <xdr:row>34</xdr:row>
      <xdr:rowOff>155397</xdr:rowOff>
    </xdr:to>
    <xdr:sp macro="" textlink="">
      <xdr:nvSpPr>
        <xdr:cNvPr id="134" name="楕円 133"/>
        <xdr:cNvSpPr/>
      </xdr:nvSpPr>
      <xdr:spPr bwMode="auto">
        <a:xfrm>
          <a:off x="35560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165574</xdr:rowOff>
    </xdr:from>
    <xdr:ext cx="762000" cy="259045"/>
    <xdr:sp macro="" textlink="">
      <xdr:nvSpPr>
        <xdr:cNvPr id="135" name="テキスト ボックス 134"/>
        <xdr:cNvSpPr txBox="1"/>
      </xdr:nvSpPr>
      <xdr:spPr>
        <a:xfrm>
          <a:off x="3225800" y="609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259252</xdr:rowOff>
    </xdr:from>
    <xdr:to>
      <xdr:col>15</xdr:col>
      <xdr:colOff>101600</xdr:colOff>
      <xdr:row>34</xdr:row>
      <xdr:rowOff>17952</xdr:rowOff>
    </xdr:to>
    <xdr:sp macro="" textlink="">
      <xdr:nvSpPr>
        <xdr:cNvPr id="136" name="楕円 135"/>
        <xdr:cNvSpPr/>
      </xdr:nvSpPr>
      <xdr:spPr bwMode="auto">
        <a:xfrm>
          <a:off x="2857500" y="618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28129</xdr:rowOff>
    </xdr:from>
    <xdr:ext cx="762000" cy="259045"/>
    <xdr:sp macro="" textlink="">
      <xdr:nvSpPr>
        <xdr:cNvPr id="137" name="テキスト ボックス 136"/>
        <xdr:cNvSpPr txBox="1"/>
      </xdr:nvSpPr>
      <xdr:spPr>
        <a:xfrm>
          <a:off x="2527300" y="59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57894</xdr:rowOff>
    </xdr:from>
    <xdr:to>
      <xdr:col>24</xdr:col>
      <xdr:colOff>63500</xdr:colOff>
      <xdr:row>35</xdr:row>
      <xdr:rowOff>110276</xdr:rowOff>
    </xdr:to>
    <xdr:cxnSp macro="">
      <xdr:nvCxnSpPr>
        <xdr:cNvPr id="63" name="直線コネクタ 62"/>
        <xdr:cNvCxnSpPr/>
      </xdr:nvCxnSpPr>
      <xdr:spPr>
        <a:xfrm>
          <a:off x="3797300" y="6058644"/>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22820</xdr:rowOff>
    </xdr:from>
    <xdr:to>
      <xdr:col>19</xdr:col>
      <xdr:colOff>177800</xdr:colOff>
      <xdr:row>35</xdr:row>
      <xdr:rowOff>57894</xdr:rowOff>
    </xdr:to>
    <xdr:cxnSp macro="">
      <xdr:nvCxnSpPr>
        <xdr:cNvPr id="66" name="直線コネクタ 65"/>
        <xdr:cNvCxnSpPr/>
      </xdr:nvCxnSpPr>
      <xdr:spPr>
        <a:xfrm>
          <a:off x="2908300" y="6023570"/>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22820</xdr:rowOff>
    </xdr:from>
    <xdr:to>
      <xdr:col>15</xdr:col>
      <xdr:colOff>50800</xdr:colOff>
      <xdr:row>35</xdr:row>
      <xdr:rowOff>101491</xdr:rowOff>
    </xdr:to>
    <xdr:cxnSp macro="">
      <xdr:nvCxnSpPr>
        <xdr:cNvPr id="69" name="直線コネクタ 68"/>
        <xdr:cNvCxnSpPr/>
      </xdr:nvCxnSpPr>
      <xdr:spPr>
        <a:xfrm flipV="1">
          <a:off x="2019300" y="6023570"/>
          <a:ext cx="889000" cy="7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101491</xdr:rowOff>
    </xdr:from>
    <xdr:to>
      <xdr:col>10</xdr:col>
      <xdr:colOff>114300</xdr:colOff>
      <xdr:row>35</xdr:row>
      <xdr:rowOff>157988</xdr:rowOff>
    </xdr:to>
    <xdr:cxnSp macro="">
      <xdr:nvCxnSpPr>
        <xdr:cNvPr id="72" name="直線コネクタ 71"/>
        <xdr:cNvCxnSpPr/>
      </xdr:nvCxnSpPr>
      <xdr:spPr>
        <a:xfrm flipV="1">
          <a:off x="1130300" y="610224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169838</xdr:rowOff>
    </xdr:from>
    <xdr:ext cx="534377" cy="259045"/>
    <xdr:sp macro="" textlink="">
      <xdr:nvSpPr>
        <xdr:cNvPr id="74" name="テキスト ボックス 73"/>
        <xdr:cNvSpPr txBox="1"/>
      </xdr:nvSpPr>
      <xdr:spPr>
        <a:xfrm>
          <a:off x="1752111" y="63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37805</xdr:rowOff>
    </xdr:from>
    <xdr:ext cx="534377" cy="259045"/>
    <xdr:sp macro="" textlink="">
      <xdr:nvSpPr>
        <xdr:cNvPr id="76" name="テキスト ボックス 75"/>
        <xdr:cNvSpPr txBox="1"/>
      </xdr:nvSpPr>
      <xdr:spPr>
        <a:xfrm>
          <a:off x="863111" y="62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59476</xdr:rowOff>
    </xdr:from>
    <xdr:to>
      <xdr:col>24</xdr:col>
      <xdr:colOff>114300</xdr:colOff>
      <xdr:row>35</xdr:row>
      <xdr:rowOff>161076</xdr:rowOff>
    </xdr:to>
    <xdr:sp macro="" textlink="">
      <xdr:nvSpPr>
        <xdr:cNvPr id="82" name="楕円 81"/>
        <xdr:cNvSpPr/>
      </xdr:nvSpPr>
      <xdr:spPr>
        <a:xfrm>
          <a:off x="4584700" y="60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82353</xdr:rowOff>
    </xdr:from>
    <xdr:ext cx="534377" cy="259045"/>
    <xdr:sp macro="" textlink="">
      <xdr:nvSpPr>
        <xdr:cNvPr id="83" name="人件費該当値テキスト"/>
        <xdr:cNvSpPr txBox="1"/>
      </xdr:nvSpPr>
      <xdr:spPr>
        <a:xfrm>
          <a:off x="4686300" y="59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7094</xdr:rowOff>
    </xdr:from>
    <xdr:to>
      <xdr:col>20</xdr:col>
      <xdr:colOff>38100</xdr:colOff>
      <xdr:row>35</xdr:row>
      <xdr:rowOff>108694</xdr:rowOff>
    </xdr:to>
    <xdr:sp macro="" textlink="">
      <xdr:nvSpPr>
        <xdr:cNvPr id="84" name="楕円 83"/>
        <xdr:cNvSpPr/>
      </xdr:nvSpPr>
      <xdr:spPr>
        <a:xfrm>
          <a:off x="37465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125221</xdr:rowOff>
    </xdr:from>
    <xdr:ext cx="534377" cy="259045"/>
    <xdr:sp macro="" textlink="">
      <xdr:nvSpPr>
        <xdr:cNvPr id="85" name="テキスト ボックス 84"/>
        <xdr:cNvSpPr txBox="1"/>
      </xdr:nvSpPr>
      <xdr:spPr>
        <a:xfrm>
          <a:off x="3530111" y="5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143470</xdr:rowOff>
    </xdr:from>
    <xdr:to>
      <xdr:col>15</xdr:col>
      <xdr:colOff>101600</xdr:colOff>
      <xdr:row>35</xdr:row>
      <xdr:rowOff>73620</xdr:rowOff>
    </xdr:to>
    <xdr:sp macro="" textlink="">
      <xdr:nvSpPr>
        <xdr:cNvPr id="86" name="楕円 85"/>
        <xdr:cNvSpPr/>
      </xdr:nvSpPr>
      <xdr:spPr>
        <a:xfrm>
          <a:off x="2857500" y="59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90147</xdr:rowOff>
    </xdr:from>
    <xdr:ext cx="534377" cy="259045"/>
    <xdr:sp macro="" textlink="">
      <xdr:nvSpPr>
        <xdr:cNvPr id="87" name="テキスト ボックス 86"/>
        <xdr:cNvSpPr txBox="1"/>
      </xdr:nvSpPr>
      <xdr:spPr>
        <a:xfrm>
          <a:off x="2641111" y="57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50691</xdr:rowOff>
    </xdr:from>
    <xdr:to>
      <xdr:col>10</xdr:col>
      <xdr:colOff>165100</xdr:colOff>
      <xdr:row>35</xdr:row>
      <xdr:rowOff>152291</xdr:rowOff>
    </xdr:to>
    <xdr:sp macro="" textlink="">
      <xdr:nvSpPr>
        <xdr:cNvPr id="88" name="楕円 87"/>
        <xdr:cNvSpPr/>
      </xdr:nvSpPr>
      <xdr:spPr>
        <a:xfrm>
          <a:off x="1968500" y="6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168818</xdr:rowOff>
    </xdr:from>
    <xdr:ext cx="534377" cy="259045"/>
    <xdr:sp macro="" textlink="">
      <xdr:nvSpPr>
        <xdr:cNvPr id="89" name="テキスト ボックス 88"/>
        <xdr:cNvSpPr txBox="1"/>
      </xdr:nvSpPr>
      <xdr:spPr>
        <a:xfrm>
          <a:off x="1752111" y="58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90" name="楕円 89"/>
        <xdr:cNvSpPr/>
      </xdr:nvSpPr>
      <xdr:spPr>
        <a:xfrm>
          <a:off x="1079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91" name="テキスト ボックス 90"/>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95169</xdr:rowOff>
    </xdr:from>
    <xdr:to>
      <xdr:col>24</xdr:col>
      <xdr:colOff>62865</xdr:colOff>
      <xdr:row>57</xdr:row>
      <xdr:rowOff>106539</xdr:rowOff>
    </xdr:to>
    <xdr:cxnSp macro="">
      <xdr:nvCxnSpPr>
        <xdr:cNvPr id="113" name="直線コネクタ 112"/>
        <xdr:cNvCxnSpPr/>
      </xdr:nvCxnSpPr>
      <xdr:spPr>
        <a:xfrm flipV="1">
          <a:off x="4633595" y="9524919"/>
          <a:ext cx="1270" cy="35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110366</xdr:rowOff>
    </xdr:from>
    <xdr:ext cx="534377" cy="259045"/>
    <xdr:sp macro="" textlink="">
      <xdr:nvSpPr>
        <xdr:cNvPr id="114" name="物件費最小値テキスト"/>
        <xdr:cNvSpPr txBox="1"/>
      </xdr:nvSpPr>
      <xdr:spPr>
        <a:xfrm>
          <a:off x="4686300" y="98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106539</xdr:rowOff>
    </xdr:from>
    <xdr:to>
      <xdr:col>24</xdr:col>
      <xdr:colOff>152400</xdr:colOff>
      <xdr:row>57</xdr:row>
      <xdr:rowOff>106539</xdr:rowOff>
    </xdr:to>
    <xdr:cxnSp macro="">
      <xdr:nvCxnSpPr>
        <xdr:cNvPr id="115" name="直線コネクタ 114"/>
        <xdr:cNvCxnSpPr/>
      </xdr:nvCxnSpPr>
      <xdr:spPr>
        <a:xfrm>
          <a:off x="4546600" y="987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41846</xdr:rowOff>
    </xdr:from>
    <xdr:ext cx="599010" cy="259045"/>
    <xdr:sp macro="" textlink="">
      <xdr:nvSpPr>
        <xdr:cNvPr id="116" name="物件費最大値テキスト"/>
        <xdr:cNvSpPr txBox="1"/>
      </xdr:nvSpPr>
      <xdr:spPr>
        <a:xfrm>
          <a:off x="4686300" y="93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95169</xdr:rowOff>
    </xdr:from>
    <xdr:to>
      <xdr:col>24</xdr:col>
      <xdr:colOff>152400</xdr:colOff>
      <xdr:row>55</xdr:row>
      <xdr:rowOff>95169</xdr:rowOff>
    </xdr:to>
    <xdr:cxnSp macro="">
      <xdr:nvCxnSpPr>
        <xdr:cNvPr id="117" name="直線コネクタ 116"/>
        <xdr:cNvCxnSpPr/>
      </xdr:nvCxnSpPr>
      <xdr:spPr>
        <a:xfrm>
          <a:off x="4546600" y="9524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116094</xdr:rowOff>
    </xdr:from>
    <xdr:to>
      <xdr:col>24</xdr:col>
      <xdr:colOff>63500</xdr:colOff>
      <xdr:row>55</xdr:row>
      <xdr:rowOff>145333</xdr:rowOff>
    </xdr:to>
    <xdr:cxnSp macro="">
      <xdr:nvCxnSpPr>
        <xdr:cNvPr id="118" name="直線コネクタ 117"/>
        <xdr:cNvCxnSpPr/>
      </xdr:nvCxnSpPr>
      <xdr:spPr>
        <a:xfrm flipV="1">
          <a:off x="3797300" y="9545844"/>
          <a:ext cx="8382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50954</xdr:rowOff>
    </xdr:from>
    <xdr:ext cx="534377" cy="259045"/>
    <xdr:sp macro="" textlink="">
      <xdr:nvSpPr>
        <xdr:cNvPr id="119" name="物件費平均値テキスト"/>
        <xdr:cNvSpPr txBox="1"/>
      </xdr:nvSpPr>
      <xdr:spPr>
        <a:xfrm>
          <a:off x="4686300" y="9652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72527</xdr:rowOff>
    </xdr:from>
    <xdr:to>
      <xdr:col>24</xdr:col>
      <xdr:colOff>114300</xdr:colOff>
      <xdr:row>57</xdr:row>
      <xdr:rowOff>2677</xdr:rowOff>
    </xdr:to>
    <xdr:sp macro="" textlink="">
      <xdr:nvSpPr>
        <xdr:cNvPr id="120" name="フローチャート: 判断 119"/>
        <xdr:cNvSpPr/>
      </xdr:nvSpPr>
      <xdr:spPr>
        <a:xfrm>
          <a:off x="4584700" y="967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86409</xdr:rowOff>
    </xdr:from>
    <xdr:to>
      <xdr:col>19</xdr:col>
      <xdr:colOff>177800</xdr:colOff>
      <xdr:row>55</xdr:row>
      <xdr:rowOff>145333</xdr:rowOff>
    </xdr:to>
    <xdr:cxnSp macro="">
      <xdr:nvCxnSpPr>
        <xdr:cNvPr id="121" name="直線コネクタ 120"/>
        <xdr:cNvCxnSpPr/>
      </xdr:nvCxnSpPr>
      <xdr:spPr>
        <a:xfrm>
          <a:off x="2908300" y="9001809"/>
          <a:ext cx="889000" cy="5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100833</xdr:rowOff>
    </xdr:from>
    <xdr:to>
      <xdr:col>20</xdr:col>
      <xdr:colOff>38100</xdr:colOff>
      <xdr:row>57</xdr:row>
      <xdr:rowOff>30983</xdr:rowOff>
    </xdr:to>
    <xdr:sp macro="" textlink="">
      <xdr:nvSpPr>
        <xdr:cNvPr id="122" name="フローチャート: 判断 121"/>
        <xdr:cNvSpPr/>
      </xdr:nvSpPr>
      <xdr:spPr>
        <a:xfrm>
          <a:off x="3746500" y="970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22110</xdr:rowOff>
    </xdr:from>
    <xdr:ext cx="534377" cy="259045"/>
    <xdr:sp macro="" textlink="">
      <xdr:nvSpPr>
        <xdr:cNvPr id="123" name="テキスト ボックス 122"/>
        <xdr:cNvSpPr txBox="1"/>
      </xdr:nvSpPr>
      <xdr:spPr>
        <a:xfrm>
          <a:off x="3530111" y="97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86409</xdr:rowOff>
    </xdr:from>
    <xdr:to>
      <xdr:col>15</xdr:col>
      <xdr:colOff>50800</xdr:colOff>
      <xdr:row>52</xdr:row>
      <xdr:rowOff>156630</xdr:rowOff>
    </xdr:to>
    <xdr:cxnSp macro="">
      <xdr:nvCxnSpPr>
        <xdr:cNvPr id="124" name="直線コネクタ 123"/>
        <xdr:cNvCxnSpPr/>
      </xdr:nvCxnSpPr>
      <xdr:spPr>
        <a:xfrm flipV="1">
          <a:off x="2019300" y="9001809"/>
          <a:ext cx="8890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67498</xdr:rowOff>
    </xdr:from>
    <xdr:to>
      <xdr:col>15</xdr:col>
      <xdr:colOff>101600</xdr:colOff>
      <xdr:row>56</xdr:row>
      <xdr:rowOff>169098</xdr:rowOff>
    </xdr:to>
    <xdr:sp macro="" textlink="">
      <xdr:nvSpPr>
        <xdr:cNvPr id="125" name="フローチャート: 判断 124"/>
        <xdr:cNvSpPr/>
      </xdr:nvSpPr>
      <xdr:spPr>
        <a:xfrm>
          <a:off x="2857500" y="966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160225</xdr:rowOff>
    </xdr:from>
    <xdr:ext cx="534377" cy="259045"/>
    <xdr:sp macro="" textlink="">
      <xdr:nvSpPr>
        <xdr:cNvPr id="126" name="テキスト ボックス 125"/>
        <xdr:cNvSpPr txBox="1"/>
      </xdr:nvSpPr>
      <xdr:spPr>
        <a:xfrm>
          <a:off x="2641111" y="97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87918</xdr:rowOff>
    </xdr:from>
    <xdr:to>
      <xdr:col>10</xdr:col>
      <xdr:colOff>114300</xdr:colOff>
      <xdr:row>52</xdr:row>
      <xdr:rowOff>156630</xdr:rowOff>
    </xdr:to>
    <xdr:cxnSp macro="">
      <xdr:nvCxnSpPr>
        <xdr:cNvPr id="127" name="直線コネクタ 126"/>
        <xdr:cNvCxnSpPr/>
      </xdr:nvCxnSpPr>
      <xdr:spPr>
        <a:xfrm>
          <a:off x="1130300" y="8660418"/>
          <a:ext cx="889000" cy="4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70941</xdr:rowOff>
    </xdr:from>
    <xdr:to>
      <xdr:col>10</xdr:col>
      <xdr:colOff>165100</xdr:colOff>
      <xdr:row>57</xdr:row>
      <xdr:rowOff>1091</xdr:rowOff>
    </xdr:to>
    <xdr:sp macro="" textlink="">
      <xdr:nvSpPr>
        <xdr:cNvPr id="128" name="フローチャート: 判断 127"/>
        <xdr:cNvSpPr/>
      </xdr:nvSpPr>
      <xdr:spPr>
        <a:xfrm>
          <a:off x="1968500" y="9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163668</xdr:rowOff>
    </xdr:from>
    <xdr:ext cx="534377" cy="259045"/>
    <xdr:sp macro="" textlink="">
      <xdr:nvSpPr>
        <xdr:cNvPr id="129" name="テキスト ボックス 128"/>
        <xdr:cNvSpPr txBox="1"/>
      </xdr:nvSpPr>
      <xdr:spPr>
        <a:xfrm>
          <a:off x="1752111" y="9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56741</xdr:rowOff>
    </xdr:from>
    <xdr:to>
      <xdr:col>6</xdr:col>
      <xdr:colOff>38100</xdr:colOff>
      <xdr:row>56</xdr:row>
      <xdr:rowOff>158341</xdr:rowOff>
    </xdr:to>
    <xdr:sp macro="" textlink="">
      <xdr:nvSpPr>
        <xdr:cNvPr id="130" name="フローチャート: 判断 129"/>
        <xdr:cNvSpPr/>
      </xdr:nvSpPr>
      <xdr:spPr>
        <a:xfrm>
          <a:off x="10795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149468</xdr:rowOff>
    </xdr:from>
    <xdr:ext cx="534377" cy="259045"/>
    <xdr:sp macro="" textlink="">
      <xdr:nvSpPr>
        <xdr:cNvPr id="131" name="テキスト ボックス 130"/>
        <xdr:cNvSpPr txBox="1"/>
      </xdr:nvSpPr>
      <xdr:spPr>
        <a:xfrm>
          <a:off x="863111" y="97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65294</xdr:rowOff>
    </xdr:from>
    <xdr:to>
      <xdr:col>24</xdr:col>
      <xdr:colOff>114300</xdr:colOff>
      <xdr:row>55</xdr:row>
      <xdr:rowOff>166894</xdr:rowOff>
    </xdr:to>
    <xdr:sp macro="" textlink="">
      <xdr:nvSpPr>
        <xdr:cNvPr id="137" name="楕円 136"/>
        <xdr:cNvSpPr/>
      </xdr:nvSpPr>
      <xdr:spPr>
        <a:xfrm>
          <a:off x="4584700" y="94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168845</xdr:rowOff>
    </xdr:from>
    <xdr:ext cx="599010" cy="259045"/>
    <xdr:sp macro="" textlink="">
      <xdr:nvSpPr>
        <xdr:cNvPr id="138" name="物件費該当値テキスト"/>
        <xdr:cNvSpPr txBox="1"/>
      </xdr:nvSpPr>
      <xdr:spPr>
        <a:xfrm>
          <a:off x="4686300" y="942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94533</xdr:rowOff>
    </xdr:from>
    <xdr:to>
      <xdr:col>20</xdr:col>
      <xdr:colOff>38100</xdr:colOff>
      <xdr:row>56</xdr:row>
      <xdr:rowOff>24683</xdr:rowOff>
    </xdr:to>
    <xdr:sp macro="" textlink="">
      <xdr:nvSpPr>
        <xdr:cNvPr id="139" name="楕円 138"/>
        <xdr:cNvSpPr/>
      </xdr:nvSpPr>
      <xdr:spPr>
        <a:xfrm>
          <a:off x="3746500" y="9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41210</xdr:rowOff>
    </xdr:from>
    <xdr:ext cx="599010" cy="259045"/>
    <xdr:sp macro="" textlink="">
      <xdr:nvSpPr>
        <xdr:cNvPr id="140" name="テキスト ボックス 139"/>
        <xdr:cNvSpPr txBox="1"/>
      </xdr:nvSpPr>
      <xdr:spPr>
        <a:xfrm>
          <a:off x="3497795" y="92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35609</xdr:rowOff>
    </xdr:from>
    <xdr:to>
      <xdr:col>15</xdr:col>
      <xdr:colOff>101600</xdr:colOff>
      <xdr:row>52</xdr:row>
      <xdr:rowOff>137209</xdr:rowOff>
    </xdr:to>
    <xdr:sp macro="" textlink="">
      <xdr:nvSpPr>
        <xdr:cNvPr id="141" name="楕円 140"/>
        <xdr:cNvSpPr/>
      </xdr:nvSpPr>
      <xdr:spPr>
        <a:xfrm>
          <a:off x="2857500" y="8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153736</xdr:rowOff>
    </xdr:from>
    <xdr:ext cx="599010" cy="259045"/>
    <xdr:sp macro="" textlink="">
      <xdr:nvSpPr>
        <xdr:cNvPr id="142" name="テキスト ボックス 141"/>
        <xdr:cNvSpPr txBox="1"/>
      </xdr:nvSpPr>
      <xdr:spPr>
        <a:xfrm>
          <a:off x="2608795" y="872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105830</xdr:rowOff>
    </xdr:from>
    <xdr:to>
      <xdr:col>10</xdr:col>
      <xdr:colOff>165100</xdr:colOff>
      <xdr:row>53</xdr:row>
      <xdr:rowOff>35980</xdr:rowOff>
    </xdr:to>
    <xdr:sp macro="" textlink="">
      <xdr:nvSpPr>
        <xdr:cNvPr id="143" name="楕円 142"/>
        <xdr:cNvSpPr/>
      </xdr:nvSpPr>
      <xdr:spPr>
        <a:xfrm>
          <a:off x="1968500" y="90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52507</xdr:rowOff>
    </xdr:from>
    <xdr:ext cx="599010" cy="259045"/>
    <xdr:sp macro="" textlink="">
      <xdr:nvSpPr>
        <xdr:cNvPr id="144" name="テキスト ボックス 143"/>
        <xdr:cNvSpPr txBox="1"/>
      </xdr:nvSpPr>
      <xdr:spPr>
        <a:xfrm>
          <a:off x="1719795" y="87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37118</xdr:rowOff>
    </xdr:from>
    <xdr:to>
      <xdr:col>6</xdr:col>
      <xdr:colOff>38100</xdr:colOff>
      <xdr:row>50</xdr:row>
      <xdr:rowOff>138718</xdr:rowOff>
    </xdr:to>
    <xdr:sp macro="" textlink="">
      <xdr:nvSpPr>
        <xdr:cNvPr id="145" name="楕円 144"/>
        <xdr:cNvSpPr/>
      </xdr:nvSpPr>
      <xdr:spPr>
        <a:xfrm>
          <a:off x="1079500" y="86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155245</xdr:rowOff>
    </xdr:from>
    <xdr:ext cx="599010" cy="259045"/>
    <xdr:sp macro="" textlink="">
      <xdr:nvSpPr>
        <xdr:cNvPr id="146" name="テキスト ボックス 145"/>
        <xdr:cNvSpPr txBox="1"/>
      </xdr:nvSpPr>
      <xdr:spPr>
        <a:xfrm>
          <a:off x="830795" y="838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0" name="直線コネクタ 169"/>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1"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2" name="直線コネクタ 171"/>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3"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4" name="直線コネクタ 173"/>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68580</xdr:rowOff>
    </xdr:from>
    <xdr:to>
      <xdr:col>24</xdr:col>
      <xdr:colOff>63500</xdr:colOff>
      <xdr:row>74</xdr:row>
      <xdr:rowOff>10414</xdr:rowOff>
    </xdr:to>
    <xdr:cxnSp macro="">
      <xdr:nvCxnSpPr>
        <xdr:cNvPr id="175" name="直線コネクタ 174"/>
        <xdr:cNvCxnSpPr/>
      </xdr:nvCxnSpPr>
      <xdr:spPr>
        <a:xfrm>
          <a:off x="3797300" y="12584430"/>
          <a:ext cx="8382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128033</xdr:rowOff>
    </xdr:from>
    <xdr:ext cx="469744" cy="259045"/>
    <xdr:sp macro="" textlink="">
      <xdr:nvSpPr>
        <xdr:cNvPr id="176" name="維持補修費平均値テキスト"/>
        <xdr:cNvSpPr txBox="1"/>
      </xdr:nvSpPr>
      <xdr:spPr>
        <a:xfrm>
          <a:off x="4686300" y="1281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77" name="フローチャート: 判断 176"/>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130556</xdr:rowOff>
    </xdr:from>
    <xdr:to>
      <xdr:col>19</xdr:col>
      <xdr:colOff>177800</xdr:colOff>
      <xdr:row>73</xdr:row>
      <xdr:rowOff>68580</xdr:rowOff>
    </xdr:to>
    <xdr:cxnSp macro="">
      <xdr:nvCxnSpPr>
        <xdr:cNvPr id="178" name="直線コネクタ 177"/>
        <xdr:cNvCxnSpPr/>
      </xdr:nvCxnSpPr>
      <xdr:spPr>
        <a:xfrm>
          <a:off x="2908300" y="12474956"/>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79" name="フローチャート: 判断 178"/>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99077</xdr:rowOff>
    </xdr:from>
    <xdr:ext cx="469744" cy="259045"/>
    <xdr:sp macro="" textlink="">
      <xdr:nvSpPr>
        <xdr:cNvPr id="180" name="テキスト ボックス 179"/>
        <xdr:cNvSpPr txBox="1"/>
      </xdr:nvSpPr>
      <xdr:spPr>
        <a:xfrm>
          <a:off x="3562428"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37338</xdr:rowOff>
    </xdr:from>
    <xdr:to>
      <xdr:col>15</xdr:col>
      <xdr:colOff>50800</xdr:colOff>
      <xdr:row>72</xdr:row>
      <xdr:rowOff>130556</xdr:rowOff>
    </xdr:to>
    <xdr:cxnSp macro="">
      <xdr:nvCxnSpPr>
        <xdr:cNvPr id="181" name="直線コネクタ 180"/>
        <xdr:cNvCxnSpPr/>
      </xdr:nvCxnSpPr>
      <xdr:spPr>
        <a:xfrm>
          <a:off x="2019300" y="12381738"/>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2" name="フローチャート: 判断 181"/>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115588</xdr:rowOff>
    </xdr:from>
    <xdr:ext cx="469744" cy="259045"/>
    <xdr:sp macro="" textlink="">
      <xdr:nvSpPr>
        <xdr:cNvPr id="183" name="テキスト ボックス 182"/>
        <xdr:cNvSpPr txBox="1"/>
      </xdr:nvSpPr>
      <xdr:spPr>
        <a:xfrm>
          <a:off x="2673428" y="129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49530</xdr:rowOff>
    </xdr:from>
    <xdr:to>
      <xdr:col>10</xdr:col>
      <xdr:colOff>114300</xdr:colOff>
      <xdr:row>72</xdr:row>
      <xdr:rowOff>37338</xdr:rowOff>
    </xdr:to>
    <xdr:cxnSp macro="">
      <xdr:nvCxnSpPr>
        <xdr:cNvPr id="184" name="直線コネクタ 183"/>
        <xdr:cNvCxnSpPr/>
      </xdr:nvCxnSpPr>
      <xdr:spPr>
        <a:xfrm>
          <a:off x="1130300" y="1222248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5" name="フローチャート: 判断 184"/>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101871</xdr:rowOff>
    </xdr:from>
    <xdr:ext cx="469744" cy="259045"/>
    <xdr:sp macro="" textlink="">
      <xdr:nvSpPr>
        <xdr:cNvPr id="186" name="テキスト ボックス 185"/>
        <xdr:cNvSpPr txBox="1"/>
      </xdr:nvSpPr>
      <xdr:spPr>
        <a:xfrm>
          <a:off x="1784428" y="129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87" name="フローチャート: 判断 186"/>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65041</xdr:rowOff>
    </xdr:from>
    <xdr:ext cx="469744" cy="259045"/>
    <xdr:sp macro="" textlink="">
      <xdr:nvSpPr>
        <xdr:cNvPr id="188" name="テキスト ボックス 187"/>
        <xdr:cNvSpPr txBox="1"/>
      </xdr:nvSpPr>
      <xdr:spPr>
        <a:xfrm>
          <a:off x="895428" y="129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131064</xdr:rowOff>
    </xdr:from>
    <xdr:to>
      <xdr:col>24</xdr:col>
      <xdr:colOff>114300</xdr:colOff>
      <xdr:row>74</xdr:row>
      <xdr:rowOff>61214</xdr:rowOff>
    </xdr:to>
    <xdr:sp macro="" textlink="">
      <xdr:nvSpPr>
        <xdr:cNvPr id="194" name="楕円 193"/>
        <xdr:cNvSpPr/>
      </xdr:nvSpPr>
      <xdr:spPr>
        <a:xfrm>
          <a:off x="45847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153941</xdr:rowOff>
    </xdr:from>
    <xdr:ext cx="469744" cy="259045"/>
    <xdr:sp macro="" textlink="">
      <xdr:nvSpPr>
        <xdr:cNvPr id="195" name="維持補修費該当値テキスト"/>
        <xdr:cNvSpPr txBox="1"/>
      </xdr:nvSpPr>
      <xdr:spPr>
        <a:xfrm>
          <a:off x="4686300" y="124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17780</xdr:rowOff>
    </xdr:from>
    <xdr:to>
      <xdr:col>20</xdr:col>
      <xdr:colOff>38100</xdr:colOff>
      <xdr:row>73</xdr:row>
      <xdr:rowOff>119380</xdr:rowOff>
    </xdr:to>
    <xdr:sp macro="" textlink="">
      <xdr:nvSpPr>
        <xdr:cNvPr id="196" name="楕円 195"/>
        <xdr:cNvSpPr/>
      </xdr:nvSpPr>
      <xdr:spPr>
        <a:xfrm>
          <a:off x="3746500" y="12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135907</xdr:rowOff>
    </xdr:from>
    <xdr:ext cx="469744" cy="259045"/>
    <xdr:sp macro="" textlink="">
      <xdr:nvSpPr>
        <xdr:cNvPr id="197" name="テキスト ボックス 196"/>
        <xdr:cNvSpPr txBox="1"/>
      </xdr:nvSpPr>
      <xdr:spPr>
        <a:xfrm>
          <a:off x="3562428" y="123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79756</xdr:rowOff>
    </xdr:from>
    <xdr:to>
      <xdr:col>15</xdr:col>
      <xdr:colOff>101600</xdr:colOff>
      <xdr:row>73</xdr:row>
      <xdr:rowOff>9906</xdr:rowOff>
    </xdr:to>
    <xdr:sp macro="" textlink="">
      <xdr:nvSpPr>
        <xdr:cNvPr id="198" name="楕円 197"/>
        <xdr:cNvSpPr/>
      </xdr:nvSpPr>
      <xdr:spPr>
        <a:xfrm>
          <a:off x="2857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26433</xdr:rowOff>
    </xdr:from>
    <xdr:ext cx="469744" cy="259045"/>
    <xdr:sp macro="" textlink="">
      <xdr:nvSpPr>
        <xdr:cNvPr id="199" name="テキスト ボックス 198"/>
        <xdr:cNvSpPr txBox="1"/>
      </xdr:nvSpPr>
      <xdr:spPr>
        <a:xfrm>
          <a:off x="2673428" y="121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157988</xdr:rowOff>
    </xdr:from>
    <xdr:to>
      <xdr:col>10</xdr:col>
      <xdr:colOff>165100</xdr:colOff>
      <xdr:row>72</xdr:row>
      <xdr:rowOff>88138</xdr:rowOff>
    </xdr:to>
    <xdr:sp macro="" textlink="">
      <xdr:nvSpPr>
        <xdr:cNvPr id="200" name="楕円 199"/>
        <xdr:cNvSpPr/>
      </xdr:nvSpPr>
      <xdr:spPr>
        <a:xfrm>
          <a:off x="1968500" y="123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104665</xdr:rowOff>
    </xdr:from>
    <xdr:ext cx="469744" cy="259045"/>
    <xdr:sp macro="" textlink="">
      <xdr:nvSpPr>
        <xdr:cNvPr id="201" name="テキスト ボックス 200"/>
        <xdr:cNvSpPr txBox="1"/>
      </xdr:nvSpPr>
      <xdr:spPr>
        <a:xfrm>
          <a:off x="1784428" y="1210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170180</xdr:rowOff>
    </xdr:from>
    <xdr:to>
      <xdr:col>6</xdr:col>
      <xdr:colOff>38100</xdr:colOff>
      <xdr:row>71</xdr:row>
      <xdr:rowOff>100330</xdr:rowOff>
    </xdr:to>
    <xdr:sp macro="" textlink="">
      <xdr:nvSpPr>
        <xdr:cNvPr id="202" name="楕円 201"/>
        <xdr:cNvSpPr/>
      </xdr:nvSpPr>
      <xdr:spPr>
        <a:xfrm>
          <a:off x="1079500" y="121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116857</xdr:rowOff>
    </xdr:from>
    <xdr:ext cx="534377" cy="259045"/>
    <xdr:sp macro="" textlink="">
      <xdr:nvSpPr>
        <xdr:cNvPr id="203" name="テキスト ボックス 202"/>
        <xdr:cNvSpPr txBox="1"/>
      </xdr:nvSpPr>
      <xdr:spPr>
        <a:xfrm>
          <a:off x="863111" y="119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138068</xdr:rowOff>
    </xdr:from>
    <xdr:to>
      <xdr:col>24</xdr:col>
      <xdr:colOff>62865</xdr:colOff>
      <xdr:row>96</xdr:row>
      <xdr:rowOff>150216</xdr:rowOff>
    </xdr:to>
    <xdr:cxnSp macro="">
      <xdr:nvCxnSpPr>
        <xdr:cNvPr id="230" name="直線コネクタ 229"/>
        <xdr:cNvCxnSpPr/>
      </xdr:nvCxnSpPr>
      <xdr:spPr>
        <a:xfrm flipV="1">
          <a:off x="4633595" y="15397118"/>
          <a:ext cx="1270" cy="121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154043</xdr:rowOff>
    </xdr:from>
    <xdr:ext cx="534377" cy="259045"/>
    <xdr:sp macro="" textlink="">
      <xdr:nvSpPr>
        <xdr:cNvPr id="231" name="扶助費最小値テキスト"/>
        <xdr:cNvSpPr txBox="1"/>
      </xdr:nvSpPr>
      <xdr:spPr>
        <a:xfrm>
          <a:off x="4686300" y="16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150216</xdr:rowOff>
    </xdr:from>
    <xdr:to>
      <xdr:col>24</xdr:col>
      <xdr:colOff>152400</xdr:colOff>
      <xdr:row>96</xdr:row>
      <xdr:rowOff>150216</xdr:rowOff>
    </xdr:to>
    <xdr:cxnSp macro="">
      <xdr:nvCxnSpPr>
        <xdr:cNvPr id="232" name="直線コネクタ 231"/>
        <xdr:cNvCxnSpPr/>
      </xdr:nvCxnSpPr>
      <xdr:spPr>
        <a:xfrm>
          <a:off x="4546600" y="166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84745</xdr:rowOff>
    </xdr:from>
    <xdr:ext cx="599010" cy="259045"/>
    <xdr:sp macro="" textlink="">
      <xdr:nvSpPr>
        <xdr:cNvPr id="233" name="扶助費最大値テキスト"/>
        <xdr:cNvSpPr txBox="1"/>
      </xdr:nvSpPr>
      <xdr:spPr>
        <a:xfrm>
          <a:off x="4686300" y="151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138068</xdr:rowOff>
    </xdr:from>
    <xdr:to>
      <xdr:col>24</xdr:col>
      <xdr:colOff>152400</xdr:colOff>
      <xdr:row>89</xdr:row>
      <xdr:rowOff>138068</xdr:rowOff>
    </xdr:to>
    <xdr:cxnSp macro="">
      <xdr:nvCxnSpPr>
        <xdr:cNvPr id="234" name="直線コネクタ 233"/>
        <xdr:cNvCxnSpPr/>
      </xdr:nvCxnSpPr>
      <xdr:spPr>
        <a:xfrm>
          <a:off x="4546600" y="1539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148746</xdr:rowOff>
    </xdr:from>
    <xdr:to>
      <xdr:col>24</xdr:col>
      <xdr:colOff>63500</xdr:colOff>
      <xdr:row>97</xdr:row>
      <xdr:rowOff>142607</xdr:rowOff>
    </xdr:to>
    <xdr:cxnSp macro="">
      <xdr:nvCxnSpPr>
        <xdr:cNvPr id="235" name="直線コネクタ 234"/>
        <xdr:cNvCxnSpPr/>
      </xdr:nvCxnSpPr>
      <xdr:spPr>
        <a:xfrm flipV="1">
          <a:off x="3797300" y="16607946"/>
          <a:ext cx="838200" cy="1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170070</xdr:rowOff>
    </xdr:from>
    <xdr:ext cx="534377" cy="259045"/>
    <xdr:sp macro="" textlink="">
      <xdr:nvSpPr>
        <xdr:cNvPr id="236" name="扶助費平均値テキスト"/>
        <xdr:cNvSpPr txBox="1"/>
      </xdr:nvSpPr>
      <xdr:spPr>
        <a:xfrm>
          <a:off x="4686300" y="1577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147193</xdr:rowOff>
    </xdr:from>
    <xdr:to>
      <xdr:col>24</xdr:col>
      <xdr:colOff>114300</xdr:colOff>
      <xdr:row>93</xdr:row>
      <xdr:rowOff>77343</xdr:rowOff>
    </xdr:to>
    <xdr:sp macro="" textlink="">
      <xdr:nvSpPr>
        <xdr:cNvPr id="237" name="フローチャート: 判断 236"/>
        <xdr:cNvSpPr/>
      </xdr:nvSpPr>
      <xdr:spPr>
        <a:xfrm>
          <a:off x="4584700" y="1592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139700</xdr:rowOff>
    </xdr:from>
    <xdr:to>
      <xdr:col>19</xdr:col>
      <xdr:colOff>177800</xdr:colOff>
      <xdr:row>97</xdr:row>
      <xdr:rowOff>142607</xdr:rowOff>
    </xdr:to>
    <xdr:cxnSp macro="">
      <xdr:nvCxnSpPr>
        <xdr:cNvPr id="238" name="直線コネクタ 237"/>
        <xdr:cNvCxnSpPr/>
      </xdr:nvCxnSpPr>
      <xdr:spPr>
        <a:xfrm>
          <a:off x="2908300" y="1677035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141576</xdr:rowOff>
    </xdr:from>
    <xdr:to>
      <xdr:col>20</xdr:col>
      <xdr:colOff>38100</xdr:colOff>
      <xdr:row>94</xdr:row>
      <xdr:rowOff>71726</xdr:rowOff>
    </xdr:to>
    <xdr:sp macro="" textlink="">
      <xdr:nvSpPr>
        <xdr:cNvPr id="239" name="フローチャート: 判断 238"/>
        <xdr:cNvSpPr/>
      </xdr:nvSpPr>
      <xdr:spPr>
        <a:xfrm>
          <a:off x="3746500" y="1608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88253</xdr:rowOff>
    </xdr:from>
    <xdr:ext cx="534377" cy="259045"/>
    <xdr:sp macro="" textlink="">
      <xdr:nvSpPr>
        <xdr:cNvPr id="240" name="テキスト ボックス 239"/>
        <xdr:cNvSpPr txBox="1"/>
      </xdr:nvSpPr>
      <xdr:spPr>
        <a:xfrm>
          <a:off x="3530111" y="158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139700</xdr:rowOff>
    </xdr:from>
    <xdr:to>
      <xdr:col>15</xdr:col>
      <xdr:colOff>50800</xdr:colOff>
      <xdr:row>98</xdr:row>
      <xdr:rowOff>61454</xdr:rowOff>
    </xdr:to>
    <xdr:cxnSp macro="">
      <xdr:nvCxnSpPr>
        <xdr:cNvPr id="241" name="直線コネクタ 240"/>
        <xdr:cNvCxnSpPr/>
      </xdr:nvCxnSpPr>
      <xdr:spPr>
        <a:xfrm flipV="1">
          <a:off x="2019300" y="16770350"/>
          <a:ext cx="889000" cy="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163750</xdr:rowOff>
    </xdr:from>
    <xdr:to>
      <xdr:col>15</xdr:col>
      <xdr:colOff>101600</xdr:colOff>
      <xdr:row>94</xdr:row>
      <xdr:rowOff>93900</xdr:rowOff>
    </xdr:to>
    <xdr:sp macro="" textlink="">
      <xdr:nvSpPr>
        <xdr:cNvPr id="242" name="フローチャート: 判断 241"/>
        <xdr:cNvSpPr/>
      </xdr:nvSpPr>
      <xdr:spPr>
        <a:xfrm>
          <a:off x="2857500" y="161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110427</xdr:rowOff>
    </xdr:from>
    <xdr:ext cx="534377" cy="259045"/>
    <xdr:sp macro="" textlink="">
      <xdr:nvSpPr>
        <xdr:cNvPr id="243" name="テキスト ボックス 242"/>
        <xdr:cNvSpPr txBox="1"/>
      </xdr:nvSpPr>
      <xdr:spPr>
        <a:xfrm>
          <a:off x="2641111" y="158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61454</xdr:rowOff>
    </xdr:from>
    <xdr:to>
      <xdr:col>10</xdr:col>
      <xdr:colOff>114300</xdr:colOff>
      <xdr:row>99</xdr:row>
      <xdr:rowOff>17791</xdr:rowOff>
    </xdr:to>
    <xdr:cxnSp macro="">
      <xdr:nvCxnSpPr>
        <xdr:cNvPr id="244" name="直線コネクタ 243"/>
        <xdr:cNvCxnSpPr/>
      </xdr:nvCxnSpPr>
      <xdr:spPr>
        <a:xfrm flipV="1">
          <a:off x="1130300" y="16863554"/>
          <a:ext cx="889000" cy="1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38771</xdr:rowOff>
    </xdr:from>
    <xdr:to>
      <xdr:col>10</xdr:col>
      <xdr:colOff>165100</xdr:colOff>
      <xdr:row>94</xdr:row>
      <xdr:rowOff>140371</xdr:rowOff>
    </xdr:to>
    <xdr:sp macro="" textlink="">
      <xdr:nvSpPr>
        <xdr:cNvPr id="245" name="フローチャート: 判断 244"/>
        <xdr:cNvSpPr/>
      </xdr:nvSpPr>
      <xdr:spPr>
        <a:xfrm>
          <a:off x="1968500" y="1615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156898</xdr:rowOff>
    </xdr:from>
    <xdr:ext cx="534377" cy="259045"/>
    <xdr:sp macro="" textlink="">
      <xdr:nvSpPr>
        <xdr:cNvPr id="246" name="テキスト ボックス 245"/>
        <xdr:cNvSpPr txBox="1"/>
      </xdr:nvSpPr>
      <xdr:spPr>
        <a:xfrm>
          <a:off x="1752111" y="15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21887</xdr:rowOff>
    </xdr:from>
    <xdr:to>
      <xdr:col>6</xdr:col>
      <xdr:colOff>38100</xdr:colOff>
      <xdr:row>95</xdr:row>
      <xdr:rowOff>123487</xdr:rowOff>
    </xdr:to>
    <xdr:sp macro="" textlink="">
      <xdr:nvSpPr>
        <xdr:cNvPr id="247" name="フローチャート: 判断 246"/>
        <xdr:cNvSpPr/>
      </xdr:nvSpPr>
      <xdr:spPr>
        <a:xfrm>
          <a:off x="1079500" y="1630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140014</xdr:rowOff>
    </xdr:from>
    <xdr:ext cx="534377" cy="259045"/>
    <xdr:sp macro="" textlink="">
      <xdr:nvSpPr>
        <xdr:cNvPr id="248" name="テキスト ボックス 247"/>
        <xdr:cNvSpPr txBox="1"/>
      </xdr:nvSpPr>
      <xdr:spPr>
        <a:xfrm>
          <a:off x="863111" y="160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97946</xdr:rowOff>
    </xdr:from>
    <xdr:to>
      <xdr:col>24</xdr:col>
      <xdr:colOff>114300</xdr:colOff>
      <xdr:row>97</xdr:row>
      <xdr:rowOff>28096</xdr:rowOff>
    </xdr:to>
    <xdr:sp macro="" textlink="">
      <xdr:nvSpPr>
        <xdr:cNvPr id="254" name="楕円 253"/>
        <xdr:cNvSpPr/>
      </xdr:nvSpPr>
      <xdr:spPr>
        <a:xfrm>
          <a:off x="4584700" y="165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12873</xdr:rowOff>
    </xdr:from>
    <xdr:ext cx="534377" cy="259045"/>
    <xdr:sp macro="" textlink="">
      <xdr:nvSpPr>
        <xdr:cNvPr id="255" name="扶助費該当値テキスト"/>
        <xdr:cNvSpPr txBox="1"/>
      </xdr:nvSpPr>
      <xdr:spPr>
        <a:xfrm>
          <a:off x="4686300" y="164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91807</xdr:rowOff>
    </xdr:from>
    <xdr:to>
      <xdr:col>20</xdr:col>
      <xdr:colOff>38100</xdr:colOff>
      <xdr:row>98</xdr:row>
      <xdr:rowOff>21957</xdr:rowOff>
    </xdr:to>
    <xdr:sp macro="" textlink="">
      <xdr:nvSpPr>
        <xdr:cNvPr id="256" name="楕円 255"/>
        <xdr:cNvSpPr/>
      </xdr:nvSpPr>
      <xdr:spPr>
        <a:xfrm>
          <a:off x="3746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13084</xdr:rowOff>
    </xdr:from>
    <xdr:ext cx="534377" cy="259045"/>
    <xdr:sp macro="" textlink="">
      <xdr:nvSpPr>
        <xdr:cNvPr id="257" name="テキスト ボックス 256"/>
        <xdr:cNvSpPr txBox="1"/>
      </xdr:nvSpPr>
      <xdr:spPr>
        <a:xfrm>
          <a:off x="3530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88900</xdr:rowOff>
    </xdr:from>
    <xdr:to>
      <xdr:col>15</xdr:col>
      <xdr:colOff>101600</xdr:colOff>
      <xdr:row>98</xdr:row>
      <xdr:rowOff>19050</xdr:rowOff>
    </xdr:to>
    <xdr:sp macro="" textlink="">
      <xdr:nvSpPr>
        <xdr:cNvPr id="258" name="楕円 257"/>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10177</xdr:rowOff>
    </xdr:from>
    <xdr:ext cx="534377" cy="259045"/>
    <xdr:sp macro="" textlink="">
      <xdr:nvSpPr>
        <xdr:cNvPr id="259" name="テキスト ボックス 258"/>
        <xdr:cNvSpPr txBox="1"/>
      </xdr:nvSpPr>
      <xdr:spPr>
        <a:xfrm>
          <a:off x="2641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10654</xdr:rowOff>
    </xdr:from>
    <xdr:to>
      <xdr:col>10</xdr:col>
      <xdr:colOff>165100</xdr:colOff>
      <xdr:row>98</xdr:row>
      <xdr:rowOff>112254</xdr:rowOff>
    </xdr:to>
    <xdr:sp macro="" textlink="">
      <xdr:nvSpPr>
        <xdr:cNvPr id="260" name="楕円 259"/>
        <xdr:cNvSpPr/>
      </xdr:nvSpPr>
      <xdr:spPr>
        <a:xfrm>
          <a:off x="1968500" y="168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103381</xdr:rowOff>
    </xdr:from>
    <xdr:ext cx="534377" cy="259045"/>
    <xdr:sp macro="" textlink="">
      <xdr:nvSpPr>
        <xdr:cNvPr id="261" name="テキスト ボックス 260"/>
        <xdr:cNvSpPr txBox="1"/>
      </xdr:nvSpPr>
      <xdr:spPr>
        <a:xfrm>
          <a:off x="1752111" y="169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138441</xdr:rowOff>
    </xdr:from>
    <xdr:to>
      <xdr:col>6</xdr:col>
      <xdr:colOff>38100</xdr:colOff>
      <xdr:row>99</xdr:row>
      <xdr:rowOff>68591</xdr:rowOff>
    </xdr:to>
    <xdr:sp macro="" textlink="">
      <xdr:nvSpPr>
        <xdr:cNvPr id="262" name="楕円 261"/>
        <xdr:cNvSpPr/>
      </xdr:nvSpPr>
      <xdr:spPr>
        <a:xfrm>
          <a:off x="1079500" y="169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59718</xdr:rowOff>
    </xdr:from>
    <xdr:ext cx="534377" cy="259045"/>
    <xdr:sp macro="" textlink="">
      <xdr:nvSpPr>
        <xdr:cNvPr id="263" name="テキスト ボックス 262"/>
        <xdr:cNvSpPr txBox="1"/>
      </xdr:nvSpPr>
      <xdr:spPr>
        <a:xfrm>
          <a:off x="863111" y="1703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6" name="テキスト ボックス 275"/>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6" name="テキスト ボックス 28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8" name="テキスト ボックス 287"/>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19514</xdr:rowOff>
    </xdr:from>
    <xdr:to>
      <xdr:col>54</xdr:col>
      <xdr:colOff>189865</xdr:colOff>
      <xdr:row>38</xdr:row>
      <xdr:rowOff>109268</xdr:rowOff>
    </xdr:to>
    <xdr:cxnSp macro="">
      <xdr:nvCxnSpPr>
        <xdr:cNvPr id="292" name="直線コネクタ 291"/>
        <xdr:cNvCxnSpPr/>
      </xdr:nvCxnSpPr>
      <xdr:spPr>
        <a:xfrm flipV="1">
          <a:off x="10475595" y="5334464"/>
          <a:ext cx="1270" cy="128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113095</xdr:rowOff>
    </xdr:from>
    <xdr:ext cx="534377" cy="259045"/>
    <xdr:sp macro="" textlink="">
      <xdr:nvSpPr>
        <xdr:cNvPr id="293" name="補助費等最小値テキスト"/>
        <xdr:cNvSpPr txBox="1"/>
      </xdr:nvSpPr>
      <xdr:spPr>
        <a:xfrm>
          <a:off x="10528300" y="66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109268</xdr:rowOff>
    </xdr:from>
    <xdr:to>
      <xdr:col>55</xdr:col>
      <xdr:colOff>88900</xdr:colOff>
      <xdr:row>38</xdr:row>
      <xdr:rowOff>109268</xdr:rowOff>
    </xdr:to>
    <xdr:cxnSp macro="">
      <xdr:nvCxnSpPr>
        <xdr:cNvPr id="294" name="直線コネクタ 293"/>
        <xdr:cNvCxnSpPr/>
      </xdr:nvCxnSpPr>
      <xdr:spPr>
        <a:xfrm>
          <a:off x="10388600" y="662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137641</xdr:rowOff>
    </xdr:from>
    <xdr:ext cx="534377" cy="259045"/>
    <xdr:sp macro="" textlink="">
      <xdr:nvSpPr>
        <xdr:cNvPr id="295" name="補助費等最大値テキスト"/>
        <xdr:cNvSpPr txBox="1"/>
      </xdr:nvSpPr>
      <xdr:spPr>
        <a:xfrm>
          <a:off x="10528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19514</xdr:rowOff>
    </xdr:from>
    <xdr:to>
      <xdr:col>55</xdr:col>
      <xdr:colOff>88900</xdr:colOff>
      <xdr:row>31</xdr:row>
      <xdr:rowOff>19514</xdr:rowOff>
    </xdr:to>
    <xdr:cxnSp macro="">
      <xdr:nvCxnSpPr>
        <xdr:cNvPr id="296" name="直線コネクタ 295"/>
        <xdr:cNvCxnSpPr/>
      </xdr:nvCxnSpPr>
      <xdr:spPr>
        <a:xfrm>
          <a:off x="10388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19514</xdr:rowOff>
    </xdr:from>
    <xdr:to>
      <xdr:col>55</xdr:col>
      <xdr:colOff>0</xdr:colOff>
      <xdr:row>31</xdr:row>
      <xdr:rowOff>45574</xdr:rowOff>
    </xdr:to>
    <xdr:cxnSp macro="">
      <xdr:nvCxnSpPr>
        <xdr:cNvPr id="297" name="直線コネクタ 296"/>
        <xdr:cNvCxnSpPr/>
      </xdr:nvCxnSpPr>
      <xdr:spPr>
        <a:xfrm flipV="1">
          <a:off x="9639300" y="5334464"/>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59698</xdr:rowOff>
    </xdr:from>
    <xdr:ext cx="534377" cy="259045"/>
    <xdr:sp macro="" textlink="">
      <xdr:nvSpPr>
        <xdr:cNvPr id="298" name="補助費等平均値テキスト"/>
        <xdr:cNvSpPr txBox="1"/>
      </xdr:nvSpPr>
      <xdr:spPr>
        <a:xfrm>
          <a:off x="10528300" y="6060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81271</xdr:rowOff>
    </xdr:from>
    <xdr:to>
      <xdr:col>55</xdr:col>
      <xdr:colOff>50800</xdr:colOff>
      <xdr:row>36</xdr:row>
      <xdr:rowOff>11421</xdr:rowOff>
    </xdr:to>
    <xdr:sp macro="" textlink="">
      <xdr:nvSpPr>
        <xdr:cNvPr id="299" name="フローチャート: 判断 298"/>
        <xdr:cNvSpPr/>
      </xdr:nvSpPr>
      <xdr:spPr>
        <a:xfrm>
          <a:off x="10426700" y="608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146987</xdr:rowOff>
    </xdr:from>
    <xdr:to>
      <xdr:col>50</xdr:col>
      <xdr:colOff>114300</xdr:colOff>
      <xdr:row>31</xdr:row>
      <xdr:rowOff>45574</xdr:rowOff>
    </xdr:to>
    <xdr:cxnSp macro="">
      <xdr:nvCxnSpPr>
        <xdr:cNvPr id="300" name="直線コネクタ 299"/>
        <xdr:cNvCxnSpPr/>
      </xdr:nvCxnSpPr>
      <xdr:spPr>
        <a:xfrm>
          <a:off x="8750300" y="5290487"/>
          <a:ext cx="889000" cy="7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117932</xdr:rowOff>
    </xdr:from>
    <xdr:to>
      <xdr:col>50</xdr:col>
      <xdr:colOff>165100</xdr:colOff>
      <xdr:row>36</xdr:row>
      <xdr:rowOff>48082</xdr:rowOff>
    </xdr:to>
    <xdr:sp macro="" textlink="">
      <xdr:nvSpPr>
        <xdr:cNvPr id="301" name="フローチャート: 判断 300"/>
        <xdr:cNvSpPr/>
      </xdr:nvSpPr>
      <xdr:spPr>
        <a:xfrm>
          <a:off x="9588500" y="611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39209</xdr:rowOff>
    </xdr:from>
    <xdr:ext cx="534377" cy="259045"/>
    <xdr:sp macro="" textlink="">
      <xdr:nvSpPr>
        <xdr:cNvPr id="302" name="テキスト ボックス 301"/>
        <xdr:cNvSpPr txBox="1"/>
      </xdr:nvSpPr>
      <xdr:spPr>
        <a:xfrm>
          <a:off x="9372111" y="62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139614</xdr:rowOff>
    </xdr:from>
    <xdr:to>
      <xdr:col>45</xdr:col>
      <xdr:colOff>177800</xdr:colOff>
      <xdr:row>30</xdr:row>
      <xdr:rowOff>146987</xdr:rowOff>
    </xdr:to>
    <xdr:cxnSp macro="">
      <xdr:nvCxnSpPr>
        <xdr:cNvPr id="303" name="直線コネクタ 302"/>
        <xdr:cNvCxnSpPr/>
      </xdr:nvCxnSpPr>
      <xdr:spPr>
        <a:xfrm>
          <a:off x="7861300" y="5283114"/>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27521</xdr:rowOff>
    </xdr:from>
    <xdr:to>
      <xdr:col>46</xdr:col>
      <xdr:colOff>38100</xdr:colOff>
      <xdr:row>36</xdr:row>
      <xdr:rowOff>129121</xdr:rowOff>
    </xdr:to>
    <xdr:sp macro="" textlink="">
      <xdr:nvSpPr>
        <xdr:cNvPr id="304" name="フローチャート: 判断 303"/>
        <xdr:cNvSpPr/>
      </xdr:nvSpPr>
      <xdr:spPr>
        <a:xfrm>
          <a:off x="8699500" y="61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120248</xdr:rowOff>
    </xdr:from>
    <xdr:ext cx="534377" cy="259045"/>
    <xdr:sp macro="" textlink="">
      <xdr:nvSpPr>
        <xdr:cNvPr id="305" name="テキスト ボックス 304"/>
        <xdr:cNvSpPr txBox="1"/>
      </xdr:nvSpPr>
      <xdr:spPr>
        <a:xfrm>
          <a:off x="8483111" y="629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127241</xdr:rowOff>
    </xdr:from>
    <xdr:to>
      <xdr:col>41</xdr:col>
      <xdr:colOff>50800</xdr:colOff>
      <xdr:row>30</xdr:row>
      <xdr:rowOff>139614</xdr:rowOff>
    </xdr:to>
    <xdr:cxnSp macro="">
      <xdr:nvCxnSpPr>
        <xdr:cNvPr id="306" name="直線コネクタ 305"/>
        <xdr:cNvCxnSpPr/>
      </xdr:nvCxnSpPr>
      <xdr:spPr>
        <a:xfrm>
          <a:off x="6972300" y="5270741"/>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120818</xdr:rowOff>
    </xdr:from>
    <xdr:to>
      <xdr:col>41</xdr:col>
      <xdr:colOff>101600</xdr:colOff>
      <xdr:row>36</xdr:row>
      <xdr:rowOff>50968</xdr:rowOff>
    </xdr:to>
    <xdr:sp macro="" textlink="">
      <xdr:nvSpPr>
        <xdr:cNvPr id="307" name="フローチャート: 判断 306"/>
        <xdr:cNvSpPr/>
      </xdr:nvSpPr>
      <xdr:spPr>
        <a:xfrm>
          <a:off x="78105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42095</xdr:rowOff>
    </xdr:from>
    <xdr:ext cx="534377" cy="259045"/>
    <xdr:sp macro="" textlink="">
      <xdr:nvSpPr>
        <xdr:cNvPr id="308" name="テキスト ボックス 307"/>
        <xdr:cNvSpPr txBox="1"/>
      </xdr:nvSpPr>
      <xdr:spPr>
        <a:xfrm>
          <a:off x="7594111" y="62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18177</xdr:rowOff>
    </xdr:from>
    <xdr:to>
      <xdr:col>36</xdr:col>
      <xdr:colOff>165100</xdr:colOff>
      <xdr:row>35</xdr:row>
      <xdr:rowOff>119777</xdr:rowOff>
    </xdr:to>
    <xdr:sp macro="" textlink="">
      <xdr:nvSpPr>
        <xdr:cNvPr id="309" name="フローチャート: 判断 308"/>
        <xdr:cNvSpPr/>
      </xdr:nvSpPr>
      <xdr:spPr>
        <a:xfrm>
          <a:off x="6921500" y="60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110904</xdr:rowOff>
    </xdr:from>
    <xdr:ext cx="534377" cy="259045"/>
    <xdr:sp macro="" textlink="">
      <xdr:nvSpPr>
        <xdr:cNvPr id="310" name="テキスト ボックス 309"/>
        <xdr:cNvSpPr txBox="1"/>
      </xdr:nvSpPr>
      <xdr:spPr>
        <a:xfrm>
          <a:off x="6705111" y="611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140164</xdr:rowOff>
    </xdr:from>
    <xdr:to>
      <xdr:col>55</xdr:col>
      <xdr:colOff>50800</xdr:colOff>
      <xdr:row>31</xdr:row>
      <xdr:rowOff>70314</xdr:rowOff>
    </xdr:to>
    <xdr:sp macro="" textlink="">
      <xdr:nvSpPr>
        <xdr:cNvPr id="316" name="楕円 315"/>
        <xdr:cNvSpPr/>
      </xdr:nvSpPr>
      <xdr:spPr>
        <a:xfrm>
          <a:off x="104267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93191</xdr:rowOff>
    </xdr:from>
    <xdr:ext cx="534377" cy="259045"/>
    <xdr:sp macro="" textlink="">
      <xdr:nvSpPr>
        <xdr:cNvPr id="317" name="補助費等該当値テキスト"/>
        <xdr:cNvSpPr txBox="1"/>
      </xdr:nvSpPr>
      <xdr:spPr>
        <a:xfrm>
          <a:off x="10528300" y="523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166224</xdr:rowOff>
    </xdr:from>
    <xdr:to>
      <xdr:col>50</xdr:col>
      <xdr:colOff>165100</xdr:colOff>
      <xdr:row>31</xdr:row>
      <xdr:rowOff>96374</xdr:rowOff>
    </xdr:to>
    <xdr:sp macro="" textlink="">
      <xdr:nvSpPr>
        <xdr:cNvPr id="318" name="楕円 317"/>
        <xdr:cNvSpPr/>
      </xdr:nvSpPr>
      <xdr:spPr>
        <a:xfrm>
          <a:off x="9588500" y="53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112901</xdr:rowOff>
    </xdr:from>
    <xdr:ext cx="534377" cy="259045"/>
    <xdr:sp macro="" textlink="">
      <xdr:nvSpPr>
        <xdr:cNvPr id="319" name="テキスト ボックス 318"/>
        <xdr:cNvSpPr txBox="1"/>
      </xdr:nvSpPr>
      <xdr:spPr>
        <a:xfrm>
          <a:off x="9372111" y="50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96187</xdr:rowOff>
    </xdr:from>
    <xdr:to>
      <xdr:col>46</xdr:col>
      <xdr:colOff>38100</xdr:colOff>
      <xdr:row>31</xdr:row>
      <xdr:rowOff>26337</xdr:rowOff>
    </xdr:to>
    <xdr:sp macro="" textlink="">
      <xdr:nvSpPr>
        <xdr:cNvPr id="320" name="楕円 319"/>
        <xdr:cNvSpPr/>
      </xdr:nvSpPr>
      <xdr:spPr>
        <a:xfrm>
          <a:off x="8699500" y="52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42864</xdr:rowOff>
    </xdr:from>
    <xdr:ext cx="534377" cy="259045"/>
    <xdr:sp macro="" textlink="">
      <xdr:nvSpPr>
        <xdr:cNvPr id="321" name="テキスト ボックス 320"/>
        <xdr:cNvSpPr txBox="1"/>
      </xdr:nvSpPr>
      <xdr:spPr>
        <a:xfrm>
          <a:off x="8483111" y="50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88814</xdr:rowOff>
    </xdr:from>
    <xdr:to>
      <xdr:col>41</xdr:col>
      <xdr:colOff>101600</xdr:colOff>
      <xdr:row>31</xdr:row>
      <xdr:rowOff>18964</xdr:rowOff>
    </xdr:to>
    <xdr:sp macro="" textlink="">
      <xdr:nvSpPr>
        <xdr:cNvPr id="322" name="楕円 321"/>
        <xdr:cNvSpPr/>
      </xdr:nvSpPr>
      <xdr:spPr>
        <a:xfrm>
          <a:off x="7810500" y="52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35491</xdr:rowOff>
    </xdr:from>
    <xdr:ext cx="534377" cy="259045"/>
    <xdr:sp macro="" textlink="">
      <xdr:nvSpPr>
        <xdr:cNvPr id="323" name="テキスト ボックス 322"/>
        <xdr:cNvSpPr txBox="1"/>
      </xdr:nvSpPr>
      <xdr:spPr>
        <a:xfrm>
          <a:off x="7594111" y="50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76441</xdr:rowOff>
    </xdr:from>
    <xdr:to>
      <xdr:col>36</xdr:col>
      <xdr:colOff>165100</xdr:colOff>
      <xdr:row>31</xdr:row>
      <xdr:rowOff>6591</xdr:rowOff>
    </xdr:to>
    <xdr:sp macro="" textlink="">
      <xdr:nvSpPr>
        <xdr:cNvPr id="324" name="楕円 323"/>
        <xdr:cNvSpPr/>
      </xdr:nvSpPr>
      <xdr:spPr>
        <a:xfrm>
          <a:off x="6921500" y="52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23118</xdr:rowOff>
    </xdr:from>
    <xdr:ext cx="534377" cy="259045"/>
    <xdr:sp macro="" textlink="">
      <xdr:nvSpPr>
        <xdr:cNvPr id="325" name="テキスト ボックス 324"/>
        <xdr:cNvSpPr txBox="1"/>
      </xdr:nvSpPr>
      <xdr:spPr>
        <a:xfrm>
          <a:off x="6705111" y="49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98765</xdr:rowOff>
    </xdr:from>
    <xdr:to>
      <xdr:col>54</xdr:col>
      <xdr:colOff>189865</xdr:colOff>
      <xdr:row>57</xdr:row>
      <xdr:rowOff>154529</xdr:rowOff>
    </xdr:to>
    <xdr:cxnSp macro="">
      <xdr:nvCxnSpPr>
        <xdr:cNvPr id="349" name="直線コネクタ 348"/>
        <xdr:cNvCxnSpPr/>
      </xdr:nvCxnSpPr>
      <xdr:spPr>
        <a:xfrm flipV="1">
          <a:off x="10475595" y="9357065"/>
          <a:ext cx="1270" cy="57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158356</xdr:rowOff>
    </xdr:from>
    <xdr:ext cx="534377" cy="259045"/>
    <xdr:sp macro="" textlink="">
      <xdr:nvSpPr>
        <xdr:cNvPr id="350" name="普通建設事業費最小値テキスト"/>
        <xdr:cNvSpPr txBox="1"/>
      </xdr:nvSpPr>
      <xdr:spPr>
        <a:xfrm>
          <a:off x="10528300"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154529</xdr:rowOff>
    </xdr:from>
    <xdr:to>
      <xdr:col>55</xdr:col>
      <xdr:colOff>88900</xdr:colOff>
      <xdr:row>57</xdr:row>
      <xdr:rowOff>154529</xdr:rowOff>
    </xdr:to>
    <xdr:cxnSp macro="">
      <xdr:nvCxnSpPr>
        <xdr:cNvPr id="351" name="直線コネクタ 350"/>
        <xdr:cNvCxnSpPr/>
      </xdr:nvCxnSpPr>
      <xdr:spPr>
        <a:xfrm>
          <a:off x="10388600" y="992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45442</xdr:rowOff>
    </xdr:from>
    <xdr:ext cx="599010" cy="259045"/>
    <xdr:sp macro="" textlink="">
      <xdr:nvSpPr>
        <xdr:cNvPr id="352" name="普通建設事業費最大値テキスト"/>
        <xdr:cNvSpPr txBox="1"/>
      </xdr:nvSpPr>
      <xdr:spPr>
        <a:xfrm>
          <a:off x="10528300" y="91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98765</xdr:rowOff>
    </xdr:from>
    <xdr:to>
      <xdr:col>55</xdr:col>
      <xdr:colOff>88900</xdr:colOff>
      <xdr:row>54</xdr:row>
      <xdr:rowOff>98765</xdr:rowOff>
    </xdr:to>
    <xdr:cxnSp macro="">
      <xdr:nvCxnSpPr>
        <xdr:cNvPr id="353" name="直線コネクタ 352"/>
        <xdr:cNvCxnSpPr/>
      </xdr:nvCxnSpPr>
      <xdr:spPr>
        <a:xfrm>
          <a:off x="10388600" y="935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109540</xdr:rowOff>
    </xdr:from>
    <xdr:to>
      <xdr:col>55</xdr:col>
      <xdr:colOff>0</xdr:colOff>
      <xdr:row>55</xdr:row>
      <xdr:rowOff>121245</xdr:rowOff>
    </xdr:to>
    <xdr:cxnSp macro="">
      <xdr:nvCxnSpPr>
        <xdr:cNvPr id="354" name="直線コネクタ 353"/>
        <xdr:cNvCxnSpPr/>
      </xdr:nvCxnSpPr>
      <xdr:spPr>
        <a:xfrm>
          <a:off x="9639300" y="9367840"/>
          <a:ext cx="838200" cy="18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112254</xdr:rowOff>
    </xdr:from>
    <xdr:ext cx="534377" cy="259045"/>
    <xdr:sp macro="" textlink="">
      <xdr:nvSpPr>
        <xdr:cNvPr id="355" name="普通建設事業費平均値テキスト"/>
        <xdr:cNvSpPr txBox="1"/>
      </xdr:nvSpPr>
      <xdr:spPr>
        <a:xfrm>
          <a:off x="10528300" y="9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133827</xdr:rowOff>
    </xdr:from>
    <xdr:to>
      <xdr:col>55</xdr:col>
      <xdr:colOff>50800</xdr:colOff>
      <xdr:row>56</xdr:row>
      <xdr:rowOff>63977</xdr:rowOff>
    </xdr:to>
    <xdr:sp macro="" textlink="">
      <xdr:nvSpPr>
        <xdr:cNvPr id="356" name="フローチャート: 判断 355"/>
        <xdr:cNvSpPr/>
      </xdr:nvSpPr>
      <xdr:spPr>
        <a:xfrm>
          <a:off x="10426700" y="9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9467</xdr:rowOff>
    </xdr:from>
    <xdr:to>
      <xdr:col>50</xdr:col>
      <xdr:colOff>114300</xdr:colOff>
      <xdr:row>54</xdr:row>
      <xdr:rowOff>109540</xdr:rowOff>
    </xdr:to>
    <xdr:cxnSp macro="">
      <xdr:nvCxnSpPr>
        <xdr:cNvPr id="357" name="直線コネクタ 356"/>
        <xdr:cNvCxnSpPr/>
      </xdr:nvCxnSpPr>
      <xdr:spPr>
        <a:xfrm>
          <a:off x="8750300" y="9267767"/>
          <a:ext cx="8890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75603</xdr:rowOff>
    </xdr:from>
    <xdr:to>
      <xdr:col>50</xdr:col>
      <xdr:colOff>165100</xdr:colOff>
      <xdr:row>56</xdr:row>
      <xdr:rowOff>5753</xdr:rowOff>
    </xdr:to>
    <xdr:sp macro="" textlink="">
      <xdr:nvSpPr>
        <xdr:cNvPr id="358" name="フローチャート: 判断 357"/>
        <xdr:cNvSpPr/>
      </xdr:nvSpPr>
      <xdr:spPr>
        <a:xfrm>
          <a:off x="9588500" y="950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168330</xdr:rowOff>
    </xdr:from>
    <xdr:ext cx="534377" cy="259045"/>
    <xdr:sp macro="" textlink="">
      <xdr:nvSpPr>
        <xdr:cNvPr id="359" name="テキスト ボックス 358"/>
        <xdr:cNvSpPr txBox="1"/>
      </xdr:nvSpPr>
      <xdr:spPr>
        <a:xfrm>
          <a:off x="9372111" y="959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150147</xdr:rowOff>
    </xdr:from>
    <xdr:to>
      <xdr:col>45</xdr:col>
      <xdr:colOff>177800</xdr:colOff>
      <xdr:row>54</xdr:row>
      <xdr:rowOff>9467</xdr:rowOff>
    </xdr:to>
    <xdr:cxnSp macro="">
      <xdr:nvCxnSpPr>
        <xdr:cNvPr id="360" name="直線コネクタ 359"/>
        <xdr:cNvCxnSpPr/>
      </xdr:nvCxnSpPr>
      <xdr:spPr>
        <a:xfrm>
          <a:off x="7861300" y="8722647"/>
          <a:ext cx="889000" cy="54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30242</xdr:rowOff>
    </xdr:from>
    <xdr:to>
      <xdr:col>46</xdr:col>
      <xdr:colOff>38100</xdr:colOff>
      <xdr:row>56</xdr:row>
      <xdr:rowOff>131842</xdr:rowOff>
    </xdr:to>
    <xdr:sp macro="" textlink="">
      <xdr:nvSpPr>
        <xdr:cNvPr id="361" name="フローチャート: 判断 360"/>
        <xdr:cNvSpPr/>
      </xdr:nvSpPr>
      <xdr:spPr>
        <a:xfrm>
          <a:off x="8699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122969</xdr:rowOff>
    </xdr:from>
    <xdr:ext cx="534377" cy="259045"/>
    <xdr:sp macro="" textlink="">
      <xdr:nvSpPr>
        <xdr:cNvPr id="362" name="テキスト ボックス 361"/>
        <xdr:cNvSpPr txBox="1"/>
      </xdr:nvSpPr>
      <xdr:spPr>
        <a:xfrm>
          <a:off x="8483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150147</xdr:rowOff>
    </xdr:from>
    <xdr:to>
      <xdr:col>41</xdr:col>
      <xdr:colOff>50800</xdr:colOff>
      <xdr:row>52</xdr:row>
      <xdr:rowOff>64391</xdr:rowOff>
    </xdr:to>
    <xdr:cxnSp macro="">
      <xdr:nvCxnSpPr>
        <xdr:cNvPr id="363" name="直線コネクタ 362"/>
        <xdr:cNvCxnSpPr/>
      </xdr:nvCxnSpPr>
      <xdr:spPr>
        <a:xfrm flipV="1">
          <a:off x="6972300" y="8722647"/>
          <a:ext cx="889000" cy="2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19832</xdr:rowOff>
    </xdr:from>
    <xdr:to>
      <xdr:col>41</xdr:col>
      <xdr:colOff>101600</xdr:colOff>
      <xdr:row>55</xdr:row>
      <xdr:rowOff>121432</xdr:rowOff>
    </xdr:to>
    <xdr:sp macro="" textlink="">
      <xdr:nvSpPr>
        <xdr:cNvPr id="364" name="フローチャート: 判断 363"/>
        <xdr:cNvSpPr/>
      </xdr:nvSpPr>
      <xdr:spPr>
        <a:xfrm>
          <a:off x="78105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112559</xdr:rowOff>
    </xdr:from>
    <xdr:ext cx="534377" cy="259045"/>
    <xdr:sp macro="" textlink="">
      <xdr:nvSpPr>
        <xdr:cNvPr id="365" name="テキスト ボックス 364"/>
        <xdr:cNvSpPr txBox="1"/>
      </xdr:nvSpPr>
      <xdr:spPr>
        <a:xfrm>
          <a:off x="7594111" y="95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88847</xdr:rowOff>
    </xdr:from>
    <xdr:to>
      <xdr:col>36</xdr:col>
      <xdr:colOff>165100</xdr:colOff>
      <xdr:row>56</xdr:row>
      <xdr:rowOff>18997</xdr:rowOff>
    </xdr:to>
    <xdr:sp macro="" textlink="">
      <xdr:nvSpPr>
        <xdr:cNvPr id="366" name="フローチャート: 判断 365"/>
        <xdr:cNvSpPr/>
      </xdr:nvSpPr>
      <xdr:spPr>
        <a:xfrm>
          <a:off x="6921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10124</xdr:rowOff>
    </xdr:from>
    <xdr:ext cx="534377" cy="259045"/>
    <xdr:sp macro="" textlink="">
      <xdr:nvSpPr>
        <xdr:cNvPr id="367" name="テキスト ボックス 366"/>
        <xdr:cNvSpPr txBox="1"/>
      </xdr:nvSpPr>
      <xdr:spPr>
        <a:xfrm>
          <a:off x="6705111" y="96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70445</xdr:rowOff>
    </xdr:from>
    <xdr:to>
      <xdr:col>55</xdr:col>
      <xdr:colOff>50800</xdr:colOff>
      <xdr:row>56</xdr:row>
      <xdr:rowOff>595</xdr:rowOff>
    </xdr:to>
    <xdr:sp macro="" textlink="">
      <xdr:nvSpPr>
        <xdr:cNvPr id="373" name="楕円 372"/>
        <xdr:cNvSpPr/>
      </xdr:nvSpPr>
      <xdr:spPr>
        <a:xfrm>
          <a:off x="10426700" y="950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93322</xdr:rowOff>
    </xdr:from>
    <xdr:ext cx="534377" cy="259045"/>
    <xdr:sp macro="" textlink="">
      <xdr:nvSpPr>
        <xdr:cNvPr id="374" name="普通建設事業費該当値テキスト"/>
        <xdr:cNvSpPr txBox="1"/>
      </xdr:nvSpPr>
      <xdr:spPr>
        <a:xfrm>
          <a:off x="10528300" y="935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58740</xdr:rowOff>
    </xdr:from>
    <xdr:to>
      <xdr:col>50</xdr:col>
      <xdr:colOff>165100</xdr:colOff>
      <xdr:row>54</xdr:row>
      <xdr:rowOff>160340</xdr:rowOff>
    </xdr:to>
    <xdr:sp macro="" textlink="">
      <xdr:nvSpPr>
        <xdr:cNvPr id="375" name="楕円 374"/>
        <xdr:cNvSpPr/>
      </xdr:nvSpPr>
      <xdr:spPr>
        <a:xfrm>
          <a:off x="9588500" y="93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5417</xdr:rowOff>
    </xdr:from>
    <xdr:ext cx="599010" cy="259045"/>
    <xdr:sp macro="" textlink="">
      <xdr:nvSpPr>
        <xdr:cNvPr id="376" name="テキスト ボックス 375"/>
        <xdr:cNvSpPr txBox="1"/>
      </xdr:nvSpPr>
      <xdr:spPr>
        <a:xfrm>
          <a:off x="9339795" y="90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130117</xdr:rowOff>
    </xdr:from>
    <xdr:to>
      <xdr:col>46</xdr:col>
      <xdr:colOff>38100</xdr:colOff>
      <xdr:row>54</xdr:row>
      <xdr:rowOff>60267</xdr:rowOff>
    </xdr:to>
    <xdr:sp macro="" textlink="">
      <xdr:nvSpPr>
        <xdr:cNvPr id="377" name="楕円 376"/>
        <xdr:cNvSpPr/>
      </xdr:nvSpPr>
      <xdr:spPr>
        <a:xfrm>
          <a:off x="8699500" y="92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76794</xdr:rowOff>
    </xdr:from>
    <xdr:ext cx="599010" cy="259045"/>
    <xdr:sp macro="" textlink="">
      <xdr:nvSpPr>
        <xdr:cNvPr id="378" name="テキスト ボックス 377"/>
        <xdr:cNvSpPr txBox="1"/>
      </xdr:nvSpPr>
      <xdr:spPr>
        <a:xfrm>
          <a:off x="8450795" y="89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99347</xdr:rowOff>
    </xdr:from>
    <xdr:to>
      <xdr:col>41</xdr:col>
      <xdr:colOff>101600</xdr:colOff>
      <xdr:row>51</xdr:row>
      <xdr:rowOff>29497</xdr:rowOff>
    </xdr:to>
    <xdr:sp macro="" textlink="">
      <xdr:nvSpPr>
        <xdr:cNvPr id="379" name="楕円 378"/>
        <xdr:cNvSpPr/>
      </xdr:nvSpPr>
      <xdr:spPr>
        <a:xfrm>
          <a:off x="7810500" y="8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46024</xdr:rowOff>
    </xdr:from>
    <xdr:ext cx="599010" cy="259045"/>
    <xdr:sp macro="" textlink="">
      <xdr:nvSpPr>
        <xdr:cNvPr id="380" name="テキスト ボックス 379"/>
        <xdr:cNvSpPr txBox="1"/>
      </xdr:nvSpPr>
      <xdr:spPr>
        <a:xfrm>
          <a:off x="7561795" y="844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13591</xdr:rowOff>
    </xdr:from>
    <xdr:to>
      <xdr:col>36</xdr:col>
      <xdr:colOff>165100</xdr:colOff>
      <xdr:row>52</xdr:row>
      <xdr:rowOff>115191</xdr:rowOff>
    </xdr:to>
    <xdr:sp macro="" textlink="">
      <xdr:nvSpPr>
        <xdr:cNvPr id="381" name="楕円 380"/>
        <xdr:cNvSpPr/>
      </xdr:nvSpPr>
      <xdr:spPr>
        <a:xfrm>
          <a:off x="6921500" y="89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131718</xdr:rowOff>
    </xdr:from>
    <xdr:ext cx="599010" cy="259045"/>
    <xdr:sp macro="" textlink="">
      <xdr:nvSpPr>
        <xdr:cNvPr id="382" name="テキスト ボックス 381"/>
        <xdr:cNvSpPr txBox="1"/>
      </xdr:nvSpPr>
      <xdr:spPr>
        <a:xfrm>
          <a:off x="6672795" y="8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140285</xdr:rowOff>
    </xdr:from>
    <xdr:to>
      <xdr:col>54</xdr:col>
      <xdr:colOff>189865</xdr:colOff>
      <xdr:row>78</xdr:row>
      <xdr:rowOff>138621</xdr:rowOff>
    </xdr:to>
    <xdr:cxnSp macro="">
      <xdr:nvCxnSpPr>
        <xdr:cNvPr id="404" name="直線コネクタ 403"/>
        <xdr:cNvCxnSpPr/>
      </xdr:nvCxnSpPr>
      <xdr:spPr>
        <a:xfrm flipV="1">
          <a:off x="10475595" y="12827585"/>
          <a:ext cx="1270" cy="68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142448</xdr:rowOff>
    </xdr:from>
    <xdr:ext cx="378565" cy="259045"/>
    <xdr:sp macro="" textlink="">
      <xdr:nvSpPr>
        <xdr:cNvPr id="405" name="普通建設事業費 （ うち新規整備　）最小値テキスト"/>
        <xdr:cNvSpPr txBox="1"/>
      </xdr:nvSpPr>
      <xdr:spPr>
        <a:xfrm>
          <a:off x="10528300" y="13515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138621</xdr:rowOff>
    </xdr:from>
    <xdr:to>
      <xdr:col>55</xdr:col>
      <xdr:colOff>88900</xdr:colOff>
      <xdr:row>78</xdr:row>
      <xdr:rowOff>138621</xdr:rowOff>
    </xdr:to>
    <xdr:cxnSp macro="">
      <xdr:nvCxnSpPr>
        <xdr:cNvPr id="406" name="直線コネクタ 405"/>
        <xdr:cNvCxnSpPr/>
      </xdr:nvCxnSpPr>
      <xdr:spPr>
        <a:xfrm>
          <a:off x="10388600" y="1351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86962</xdr:rowOff>
    </xdr:from>
    <xdr:ext cx="534377" cy="259045"/>
    <xdr:sp macro="" textlink="">
      <xdr:nvSpPr>
        <xdr:cNvPr id="407" name="普通建設事業費 （ うち新規整備　）最大値テキスト"/>
        <xdr:cNvSpPr txBox="1"/>
      </xdr:nvSpPr>
      <xdr:spPr>
        <a:xfrm>
          <a:off x="10528300" y="126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140285</xdr:rowOff>
    </xdr:from>
    <xdr:to>
      <xdr:col>55</xdr:col>
      <xdr:colOff>88900</xdr:colOff>
      <xdr:row>74</xdr:row>
      <xdr:rowOff>140285</xdr:rowOff>
    </xdr:to>
    <xdr:cxnSp macro="">
      <xdr:nvCxnSpPr>
        <xdr:cNvPr id="408" name="直線コネクタ 407"/>
        <xdr:cNvCxnSpPr/>
      </xdr:nvCxnSpPr>
      <xdr:spPr>
        <a:xfrm>
          <a:off x="10388600" y="1282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54661</xdr:rowOff>
    </xdr:from>
    <xdr:to>
      <xdr:col>55</xdr:col>
      <xdr:colOff>0</xdr:colOff>
      <xdr:row>76</xdr:row>
      <xdr:rowOff>134186</xdr:rowOff>
    </xdr:to>
    <xdr:cxnSp macro="">
      <xdr:nvCxnSpPr>
        <xdr:cNvPr id="409" name="直線コネクタ 408"/>
        <xdr:cNvCxnSpPr/>
      </xdr:nvCxnSpPr>
      <xdr:spPr>
        <a:xfrm>
          <a:off x="9639300" y="12913411"/>
          <a:ext cx="838200" cy="25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40225</xdr:rowOff>
    </xdr:from>
    <xdr:ext cx="534377" cy="259045"/>
    <xdr:sp macro="" textlink="">
      <xdr:nvSpPr>
        <xdr:cNvPr id="410" name="普通建設事業費 （ うち新規整備　）平均値テキスト"/>
        <xdr:cNvSpPr txBox="1"/>
      </xdr:nvSpPr>
      <xdr:spPr>
        <a:xfrm>
          <a:off x="10528300" y="1324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61798</xdr:rowOff>
    </xdr:from>
    <xdr:to>
      <xdr:col>55</xdr:col>
      <xdr:colOff>50800</xdr:colOff>
      <xdr:row>77</xdr:row>
      <xdr:rowOff>163398</xdr:rowOff>
    </xdr:to>
    <xdr:sp macro="" textlink="">
      <xdr:nvSpPr>
        <xdr:cNvPr id="411" name="フローチャート: 判断 410"/>
        <xdr:cNvSpPr/>
      </xdr:nvSpPr>
      <xdr:spPr>
        <a:xfrm>
          <a:off x="10426700" y="13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17719</xdr:rowOff>
    </xdr:from>
    <xdr:to>
      <xdr:col>50</xdr:col>
      <xdr:colOff>114300</xdr:colOff>
      <xdr:row>75</xdr:row>
      <xdr:rowOff>54661</xdr:rowOff>
    </xdr:to>
    <xdr:cxnSp macro="">
      <xdr:nvCxnSpPr>
        <xdr:cNvPr id="412" name="直線コネクタ 411"/>
        <xdr:cNvCxnSpPr/>
      </xdr:nvCxnSpPr>
      <xdr:spPr>
        <a:xfrm>
          <a:off x="8750300" y="1287646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146772</xdr:rowOff>
    </xdr:from>
    <xdr:to>
      <xdr:col>50</xdr:col>
      <xdr:colOff>165100</xdr:colOff>
      <xdr:row>77</xdr:row>
      <xdr:rowOff>76922</xdr:rowOff>
    </xdr:to>
    <xdr:sp macro="" textlink="">
      <xdr:nvSpPr>
        <xdr:cNvPr id="413" name="フローチャート: 判断 412"/>
        <xdr:cNvSpPr/>
      </xdr:nvSpPr>
      <xdr:spPr>
        <a:xfrm>
          <a:off x="9588500" y="131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68049</xdr:rowOff>
    </xdr:from>
    <xdr:ext cx="534377" cy="259045"/>
    <xdr:sp macro="" textlink="">
      <xdr:nvSpPr>
        <xdr:cNvPr id="414" name="テキスト ボックス 413"/>
        <xdr:cNvSpPr txBox="1"/>
      </xdr:nvSpPr>
      <xdr:spPr>
        <a:xfrm>
          <a:off x="9372111" y="132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122445</xdr:rowOff>
    </xdr:from>
    <xdr:to>
      <xdr:col>45</xdr:col>
      <xdr:colOff>177800</xdr:colOff>
      <xdr:row>75</xdr:row>
      <xdr:rowOff>17719</xdr:rowOff>
    </xdr:to>
    <xdr:cxnSp macro="">
      <xdr:nvCxnSpPr>
        <xdr:cNvPr id="415" name="直線コネクタ 414"/>
        <xdr:cNvCxnSpPr/>
      </xdr:nvCxnSpPr>
      <xdr:spPr>
        <a:xfrm>
          <a:off x="7861300" y="12123945"/>
          <a:ext cx="889000" cy="7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35984</xdr:rowOff>
    </xdr:from>
    <xdr:to>
      <xdr:col>46</xdr:col>
      <xdr:colOff>38100</xdr:colOff>
      <xdr:row>77</xdr:row>
      <xdr:rowOff>137584</xdr:rowOff>
    </xdr:to>
    <xdr:sp macro="" textlink="">
      <xdr:nvSpPr>
        <xdr:cNvPr id="416" name="フローチャート: 判断 415"/>
        <xdr:cNvSpPr/>
      </xdr:nvSpPr>
      <xdr:spPr>
        <a:xfrm>
          <a:off x="8699500" y="1323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128711</xdr:rowOff>
    </xdr:from>
    <xdr:ext cx="534377" cy="259045"/>
    <xdr:sp macro="" textlink="">
      <xdr:nvSpPr>
        <xdr:cNvPr id="417" name="テキスト ボックス 416"/>
        <xdr:cNvSpPr txBox="1"/>
      </xdr:nvSpPr>
      <xdr:spPr>
        <a:xfrm>
          <a:off x="8483111" y="133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122445</xdr:rowOff>
    </xdr:from>
    <xdr:to>
      <xdr:col>41</xdr:col>
      <xdr:colOff>50800</xdr:colOff>
      <xdr:row>72</xdr:row>
      <xdr:rowOff>26223</xdr:rowOff>
    </xdr:to>
    <xdr:cxnSp macro="">
      <xdr:nvCxnSpPr>
        <xdr:cNvPr id="418" name="直線コネクタ 417"/>
        <xdr:cNvCxnSpPr/>
      </xdr:nvCxnSpPr>
      <xdr:spPr>
        <a:xfrm flipV="1">
          <a:off x="6972300" y="12123945"/>
          <a:ext cx="889000" cy="2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11130</xdr:rowOff>
    </xdr:from>
    <xdr:to>
      <xdr:col>41</xdr:col>
      <xdr:colOff>101600</xdr:colOff>
      <xdr:row>76</xdr:row>
      <xdr:rowOff>112730</xdr:rowOff>
    </xdr:to>
    <xdr:sp macro="" textlink="">
      <xdr:nvSpPr>
        <xdr:cNvPr id="419" name="フローチャート: 判断 418"/>
        <xdr:cNvSpPr/>
      </xdr:nvSpPr>
      <xdr:spPr>
        <a:xfrm>
          <a:off x="7810500" y="130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103857</xdr:rowOff>
    </xdr:from>
    <xdr:ext cx="534377" cy="259045"/>
    <xdr:sp macro="" textlink="">
      <xdr:nvSpPr>
        <xdr:cNvPr id="420" name="テキスト ボックス 419"/>
        <xdr:cNvSpPr txBox="1"/>
      </xdr:nvSpPr>
      <xdr:spPr>
        <a:xfrm>
          <a:off x="7594111" y="131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100403</xdr:rowOff>
    </xdr:from>
    <xdr:to>
      <xdr:col>36</xdr:col>
      <xdr:colOff>165100</xdr:colOff>
      <xdr:row>77</xdr:row>
      <xdr:rowOff>30553</xdr:rowOff>
    </xdr:to>
    <xdr:sp macro="" textlink="">
      <xdr:nvSpPr>
        <xdr:cNvPr id="421" name="フローチャート: 判断 420"/>
        <xdr:cNvSpPr/>
      </xdr:nvSpPr>
      <xdr:spPr>
        <a:xfrm>
          <a:off x="6921500" y="1313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21680</xdr:rowOff>
    </xdr:from>
    <xdr:ext cx="534377" cy="259045"/>
    <xdr:sp macro="" textlink="">
      <xdr:nvSpPr>
        <xdr:cNvPr id="422" name="テキスト ボックス 421"/>
        <xdr:cNvSpPr txBox="1"/>
      </xdr:nvSpPr>
      <xdr:spPr>
        <a:xfrm>
          <a:off x="6705111" y="132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83386</xdr:rowOff>
    </xdr:from>
    <xdr:to>
      <xdr:col>55</xdr:col>
      <xdr:colOff>50800</xdr:colOff>
      <xdr:row>77</xdr:row>
      <xdr:rowOff>13536</xdr:rowOff>
    </xdr:to>
    <xdr:sp macro="" textlink="">
      <xdr:nvSpPr>
        <xdr:cNvPr id="428" name="楕円 427"/>
        <xdr:cNvSpPr/>
      </xdr:nvSpPr>
      <xdr:spPr>
        <a:xfrm>
          <a:off x="10426700" y="131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106263</xdr:rowOff>
    </xdr:from>
    <xdr:ext cx="534377" cy="259045"/>
    <xdr:sp macro="" textlink="">
      <xdr:nvSpPr>
        <xdr:cNvPr id="429" name="普通建設事業費 （ うち新規整備　）該当値テキスト"/>
        <xdr:cNvSpPr txBox="1"/>
      </xdr:nvSpPr>
      <xdr:spPr>
        <a:xfrm>
          <a:off x="10528300" y="129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3861</xdr:rowOff>
    </xdr:from>
    <xdr:to>
      <xdr:col>50</xdr:col>
      <xdr:colOff>165100</xdr:colOff>
      <xdr:row>75</xdr:row>
      <xdr:rowOff>105461</xdr:rowOff>
    </xdr:to>
    <xdr:sp macro="" textlink="">
      <xdr:nvSpPr>
        <xdr:cNvPr id="430" name="楕円 429"/>
        <xdr:cNvSpPr/>
      </xdr:nvSpPr>
      <xdr:spPr>
        <a:xfrm>
          <a:off x="9588500" y="128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121988</xdr:rowOff>
    </xdr:from>
    <xdr:ext cx="534377" cy="259045"/>
    <xdr:sp macro="" textlink="">
      <xdr:nvSpPr>
        <xdr:cNvPr id="431" name="テキスト ボックス 430"/>
        <xdr:cNvSpPr txBox="1"/>
      </xdr:nvSpPr>
      <xdr:spPr>
        <a:xfrm>
          <a:off x="9372111" y="126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138369</xdr:rowOff>
    </xdr:from>
    <xdr:to>
      <xdr:col>46</xdr:col>
      <xdr:colOff>38100</xdr:colOff>
      <xdr:row>75</xdr:row>
      <xdr:rowOff>68519</xdr:rowOff>
    </xdr:to>
    <xdr:sp macro="" textlink="">
      <xdr:nvSpPr>
        <xdr:cNvPr id="432" name="楕円 431"/>
        <xdr:cNvSpPr/>
      </xdr:nvSpPr>
      <xdr:spPr>
        <a:xfrm>
          <a:off x="8699500" y="12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85046</xdr:rowOff>
    </xdr:from>
    <xdr:ext cx="534377" cy="259045"/>
    <xdr:sp macro="" textlink="">
      <xdr:nvSpPr>
        <xdr:cNvPr id="433" name="テキスト ボックス 432"/>
        <xdr:cNvSpPr txBox="1"/>
      </xdr:nvSpPr>
      <xdr:spPr>
        <a:xfrm>
          <a:off x="8483111" y="126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71645</xdr:rowOff>
    </xdr:from>
    <xdr:to>
      <xdr:col>41</xdr:col>
      <xdr:colOff>101600</xdr:colOff>
      <xdr:row>71</xdr:row>
      <xdr:rowOff>1795</xdr:rowOff>
    </xdr:to>
    <xdr:sp macro="" textlink="">
      <xdr:nvSpPr>
        <xdr:cNvPr id="434" name="楕円 433"/>
        <xdr:cNvSpPr/>
      </xdr:nvSpPr>
      <xdr:spPr>
        <a:xfrm>
          <a:off x="7810500" y="120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18322</xdr:rowOff>
    </xdr:from>
    <xdr:ext cx="599010" cy="259045"/>
    <xdr:sp macro="" textlink="">
      <xdr:nvSpPr>
        <xdr:cNvPr id="435" name="テキスト ボックス 434"/>
        <xdr:cNvSpPr txBox="1"/>
      </xdr:nvSpPr>
      <xdr:spPr>
        <a:xfrm>
          <a:off x="7561795" y="118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146873</xdr:rowOff>
    </xdr:from>
    <xdr:to>
      <xdr:col>36</xdr:col>
      <xdr:colOff>165100</xdr:colOff>
      <xdr:row>72</xdr:row>
      <xdr:rowOff>77023</xdr:rowOff>
    </xdr:to>
    <xdr:sp macro="" textlink="">
      <xdr:nvSpPr>
        <xdr:cNvPr id="436" name="楕円 435"/>
        <xdr:cNvSpPr/>
      </xdr:nvSpPr>
      <xdr:spPr>
        <a:xfrm>
          <a:off x="6921500" y="123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93550</xdr:rowOff>
    </xdr:from>
    <xdr:ext cx="599010" cy="259045"/>
    <xdr:sp macro="" textlink="">
      <xdr:nvSpPr>
        <xdr:cNvPr id="437" name="テキスト ボックス 436"/>
        <xdr:cNvSpPr txBox="1"/>
      </xdr:nvSpPr>
      <xdr:spPr>
        <a:xfrm>
          <a:off x="6672795" y="1209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3" name="直線コネクタ 462"/>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4"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5" name="直線コネクタ 464"/>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6"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7" name="直線コネクタ 466"/>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109705</xdr:rowOff>
    </xdr:from>
    <xdr:to>
      <xdr:col>55</xdr:col>
      <xdr:colOff>0</xdr:colOff>
      <xdr:row>97</xdr:row>
      <xdr:rowOff>10998</xdr:rowOff>
    </xdr:to>
    <xdr:cxnSp macro="">
      <xdr:nvCxnSpPr>
        <xdr:cNvPr id="468" name="直線コネクタ 467"/>
        <xdr:cNvCxnSpPr/>
      </xdr:nvCxnSpPr>
      <xdr:spPr>
        <a:xfrm flipV="1">
          <a:off x="9639300" y="16568905"/>
          <a:ext cx="838200"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69"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0" name="フローチャート: 判断 469"/>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144599</xdr:rowOff>
    </xdr:from>
    <xdr:to>
      <xdr:col>50</xdr:col>
      <xdr:colOff>114300</xdr:colOff>
      <xdr:row>97</xdr:row>
      <xdr:rowOff>10998</xdr:rowOff>
    </xdr:to>
    <xdr:cxnSp macro="">
      <xdr:nvCxnSpPr>
        <xdr:cNvPr id="471" name="直線コネクタ 470"/>
        <xdr:cNvCxnSpPr/>
      </xdr:nvCxnSpPr>
      <xdr:spPr>
        <a:xfrm>
          <a:off x="8750300" y="16603799"/>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2" name="フローチャート: 判断 471"/>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3" name="テキスト ボックス 472"/>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144599</xdr:rowOff>
    </xdr:from>
    <xdr:to>
      <xdr:col>45</xdr:col>
      <xdr:colOff>177800</xdr:colOff>
      <xdr:row>97</xdr:row>
      <xdr:rowOff>123583</xdr:rowOff>
    </xdr:to>
    <xdr:cxnSp macro="">
      <xdr:nvCxnSpPr>
        <xdr:cNvPr id="474" name="直線コネクタ 473"/>
        <xdr:cNvCxnSpPr/>
      </xdr:nvCxnSpPr>
      <xdr:spPr>
        <a:xfrm flipV="1">
          <a:off x="7861300" y="16603799"/>
          <a:ext cx="889000" cy="1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5" name="フローチャート: 判断 474"/>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6" name="テキスト ボックス 475"/>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123583</xdr:rowOff>
    </xdr:from>
    <xdr:to>
      <xdr:col>41</xdr:col>
      <xdr:colOff>50800</xdr:colOff>
      <xdr:row>97</xdr:row>
      <xdr:rowOff>168520</xdr:rowOff>
    </xdr:to>
    <xdr:cxnSp macro="">
      <xdr:nvCxnSpPr>
        <xdr:cNvPr id="477" name="直線コネクタ 476"/>
        <xdr:cNvCxnSpPr/>
      </xdr:nvCxnSpPr>
      <xdr:spPr>
        <a:xfrm flipV="1">
          <a:off x="6972300" y="16754233"/>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78" name="フローチャート: 判断 477"/>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79" name="テキスト ボックス 478"/>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0" name="フローチャート: 判断 479"/>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1" name="テキスト ボックス 480"/>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58905</xdr:rowOff>
    </xdr:from>
    <xdr:to>
      <xdr:col>55</xdr:col>
      <xdr:colOff>50800</xdr:colOff>
      <xdr:row>96</xdr:row>
      <xdr:rowOff>160505</xdr:rowOff>
    </xdr:to>
    <xdr:sp macro="" textlink="">
      <xdr:nvSpPr>
        <xdr:cNvPr id="487" name="楕円 486"/>
        <xdr:cNvSpPr/>
      </xdr:nvSpPr>
      <xdr:spPr>
        <a:xfrm>
          <a:off x="10426700" y="165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37332</xdr:rowOff>
    </xdr:from>
    <xdr:ext cx="534377" cy="259045"/>
    <xdr:sp macro="" textlink="">
      <xdr:nvSpPr>
        <xdr:cNvPr id="488" name="普通建設事業費 （ うち更新整備　）該当値テキスト"/>
        <xdr:cNvSpPr txBox="1"/>
      </xdr:nvSpPr>
      <xdr:spPr>
        <a:xfrm>
          <a:off x="10528300" y="164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131648</xdr:rowOff>
    </xdr:from>
    <xdr:to>
      <xdr:col>50</xdr:col>
      <xdr:colOff>165100</xdr:colOff>
      <xdr:row>97</xdr:row>
      <xdr:rowOff>61798</xdr:rowOff>
    </xdr:to>
    <xdr:sp macro="" textlink="">
      <xdr:nvSpPr>
        <xdr:cNvPr id="489" name="楕円 488"/>
        <xdr:cNvSpPr/>
      </xdr:nvSpPr>
      <xdr:spPr>
        <a:xfrm>
          <a:off x="9588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52925</xdr:rowOff>
    </xdr:from>
    <xdr:ext cx="534377" cy="259045"/>
    <xdr:sp macro="" textlink="">
      <xdr:nvSpPr>
        <xdr:cNvPr id="490" name="テキスト ボックス 489"/>
        <xdr:cNvSpPr txBox="1"/>
      </xdr:nvSpPr>
      <xdr:spPr>
        <a:xfrm>
          <a:off x="9372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93799</xdr:rowOff>
    </xdr:from>
    <xdr:to>
      <xdr:col>46</xdr:col>
      <xdr:colOff>38100</xdr:colOff>
      <xdr:row>97</xdr:row>
      <xdr:rowOff>23949</xdr:rowOff>
    </xdr:to>
    <xdr:sp macro="" textlink="">
      <xdr:nvSpPr>
        <xdr:cNvPr id="491" name="楕円 490"/>
        <xdr:cNvSpPr/>
      </xdr:nvSpPr>
      <xdr:spPr>
        <a:xfrm>
          <a:off x="8699500" y="16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40476</xdr:rowOff>
    </xdr:from>
    <xdr:ext cx="534377" cy="259045"/>
    <xdr:sp macro="" textlink="">
      <xdr:nvSpPr>
        <xdr:cNvPr id="492" name="テキスト ボックス 491"/>
        <xdr:cNvSpPr txBox="1"/>
      </xdr:nvSpPr>
      <xdr:spPr>
        <a:xfrm>
          <a:off x="8483111" y="163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72783</xdr:rowOff>
    </xdr:from>
    <xdr:to>
      <xdr:col>41</xdr:col>
      <xdr:colOff>101600</xdr:colOff>
      <xdr:row>98</xdr:row>
      <xdr:rowOff>2933</xdr:rowOff>
    </xdr:to>
    <xdr:sp macro="" textlink="">
      <xdr:nvSpPr>
        <xdr:cNvPr id="493" name="楕円 492"/>
        <xdr:cNvSpPr/>
      </xdr:nvSpPr>
      <xdr:spPr>
        <a:xfrm>
          <a:off x="7810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165510</xdr:rowOff>
    </xdr:from>
    <xdr:ext cx="534377" cy="259045"/>
    <xdr:sp macro="" textlink="">
      <xdr:nvSpPr>
        <xdr:cNvPr id="494" name="テキスト ボックス 493"/>
        <xdr:cNvSpPr txBox="1"/>
      </xdr:nvSpPr>
      <xdr:spPr>
        <a:xfrm>
          <a:off x="7594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117720</xdr:rowOff>
    </xdr:from>
    <xdr:to>
      <xdr:col>36</xdr:col>
      <xdr:colOff>165100</xdr:colOff>
      <xdr:row>98</xdr:row>
      <xdr:rowOff>47870</xdr:rowOff>
    </xdr:to>
    <xdr:sp macro="" textlink="">
      <xdr:nvSpPr>
        <xdr:cNvPr id="495" name="楕円 494"/>
        <xdr:cNvSpPr/>
      </xdr:nvSpPr>
      <xdr:spPr>
        <a:xfrm>
          <a:off x="6921500" y="167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38997</xdr:rowOff>
    </xdr:from>
    <xdr:ext cx="534377" cy="259045"/>
    <xdr:sp macro="" textlink="">
      <xdr:nvSpPr>
        <xdr:cNvPr id="496" name="テキスト ボックス 495"/>
        <xdr:cNvSpPr txBox="1"/>
      </xdr:nvSpPr>
      <xdr:spPr>
        <a:xfrm>
          <a:off x="6705111" y="168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66472</xdr:rowOff>
    </xdr:from>
    <xdr:to>
      <xdr:col>85</xdr:col>
      <xdr:colOff>126364</xdr:colOff>
      <xdr:row>39</xdr:row>
      <xdr:rowOff>44450</xdr:rowOff>
    </xdr:to>
    <xdr:cxnSp macro="">
      <xdr:nvCxnSpPr>
        <xdr:cNvPr id="520" name="直線コネクタ 519"/>
        <xdr:cNvCxnSpPr/>
      </xdr:nvCxnSpPr>
      <xdr:spPr>
        <a:xfrm flipV="1">
          <a:off x="16317595" y="6067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13149</xdr:rowOff>
    </xdr:from>
    <xdr:ext cx="534377" cy="259045"/>
    <xdr:sp macro="" textlink="">
      <xdr:nvSpPr>
        <xdr:cNvPr id="523" name="災害復旧事業費最大値テキスト"/>
        <xdr:cNvSpPr txBox="1"/>
      </xdr:nvSpPr>
      <xdr:spPr>
        <a:xfrm>
          <a:off x="16370300" y="58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66472</xdr:rowOff>
    </xdr:from>
    <xdr:to>
      <xdr:col>86</xdr:col>
      <xdr:colOff>25400</xdr:colOff>
      <xdr:row>35</xdr:row>
      <xdr:rowOff>66472</xdr:rowOff>
    </xdr:to>
    <xdr:cxnSp macro="">
      <xdr:nvCxnSpPr>
        <xdr:cNvPr id="524" name="直線コネクタ 523"/>
        <xdr:cNvCxnSpPr/>
      </xdr:nvCxnSpPr>
      <xdr:spPr>
        <a:xfrm>
          <a:off x="16230600" y="606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80950</xdr:rowOff>
    </xdr:from>
    <xdr:to>
      <xdr:col>85</xdr:col>
      <xdr:colOff>127000</xdr:colOff>
      <xdr:row>38</xdr:row>
      <xdr:rowOff>106096</xdr:rowOff>
    </xdr:to>
    <xdr:cxnSp macro="">
      <xdr:nvCxnSpPr>
        <xdr:cNvPr id="525" name="直線コネクタ 524"/>
        <xdr:cNvCxnSpPr/>
      </xdr:nvCxnSpPr>
      <xdr:spPr>
        <a:xfrm flipV="1">
          <a:off x="15481300" y="6253150"/>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6367</xdr:rowOff>
    </xdr:from>
    <xdr:ext cx="469744" cy="259045"/>
    <xdr:sp macro="" textlink="">
      <xdr:nvSpPr>
        <xdr:cNvPr id="526" name="災害復旧事業費平均値テキスト"/>
        <xdr:cNvSpPr txBox="1"/>
      </xdr:nvSpPr>
      <xdr:spPr>
        <a:xfrm>
          <a:off x="163703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27" name="フローチャート: 判断 526"/>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77902</xdr:rowOff>
    </xdr:from>
    <xdr:to>
      <xdr:col>81</xdr:col>
      <xdr:colOff>50800</xdr:colOff>
      <xdr:row>38</xdr:row>
      <xdr:rowOff>106096</xdr:rowOff>
    </xdr:to>
    <xdr:cxnSp macro="">
      <xdr:nvCxnSpPr>
        <xdr:cNvPr id="528" name="直線コネクタ 527"/>
        <xdr:cNvCxnSpPr/>
      </xdr:nvCxnSpPr>
      <xdr:spPr>
        <a:xfrm>
          <a:off x="14592300" y="5564302"/>
          <a:ext cx="889000" cy="105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149898</xdr:rowOff>
    </xdr:from>
    <xdr:to>
      <xdr:col>81</xdr:col>
      <xdr:colOff>101600</xdr:colOff>
      <xdr:row>38</xdr:row>
      <xdr:rowOff>80048</xdr:rowOff>
    </xdr:to>
    <xdr:sp macro="" textlink="">
      <xdr:nvSpPr>
        <xdr:cNvPr id="529" name="フローチャート: 判断 528"/>
        <xdr:cNvSpPr/>
      </xdr:nvSpPr>
      <xdr:spPr>
        <a:xfrm>
          <a:off x="15430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96575</xdr:rowOff>
    </xdr:from>
    <xdr:ext cx="469744" cy="259045"/>
    <xdr:sp macro="" textlink="">
      <xdr:nvSpPr>
        <xdr:cNvPr id="530" name="テキスト ボックス 529"/>
        <xdr:cNvSpPr txBox="1"/>
      </xdr:nvSpPr>
      <xdr:spPr>
        <a:xfrm>
          <a:off x="15246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146977</xdr:rowOff>
    </xdr:from>
    <xdr:to>
      <xdr:col>76</xdr:col>
      <xdr:colOff>114300</xdr:colOff>
      <xdr:row>32</xdr:row>
      <xdr:rowOff>77902</xdr:rowOff>
    </xdr:to>
    <xdr:cxnSp macro="">
      <xdr:nvCxnSpPr>
        <xdr:cNvPr id="531" name="直線コネクタ 530"/>
        <xdr:cNvCxnSpPr/>
      </xdr:nvCxnSpPr>
      <xdr:spPr>
        <a:xfrm>
          <a:off x="13703300" y="5461927"/>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109512</xdr:rowOff>
    </xdr:from>
    <xdr:to>
      <xdr:col>76</xdr:col>
      <xdr:colOff>165100</xdr:colOff>
      <xdr:row>38</xdr:row>
      <xdr:rowOff>39662</xdr:rowOff>
    </xdr:to>
    <xdr:sp macro="" textlink="">
      <xdr:nvSpPr>
        <xdr:cNvPr id="532" name="フローチャート: 判断 531"/>
        <xdr:cNvSpPr/>
      </xdr:nvSpPr>
      <xdr:spPr>
        <a:xfrm>
          <a:off x="14541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30789</xdr:rowOff>
    </xdr:from>
    <xdr:ext cx="469744" cy="259045"/>
    <xdr:sp macro="" textlink="">
      <xdr:nvSpPr>
        <xdr:cNvPr id="533" name="テキスト ボックス 532"/>
        <xdr:cNvSpPr txBox="1"/>
      </xdr:nvSpPr>
      <xdr:spPr>
        <a:xfrm>
          <a:off x="14357428" y="65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146977</xdr:rowOff>
    </xdr:from>
    <xdr:to>
      <xdr:col>71</xdr:col>
      <xdr:colOff>177800</xdr:colOff>
      <xdr:row>32</xdr:row>
      <xdr:rowOff>159588</xdr:rowOff>
    </xdr:to>
    <xdr:cxnSp macro="">
      <xdr:nvCxnSpPr>
        <xdr:cNvPr id="534" name="直線コネクタ 533"/>
        <xdr:cNvCxnSpPr/>
      </xdr:nvCxnSpPr>
      <xdr:spPr>
        <a:xfrm flipV="1">
          <a:off x="12814300" y="5461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132372</xdr:rowOff>
    </xdr:from>
    <xdr:to>
      <xdr:col>72</xdr:col>
      <xdr:colOff>38100</xdr:colOff>
      <xdr:row>37</xdr:row>
      <xdr:rowOff>62522</xdr:rowOff>
    </xdr:to>
    <xdr:sp macro="" textlink="">
      <xdr:nvSpPr>
        <xdr:cNvPr id="535" name="フローチャート: 判断 534"/>
        <xdr:cNvSpPr/>
      </xdr:nvSpPr>
      <xdr:spPr>
        <a:xfrm>
          <a:off x="13652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53649</xdr:rowOff>
    </xdr:from>
    <xdr:ext cx="469744" cy="259045"/>
    <xdr:sp macro="" textlink="">
      <xdr:nvSpPr>
        <xdr:cNvPr id="536" name="テキスト ボックス 535"/>
        <xdr:cNvSpPr txBox="1"/>
      </xdr:nvSpPr>
      <xdr:spPr>
        <a:xfrm>
          <a:off x="13468428" y="639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111570</xdr:rowOff>
    </xdr:from>
    <xdr:to>
      <xdr:col>67</xdr:col>
      <xdr:colOff>101600</xdr:colOff>
      <xdr:row>38</xdr:row>
      <xdr:rowOff>41720</xdr:rowOff>
    </xdr:to>
    <xdr:sp macro="" textlink="">
      <xdr:nvSpPr>
        <xdr:cNvPr id="537" name="フローチャート: 判断 536"/>
        <xdr:cNvSpPr/>
      </xdr:nvSpPr>
      <xdr:spPr>
        <a:xfrm>
          <a:off x="12763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32846</xdr:rowOff>
    </xdr:from>
    <xdr:ext cx="469744" cy="259045"/>
    <xdr:sp macro="" textlink="">
      <xdr:nvSpPr>
        <xdr:cNvPr id="538" name="テキスト ボックス 537"/>
        <xdr:cNvSpPr txBox="1"/>
      </xdr:nvSpPr>
      <xdr:spPr>
        <a:xfrm>
          <a:off x="12579428" y="65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30150</xdr:rowOff>
    </xdr:from>
    <xdr:to>
      <xdr:col>85</xdr:col>
      <xdr:colOff>177800</xdr:colOff>
      <xdr:row>36</xdr:row>
      <xdr:rowOff>131750</xdr:rowOff>
    </xdr:to>
    <xdr:sp macro="" textlink="">
      <xdr:nvSpPr>
        <xdr:cNvPr id="544" name="楕円 543"/>
        <xdr:cNvSpPr/>
      </xdr:nvSpPr>
      <xdr:spPr>
        <a:xfrm>
          <a:off x="162687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53027</xdr:rowOff>
    </xdr:from>
    <xdr:ext cx="534377" cy="259045"/>
    <xdr:sp macro="" textlink="">
      <xdr:nvSpPr>
        <xdr:cNvPr id="545" name="災害復旧事業費該当値テキスト"/>
        <xdr:cNvSpPr txBox="1"/>
      </xdr:nvSpPr>
      <xdr:spPr>
        <a:xfrm>
          <a:off x="16370300"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55296</xdr:rowOff>
    </xdr:from>
    <xdr:to>
      <xdr:col>81</xdr:col>
      <xdr:colOff>101600</xdr:colOff>
      <xdr:row>38</xdr:row>
      <xdr:rowOff>156896</xdr:rowOff>
    </xdr:to>
    <xdr:sp macro="" textlink="">
      <xdr:nvSpPr>
        <xdr:cNvPr id="546" name="楕円 545"/>
        <xdr:cNvSpPr/>
      </xdr:nvSpPr>
      <xdr:spPr>
        <a:xfrm>
          <a:off x="15430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148023</xdr:rowOff>
    </xdr:from>
    <xdr:ext cx="469744" cy="259045"/>
    <xdr:sp macro="" textlink="">
      <xdr:nvSpPr>
        <xdr:cNvPr id="547" name="テキスト ボックス 546"/>
        <xdr:cNvSpPr txBox="1"/>
      </xdr:nvSpPr>
      <xdr:spPr>
        <a:xfrm>
          <a:off x="15246428" y="666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27102</xdr:rowOff>
    </xdr:from>
    <xdr:to>
      <xdr:col>76</xdr:col>
      <xdr:colOff>165100</xdr:colOff>
      <xdr:row>32</xdr:row>
      <xdr:rowOff>128702</xdr:rowOff>
    </xdr:to>
    <xdr:sp macro="" textlink="">
      <xdr:nvSpPr>
        <xdr:cNvPr id="548" name="楕円 547"/>
        <xdr:cNvSpPr/>
      </xdr:nvSpPr>
      <xdr:spPr>
        <a:xfrm>
          <a:off x="14541500" y="55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145229</xdr:rowOff>
    </xdr:from>
    <xdr:ext cx="534377" cy="259045"/>
    <xdr:sp macro="" textlink="">
      <xdr:nvSpPr>
        <xdr:cNvPr id="549" name="テキスト ボックス 548"/>
        <xdr:cNvSpPr txBox="1"/>
      </xdr:nvSpPr>
      <xdr:spPr>
        <a:xfrm>
          <a:off x="14325111" y="52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96177</xdr:rowOff>
    </xdr:from>
    <xdr:to>
      <xdr:col>72</xdr:col>
      <xdr:colOff>38100</xdr:colOff>
      <xdr:row>32</xdr:row>
      <xdr:rowOff>26327</xdr:rowOff>
    </xdr:to>
    <xdr:sp macro="" textlink="">
      <xdr:nvSpPr>
        <xdr:cNvPr id="550" name="楕円 549"/>
        <xdr:cNvSpPr/>
      </xdr:nvSpPr>
      <xdr:spPr>
        <a:xfrm>
          <a:off x="13652500" y="5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42854</xdr:rowOff>
    </xdr:from>
    <xdr:ext cx="534377" cy="259045"/>
    <xdr:sp macro="" textlink="">
      <xdr:nvSpPr>
        <xdr:cNvPr id="551" name="テキスト ボックス 550"/>
        <xdr:cNvSpPr txBox="1"/>
      </xdr:nvSpPr>
      <xdr:spPr>
        <a:xfrm>
          <a:off x="13436111" y="51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108788</xdr:rowOff>
    </xdr:from>
    <xdr:to>
      <xdr:col>67</xdr:col>
      <xdr:colOff>101600</xdr:colOff>
      <xdr:row>33</xdr:row>
      <xdr:rowOff>38938</xdr:rowOff>
    </xdr:to>
    <xdr:sp macro="" textlink="">
      <xdr:nvSpPr>
        <xdr:cNvPr id="552" name="楕円 551"/>
        <xdr:cNvSpPr/>
      </xdr:nvSpPr>
      <xdr:spPr>
        <a:xfrm>
          <a:off x="12763500" y="55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55465</xdr:rowOff>
    </xdr:from>
    <xdr:ext cx="534377" cy="259045"/>
    <xdr:sp macro="" textlink="">
      <xdr:nvSpPr>
        <xdr:cNvPr id="553" name="テキスト ボックス 552"/>
        <xdr:cNvSpPr txBox="1"/>
      </xdr:nvSpPr>
      <xdr:spPr>
        <a:xfrm>
          <a:off x="12547111" y="53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7" name="直線コネクタ 626"/>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28"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29" name="直線コネクタ 628"/>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0"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1" name="直線コネクタ 630"/>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19304</xdr:rowOff>
    </xdr:from>
    <xdr:to>
      <xdr:col>85</xdr:col>
      <xdr:colOff>127000</xdr:colOff>
      <xdr:row>71</xdr:row>
      <xdr:rowOff>69939</xdr:rowOff>
    </xdr:to>
    <xdr:cxnSp macro="">
      <xdr:nvCxnSpPr>
        <xdr:cNvPr id="632" name="直線コネクタ 631"/>
        <xdr:cNvCxnSpPr/>
      </xdr:nvCxnSpPr>
      <xdr:spPr>
        <a:xfrm flipV="1">
          <a:off x="15481300" y="12192254"/>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3"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4" name="フローチャート: 判断 633"/>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69939</xdr:rowOff>
    </xdr:from>
    <xdr:to>
      <xdr:col>81</xdr:col>
      <xdr:colOff>50800</xdr:colOff>
      <xdr:row>71</xdr:row>
      <xdr:rowOff>137147</xdr:rowOff>
    </xdr:to>
    <xdr:cxnSp macro="">
      <xdr:nvCxnSpPr>
        <xdr:cNvPr id="635" name="直線コネクタ 634"/>
        <xdr:cNvCxnSpPr/>
      </xdr:nvCxnSpPr>
      <xdr:spPr>
        <a:xfrm flipV="1">
          <a:off x="14592300" y="12242889"/>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6" name="フローチャート: 判断 635"/>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37" name="テキスト ボックス 636"/>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116574</xdr:rowOff>
    </xdr:from>
    <xdr:to>
      <xdr:col>76</xdr:col>
      <xdr:colOff>114300</xdr:colOff>
      <xdr:row>71</xdr:row>
      <xdr:rowOff>137147</xdr:rowOff>
    </xdr:to>
    <xdr:cxnSp macro="">
      <xdr:nvCxnSpPr>
        <xdr:cNvPr id="638" name="直線コネクタ 637"/>
        <xdr:cNvCxnSpPr/>
      </xdr:nvCxnSpPr>
      <xdr:spPr>
        <a:xfrm>
          <a:off x="13703300" y="12289524"/>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39" name="フローチャート: 判断 638"/>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0" name="テキスト ボックス 639"/>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116574</xdr:rowOff>
    </xdr:from>
    <xdr:to>
      <xdr:col>71</xdr:col>
      <xdr:colOff>177800</xdr:colOff>
      <xdr:row>71</xdr:row>
      <xdr:rowOff>137795</xdr:rowOff>
    </xdr:to>
    <xdr:cxnSp macro="">
      <xdr:nvCxnSpPr>
        <xdr:cNvPr id="641" name="直線コネクタ 640"/>
        <xdr:cNvCxnSpPr/>
      </xdr:nvCxnSpPr>
      <xdr:spPr>
        <a:xfrm flipV="1">
          <a:off x="12814300" y="12289524"/>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2" name="フローチャート: 判断 641"/>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3" name="テキスト ボックス 642"/>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4" name="フローチャート: 判断 643"/>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5" name="テキスト ボックス 644"/>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139954</xdr:rowOff>
    </xdr:from>
    <xdr:to>
      <xdr:col>85</xdr:col>
      <xdr:colOff>177800</xdr:colOff>
      <xdr:row>71</xdr:row>
      <xdr:rowOff>70104</xdr:rowOff>
    </xdr:to>
    <xdr:sp macro="" textlink="">
      <xdr:nvSpPr>
        <xdr:cNvPr id="651" name="楕円 650"/>
        <xdr:cNvSpPr/>
      </xdr:nvSpPr>
      <xdr:spPr>
        <a:xfrm>
          <a:off x="16268700" y="121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92981</xdr:rowOff>
    </xdr:from>
    <xdr:ext cx="534377" cy="259045"/>
    <xdr:sp macro="" textlink="">
      <xdr:nvSpPr>
        <xdr:cNvPr id="652" name="公債費該当値テキスト"/>
        <xdr:cNvSpPr txBox="1"/>
      </xdr:nvSpPr>
      <xdr:spPr>
        <a:xfrm>
          <a:off x="16370300" y="120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19139</xdr:rowOff>
    </xdr:from>
    <xdr:to>
      <xdr:col>81</xdr:col>
      <xdr:colOff>101600</xdr:colOff>
      <xdr:row>71</xdr:row>
      <xdr:rowOff>120739</xdr:rowOff>
    </xdr:to>
    <xdr:sp macro="" textlink="">
      <xdr:nvSpPr>
        <xdr:cNvPr id="653" name="楕円 652"/>
        <xdr:cNvSpPr/>
      </xdr:nvSpPr>
      <xdr:spPr>
        <a:xfrm>
          <a:off x="15430500" y="12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137266</xdr:rowOff>
    </xdr:from>
    <xdr:ext cx="534377" cy="259045"/>
    <xdr:sp macro="" textlink="">
      <xdr:nvSpPr>
        <xdr:cNvPr id="654" name="テキスト ボックス 653"/>
        <xdr:cNvSpPr txBox="1"/>
      </xdr:nvSpPr>
      <xdr:spPr>
        <a:xfrm>
          <a:off x="15214111" y="119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86347</xdr:rowOff>
    </xdr:from>
    <xdr:to>
      <xdr:col>76</xdr:col>
      <xdr:colOff>165100</xdr:colOff>
      <xdr:row>72</xdr:row>
      <xdr:rowOff>16497</xdr:rowOff>
    </xdr:to>
    <xdr:sp macro="" textlink="">
      <xdr:nvSpPr>
        <xdr:cNvPr id="655" name="楕円 654"/>
        <xdr:cNvSpPr/>
      </xdr:nvSpPr>
      <xdr:spPr>
        <a:xfrm>
          <a:off x="14541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33024</xdr:rowOff>
    </xdr:from>
    <xdr:ext cx="534377" cy="259045"/>
    <xdr:sp macro="" textlink="">
      <xdr:nvSpPr>
        <xdr:cNvPr id="656" name="テキスト ボックス 655"/>
        <xdr:cNvSpPr txBox="1"/>
      </xdr:nvSpPr>
      <xdr:spPr>
        <a:xfrm>
          <a:off x="14325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65774</xdr:rowOff>
    </xdr:from>
    <xdr:to>
      <xdr:col>72</xdr:col>
      <xdr:colOff>38100</xdr:colOff>
      <xdr:row>71</xdr:row>
      <xdr:rowOff>167374</xdr:rowOff>
    </xdr:to>
    <xdr:sp macro="" textlink="">
      <xdr:nvSpPr>
        <xdr:cNvPr id="657" name="楕円 656"/>
        <xdr:cNvSpPr/>
      </xdr:nvSpPr>
      <xdr:spPr>
        <a:xfrm>
          <a:off x="13652500" y="12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12451</xdr:rowOff>
    </xdr:from>
    <xdr:ext cx="534377" cy="259045"/>
    <xdr:sp macro="" textlink="">
      <xdr:nvSpPr>
        <xdr:cNvPr id="658" name="テキスト ボックス 657"/>
        <xdr:cNvSpPr txBox="1"/>
      </xdr:nvSpPr>
      <xdr:spPr>
        <a:xfrm>
          <a:off x="13436111" y="12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86995</xdr:rowOff>
    </xdr:from>
    <xdr:to>
      <xdr:col>67</xdr:col>
      <xdr:colOff>101600</xdr:colOff>
      <xdr:row>72</xdr:row>
      <xdr:rowOff>17145</xdr:rowOff>
    </xdr:to>
    <xdr:sp macro="" textlink="">
      <xdr:nvSpPr>
        <xdr:cNvPr id="659" name="楕円 658"/>
        <xdr:cNvSpPr/>
      </xdr:nvSpPr>
      <xdr:spPr>
        <a:xfrm>
          <a:off x="12763500" y="122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33672</xdr:rowOff>
    </xdr:from>
    <xdr:ext cx="534377" cy="259045"/>
    <xdr:sp macro="" textlink="">
      <xdr:nvSpPr>
        <xdr:cNvPr id="660" name="テキスト ボックス 659"/>
        <xdr:cNvSpPr txBox="1"/>
      </xdr:nvSpPr>
      <xdr:spPr>
        <a:xfrm>
          <a:off x="12547111" y="120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2" name="直線コネクタ 681"/>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3"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4" name="直線コネクタ 683"/>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5"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6" name="直線コネクタ 685"/>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120634</xdr:rowOff>
    </xdr:from>
    <xdr:to>
      <xdr:col>85</xdr:col>
      <xdr:colOff>127000</xdr:colOff>
      <xdr:row>95</xdr:row>
      <xdr:rowOff>103581</xdr:rowOff>
    </xdr:to>
    <xdr:cxnSp macro="">
      <xdr:nvCxnSpPr>
        <xdr:cNvPr id="687" name="直線コネクタ 686"/>
        <xdr:cNvCxnSpPr/>
      </xdr:nvCxnSpPr>
      <xdr:spPr>
        <a:xfrm flipV="1">
          <a:off x="15481300" y="16065484"/>
          <a:ext cx="838200" cy="3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135816</xdr:rowOff>
    </xdr:from>
    <xdr:ext cx="469744" cy="259045"/>
    <xdr:sp macro="" textlink="">
      <xdr:nvSpPr>
        <xdr:cNvPr id="688" name="積立金平均値テキスト"/>
        <xdr:cNvSpPr txBox="1"/>
      </xdr:nvSpPr>
      <xdr:spPr>
        <a:xfrm>
          <a:off x="16370300" y="16423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89" name="フローチャート: 判断 688"/>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98140</xdr:rowOff>
    </xdr:from>
    <xdr:to>
      <xdr:col>81</xdr:col>
      <xdr:colOff>50800</xdr:colOff>
      <xdr:row>95</xdr:row>
      <xdr:rowOff>103581</xdr:rowOff>
    </xdr:to>
    <xdr:cxnSp macro="">
      <xdr:nvCxnSpPr>
        <xdr:cNvPr id="690" name="直線コネクタ 689"/>
        <xdr:cNvCxnSpPr/>
      </xdr:nvCxnSpPr>
      <xdr:spPr>
        <a:xfrm>
          <a:off x="14592300" y="16042990"/>
          <a:ext cx="889000" cy="34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1" name="フローチャート: 判断 690"/>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6656</xdr:rowOff>
    </xdr:from>
    <xdr:ext cx="534377" cy="259045"/>
    <xdr:sp macro="" textlink="">
      <xdr:nvSpPr>
        <xdr:cNvPr id="692" name="テキスト ボックス 691"/>
        <xdr:cNvSpPr txBox="1"/>
      </xdr:nvSpPr>
      <xdr:spPr>
        <a:xfrm>
          <a:off x="15214111" y="164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71211</xdr:rowOff>
    </xdr:from>
    <xdr:to>
      <xdr:col>76</xdr:col>
      <xdr:colOff>114300</xdr:colOff>
      <xdr:row>93</xdr:row>
      <xdr:rowOff>98140</xdr:rowOff>
    </xdr:to>
    <xdr:cxnSp macro="">
      <xdr:nvCxnSpPr>
        <xdr:cNvPr id="693" name="直線コネクタ 692"/>
        <xdr:cNvCxnSpPr/>
      </xdr:nvCxnSpPr>
      <xdr:spPr>
        <a:xfrm>
          <a:off x="13703300" y="16016061"/>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4" name="フローチャート: 判断 693"/>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5" name="テキスト ボックス 694"/>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71211</xdr:rowOff>
    </xdr:from>
    <xdr:to>
      <xdr:col>71</xdr:col>
      <xdr:colOff>177800</xdr:colOff>
      <xdr:row>95</xdr:row>
      <xdr:rowOff>77887</xdr:rowOff>
    </xdr:to>
    <xdr:cxnSp macro="">
      <xdr:nvCxnSpPr>
        <xdr:cNvPr id="696" name="直線コネクタ 695"/>
        <xdr:cNvCxnSpPr/>
      </xdr:nvCxnSpPr>
      <xdr:spPr>
        <a:xfrm flipV="1">
          <a:off x="12814300" y="16016061"/>
          <a:ext cx="889000" cy="34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7" name="フローチャート: 判断 696"/>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96359</xdr:rowOff>
    </xdr:from>
    <xdr:ext cx="534377" cy="259045"/>
    <xdr:sp macro="" textlink="">
      <xdr:nvSpPr>
        <xdr:cNvPr id="698" name="テキスト ボックス 697"/>
        <xdr:cNvSpPr txBox="1"/>
      </xdr:nvSpPr>
      <xdr:spPr>
        <a:xfrm>
          <a:off x="13436111" y="1621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699" name="フローチャート: 判断 698"/>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0" name="テキスト ボックス 699"/>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69834</xdr:rowOff>
    </xdr:from>
    <xdr:to>
      <xdr:col>85</xdr:col>
      <xdr:colOff>177800</xdr:colOff>
      <xdr:row>93</xdr:row>
      <xdr:rowOff>171434</xdr:rowOff>
    </xdr:to>
    <xdr:sp macro="" textlink="">
      <xdr:nvSpPr>
        <xdr:cNvPr id="706" name="楕円 705"/>
        <xdr:cNvSpPr/>
      </xdr:nvSpPr>
      <xdr:spPr>
        <a:xfrm>
          <a:off x="16268700" y="1601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92711</xdr:rowOff>
    </xdr:from>
    <xdr:ext cx="534377" cy="259045"/>
    <xdr:sp macro="" textlink="">
      <xdr:nvSpPr>
        <xdr:cNvPr id="707" name="積立金該当値テキスト"/>
        <xdr:cNvSpPr txBox="1"/>
      </xdr:nvSpPr>
      <xdr:spPr>
        <a:xfrm>
          <a:off x="16370300" y="1586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52781</xdr:rowOff>
    </xdr:from>
    <xdr:to>
      <xdr:col>81</xdr:col>
      <xdr:colOff>101600</xdr:colOff>
      <xdr:row>95</xdr:row>
      <xdr:rowOff>154381</xdr:rowOff>
    </xdr:to>
    <xdr:sp macro="" textlink="">
      <xdr:nvSpPr>
        <xdr:cNvPr id="708" name="楕円 707"/>
        <xdr:cNvSpPr/>
      </xdr:nvSpPr>
      <xdr:spPr>
        <a:xfrm>
          <a:off x="15430500" y="163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170908</xdr:rowOff>
    </xdr:from>
    <xdr:ext cx="534377" cy="259045"/>
    <xdr:sp macro="" textlink="">
      <xdr:nvSpPr>
        <xdr:cNvPr id="709" name="テキスト ボックス 708"/>
        <xdr:cNvSpPr txBox="1"/>
      </xdr:nvSpPr>
      <xdr:spPr>
        <a:xfrm>
          <a:off x="15214111" y="16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47340</xdr:rowOff>
    </xdr:from>
    <xdr:to>
      <xdr:col>76</xdr:col>
      <xdr:colOff>165100</xdr:colOff>
      <xdr:row>93</xdr:row>
      <xdr:rowOff>148940</xdr:rowOff>
    </xdr:to>
    <xdr:sp macro="" textlink="">
      <xdr:nvSpPr>
        <xdr:cNvPr id="710" name="楕円 709"/>
        <xdr:cNvSpPr/>
      </xdr:nvSpPr>
      <xdr:spPr>
        <a:xfrm>
          <a:off x="14541500" y="159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165467</xdr:rowOff>
    </xdr:from>
    <xdr:ext cx="534377" cy="259045"/>
    <xdr:sp macro="" textlink="">
      <xdr:nvSpPr>
        <xdr:cNvPr id="711" name="テキスト ボックス 710"/>
        <xdr:cNvSpPr txBox="1"/>
      </xdr:nvSpPr>
      <xdr:spPr>
        <a:xfrm>
          <a:off x="14325111" y="1576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20411</xdr:rowOff>
    </xdr:from>
    <xdr:to>
      <xdr:col>72</xdr:col>
      <xdr:colOff>38100</xdr:colOff>
      <xdr:row>93</xdr:row>
      <xdr:rowOff>122011</xdr:rowOff>
    </xdr:to>
    <xdr:sp macro="" textlink="">
      <xdr:nvSpPr>
        <xdr:cNvPr id="712" name="楕円 711"/>
        <xdr:cNvSpPr/>
      </xdr:nvSpPr>
      <xdr:spPr>
        <a:xfrm>
          <a:off x="13652500" y="1596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138538</xdr:rowOff>
    </xdr:from>
    <xdr:ext cx="534377" cy="259045"/>
    <xdr:sp macro="" textlink="">
      <xdr:nvSpPr>
        <xdr:cNvPr id="713" name="テキスト ボックス 712"/>
        <xdr:cNvSpPr txBox="1"/>
      </xdr:nvSpPr>
      <xdr:spPr>
        <a:xfrm>
          <a:off x="13436111" y="15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27087</xdr:rowOff>
    </xdr:from>
    <xdr:to>
      <xdr:col>67</xdr:col>
      <xdr:colOff>101600</xdr:colOff>
      <xdr:row>95</xdr:row>
      <xdr:rowOff>128687</xdr:rowOff>
    </xdr:to>
    <xdr:sp macro="" textlink="">
      <xdr:nvSpPr>
        <xdr:cNvPr id="714" name="楕円 713"/>
        <xdr:cNvSpPr/>
      </xdr:nvSpPr>
      <xdr:spPr>
        <a:xfrm>
          <a:off x="12763500" y="163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119814</xdr:rowOff>
    </xdr:from>
    <xdr:ext cx="534377" cy="259045"/>
    <xdr:sp macro="" textlink="">
      <xdr:nvSpPr>
        <xdr:cNvPr id="715" name="テキスト ボックス 714"/>
        <xdr:cNvSpPr txBox="1"/>
      </xdr:nvSpPr>
      <xdr:spPr>
        <a:xfrm>
          <a:off x="12547111" y="1640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39" name="直線コネクタ 738"/>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2"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3" name="直線コネクタ 742"/>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xdr:rowOff>
    </xdr:from>
    <xdr:to>
      <xdr:col>116</xdr:col>
      <xdr:colOff>63500</xdr:colOff>
      <xdr:row>38</xdr:row>
      <xdr:rowOff>67119</xdr:rowOff>
    </xdr:to>
    <xdr:cxnSp macro="">
      <xdr:nvCxnSpPr>
        <xdr:cNvPr id="744" name="直線コネクタ 743"/>
        <xdr:cNvCxnSpPr/>
      </xdr:nvCxnSpPr>
      <xdr:spPr>
        <a:xfrm>
          <a:off x="21323300" y="6528498"/>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5"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6" name="フローチャート: 判断 745"/>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9969</xdr:rowOff>
    </xdr:from>
    <xdr:to>
      <xdr:col>111</xdr:col>
      <xdr:colOff>177800</xdr:colOff>
      <xdr:row>38</xdr:row>
      <xdr:rowOff>13398</xdr:rowOff>
    </xdr:to>
    <xdr:cxnSp macro="">
      <xdr:nvCxnSpPr>
        <xdr:cNvPr id="747" name="直線コネクタ 746"/>
        <xdr:cNvCxnSpPr/>
      </xdr:nvCxnSpPr>
      <xdr:spPr>
        <a:xfrm>
          <a:off x="20434300" y="65250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48" name="フローチャート: 判断 747"/>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49" name="テキスト ボックス 748"/>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9969</xdr:rowOff>
    </xdr:from>
    <xdr:to>
      <xdr:col>107</xdr:col>
      <xdr:colOff>50800</xdr:colOff>
      <xdr:row>38</xdr:row>
      <xdr:rowOff>40640</xdr:rowOff>
    </xdr:to>
    <xdr:cxnSp macro="">
      <xdr:nvCxnSpPr>
        <xdr:cNvPr id="750" name="直線コネクタ 749"/>
        <xdr:cNvCxnSpPr/>
      </xdr:nvCxnSpPr>
      <xdr:spPr>
        <a:xfrm flipV="1">
          <a:off x="19545300" y="652506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1" name="フローチャート: 判断 750"/>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2" name="テキスト ボックス 751"/>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24638</xdr:rowOff>
    </xdr:from>
    <xdr:to>
      <xdr:col>102</xdr:col>
      <xdr:colOff>114300</xdr:colOff>
      <xdr:row>38</xdr:row>
      <xdr:rowOff>40640</xdr:rowOff>
    </xdr:to>
    <xdr:cxnSp macro="">
      <xdr:nvCxnSpPr>
        <xdr:cNvPr id="753" name="直線コネクタ 752"/>
        <xdr:cNvCxnSpPr/>
      </xdr:nvCxnSpPr>
      <xdr:spPr>
        <a:xfrm>
          <a:off x="18656300" y="65397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4" name="フローチャート: 判断 753"/>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5" name="テキスト ボックス 754"/>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6" name="フローチャート: 判断 755"/>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57" name="テキスト ボックス 756"/>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16319</xdr:rowOff>
    </xdr:from>
    <xdr:to>
      <xdr:col>116</xdr:col>
      <xdr:colOff>114300</xdr:colOff>
      <xdr:row>38</xdr:row>
      <xdr:rowOff>117919</xdr:rowOff>
    </xdr:to>
    <xdr:sp macro="" textlink="">
      <xdr:nvSpPr>
        <xdr:cNvPr id="763" name="楕円 762"/>
        <xdr:cNvSpPr/>
      </xdr:nvSpPr>
      <xdr:spPr>
        <a:xfrm>
          <a:off x="221107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166196</xdr:rowOff>
    </xdr:from>
    <xdr:ext cx="378565" cy="259045"/>
    <xdr:sp macro="" textlink="">
      <xdr:nvSpPr>
        <xdr:cNvPr id="764" name="投資及び出資金該当値テキスト"/>
        <xdr:cNvSpPr txBox="1"/>
      </xdr:nvSpPr>
      <xdr:spPr>
        <a:xfrm>
          <a:off x="22212300" y="650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134048</xdr:rowOff>
    </xdr:from>
    <xdr:to>
      <xdr:col>112</xdr:col>
      <xdr:colOff>38100</xdr:colOff>
      <xdr:row>38</xdr:row>
      <xdr:rowOff>64198</xdr:rowOff>
    </xdr:to>
    <xdr:sp macro="" textlink="">
      <xdr:nvSpPr>
        <xdr:cNvPr id="765" name="楕円 764"/>
        <xdr:cNvSpPr/>
      </xdr:nvSpPr>
      <xdr:spPr>
        <a:xfrm>
          <a:off x="21272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55325</xdr:rowOff>
    </xdr:from>
    <xdr:ext cx="469744" cy="259045"/>
    <xdr:sp macro="" textlink="">
      <xdr:nvSpPr>
        <xdr:cNvPr id="766" name="テキスト ボックス 765"/>
        <xdr:cNvSpPr txBox="1"/>
      </xdr:nvSpPr>
      <xdr:spPr>
        <a:xfrm>
          <a:off x="21088428" y="65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130620</xdr:rowOff>
    </xdr:from>
    <xdr:to>
      <xdr:col>107</xdr:col>
      <xdr:colOff>101600</xdr:colOff>
      <xdr:row>38</xdr:row>
      <xdr:rowOff>60770</xdr:rowOff>
    </xdr:to>
    <xdr:sp macro="" textlink="">
      <xdr:nvSpPr>
        <xdr:cNvPr id="767" name="楕円 766"/>
        <xdr:cNvSpPr/>
      </xdr:nvSpPr>
      <xdr:spPr>
        <a:xfrm>
          <a:off x="20383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51896</xdr:rowOff>
    </xdr:from>
    <xdr:ext cx="469744" cy="259045"/>
    <xdr:sp macro="" textlink="">
      <xdr:nvSpPr>
        <xdr:cNvPr id="768" name="テキスト ボックス 767"/>
        <xdr:cNvSpPr txBox="1"/>
      </xdr:nvSpPr>
      <xdr:spPr>
        <a:xfrm>
          <a:off x="20199428" y="65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161290</xdr:rowOff>
    </xdr:from>
    <xdr:to>
      <xdr:col>102</xdr:col>
      <xdr:colOff>165100</xdr:colOff>
      <xdr:row>38</xdr:row>
      <xdr:rowOff>91440</xdr:rowOff>
    </xdr:to>
    <xdr:sp macro="" textlink="">
      <xdr:nvSpPr>
        <xdr:cNvPr id="769" name="楕円 768"/>
        <xdr:cNvSpPr/>
      </xdr:nvSpPr>
      <xdr:spPr>
        <a:xfrm>
          <a:off x="19494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82567</xdr:rowOff>
    </xdr:from>
    <xdr:ext cx="378565" cy="259045"/>
    <xdr:sp macro="" textlink="">
      <xdr:nvSpPr>
        <xdr:cNvPr id="770" name="テキスト ボックス 769"/>
        <xdr:cNvSpPr txBox="1"/>
      </xdr:nvSpPr>
      <xdr:spPr>
        <a:xfrm>
          <a:off x="19356017" y="65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145288</xdr:rowOff>
    </xdr:from>
    <xdr:to>
      <xdr:col>98</xdr:col>
      <xdr:colOff>38100</xdr:colOff>
      <xdr:row>38</xdr:row>
      <xdr:rowOff>75438</xdr:rowOff>
    </xdr:to>
    <xdr:sp macro="" textlink="">
      <xdr:nvSpPr>
        <xdr:cNvPr id="771" name="楕円 770"/>
        <xdr:cNvSpPr/>
      </xdr:nvSpPr>
      <xdr:spPr>
        <a:xfrm>
          <a:off x="18605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66565</xdr:rowOff>
    </xdr:from>
    <xdr:ext cx="469744" cy="259045"/>
    <xdr:sp macro="" textlink="">
      <xdr:nvSpPr>
        <xdr:cNvPr id="772" name="テキスト ボックス 771"/>
        <xdr:cNvSpPr txBox="1"/>
      </xdr:nvSpPr>
      <xdr:spPr>
        <a:xfrm>
          <a:off x="18421428"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4" name="直線コネクタ 793"/>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5"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6" name="直線コネクタ 795"/>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7"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798" name="直線コネクタ 797"/>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46248</xdr:rowOff>
    </xdr:from>
    <xdr:to>
      <xdr:col>116</xdr:col>
      <xdr:colOff>63500</xdr:colOff>
      <xdr:row>55</xdr:row>
      <xdr:rowOff>57633</xdr:rowOff>
    </xdr:to>
    <xdr:cxnSp macro="">
      <xdr:nvCxnSpPr>
        <xdr:cNvPr id="799" name="直線コネクタ 798"/>
        <xdr:cNvCxnSpPr/>
      </xdr:nvCxnSpPr>
      <xdr:spPr>
        <a:xfrm flipV="1">
          <a:off x="21323300" y="9475998"/>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150812</xdr:rowOff>
    </xdr:from>
    <xdr:ext cx="469744" cy="259045"/>
    <xdr:sp macro="" textlink="">
      <xdr:nvSpPr>
        <xdr:cNvPr id="800" name="貸付金平均値テキスト"/>
        <xdr:cNvSpPr txBox="1"/>
      </xdr:nvSpPr>
      <xdr:spPr>
        <a:xfrm>
          <a:off x="22212300" y="975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1" name="フローチャート: 判断 800"/>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57633</xdr:rowOff>
    </xdr:from>
    <xdr:to>
      <xdr:col>111</xdr:col>
      <xdr:colOff>177800</xdr:colOff>
      <xdr:row>55</xdr:row>
      <xdr:rowOff>62250</xdr:rowOff>
    </xdr:to>
    <xdr:cxnSp macro="">
      <xdr:nvCxnSpPr>
        <xdr:cNvPr id="802" name="直線コネクタ 801"/>
        <xdr:cNvCxnSpPr/>
      </xdr:nvCxnSpPr>
      <xdr:spPr>
        <a:xfrm flipV="1">
          <a:off x="20434300" y="9487383"/>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3" name="フローチャート: 判断 802"/>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86210</xdr:rowOff>
    </xdr:from>
    <xdr:ext cx="469744" cy="259045"/>
    <xdr:sp macro="" textlink="">
      <xdr:nvSpPr>
        <xdr:cNvPr id="804" name="テキスト ボックス 803"/>
        <xdr:cNvSpPr txBox="1"/>
      </xdr:nvSpPr>
      <xdr:spPr>
        <a:xfrm>
          <a:off x="21088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62250</xdr:rowOff>
    </xdr:from>
    <xdr:to>
      <xdr:col>107</xdr:col>
      <xdr:colOff>50800</xdr:colOff>
      <xdr:row>55</xdr:row>
      <xdr:rowOff>69474</xdr:rowOff>
    </xdr:to>
    <xdr:cxnSp macro="">
      <xdr:nvCxnSpPr>
        <xdr:cNvPr id="805" name="直線コネクタ 804"/>
        <xdr:cNvCxnSpPr/>
      </xdr:nvCxnSpPr>
      <xdr:spPr>
        <a:xfrm flipV="1">
          <a:off x="19545300" y="9492000"/>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6" name="フローチャート: 判断 805"/>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78437</xdr:rowOff>
    </xdr:from>
    <xdr:ext cx="469744" cy="259045"/>
    <xdr:sp macro="" textlink="">
      <xdr:nvSpPr>
        <xdr:cNvPr id="807" name="テキスト ボックス 806"/>
        <xdr:cNvSpPr txBox="1"/>
      </xdr:nvSpPr>
      <xdr:spPr>
        <a:xfrm>
          <a:off x="20199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69474</xdr:rowOff>
    </xdr:from>
    <xdr:to>
      <xdr:col>102</xdr:col>
      <xdr:colOff>114300</xdr:colOff>
      <xdr:row>55</xdr:row>
      <xdr:rowOff>132202</xdr:rowOff>
    </xdr:to>
    <xdr:cxnSp macro="">
      <xdr:nvCxnSpPr>
        <xdr:cNvPr id="808" name="直線コネクタ 807"/>
        <xdr:cNvCxnSpPr/>
      </xdr:nvCxnSpPr>
      <xdr:spPr>
        <a:xfrm flipV="1">
          <a:off x="18656300" y="9499224"/>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09" name="フローチャート: 判断 808"/>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67647</xdr:rowOff>
    </xdr:from>
    <xdr:ext cx="469744" cy="259045"/>
    <xdr:sp macro="" textlink="">
      <xdr:nvSpPr>
        <xdr:cNvPr id="810" name="テキスト ボックス 809"/>
        <xdr:cNvSpPr txBox="1"/>
      </xdr:nvSpPr>
      <xdr:spPr>
        <a:xfrm>
          <a:off x="19310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1" name="フローチャート: 判断 810"/>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2" name="テキスト ボックス 811"/>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166898</xdr:rowOff>
    </xdr:from>
    <xdr:to>
      <xdr:col>116</xdr:col>
      <xdr:colOff>114300</xdr:colOff>
      <xdr:row>55</xdr:row>
      <xdr:rowOff>97048</xdr:rowOff>
    </xdr:to>
    <xdr:sp macro="" textlink="">
      <xdr:nvSpPr>
        <xdr:cNvPr id="818" name="楕円 817"/>
        <xdr:cNvSpPr/>
      </xdr:nvSpPr>
      <xdr:spPr>
        <a:xfrm>
          <a:off x="22110700" y="94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18325</xdr:rowOff>
    </xdr:from>
    <xdr:ext cx="534377" cy="259045"/>
    <xdr:sp macro="" textlink="">
      <xdr:nvSpPr>
        <xdr:cNvPr id="819" name="貸付金該当値テキスト"/>
        <xdr:cNvSpPr txBox="1"/>
      </xdr:nvSpPr>
      <xdr:spPr>
        <a:xfrm>
          <a:off x="22212300" y="92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6833</xdr:rowOff>
    </xdr:from>
    <xdr:to>
      <xdr:col>112</xdr:col>
      <xdr:colOff>38100</xdr:colOff>
      <xdr:row>55</xdr:row>
      <xdr:rowOff>108433</xdr:rowOff>
    </xdr:to>
    <xdr:sp macro="" textlink="">
      <xdr:nvSpPr>
        <xdr:cNvPr id="820" name="楕円 819"/>
        <xdr:cNvSpPr/>
      </xdr:nvSpPr>
      <xdr:spPr>
        <a:xfrm>
          <a:off x="212725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124960</xdr:rowOff>
    </xdr:from>
    <xdr:ext cx="534377" cy="259045"/>
    <xdr:sp macro="" textlink="">
      <xdr:nvSpPr>
        <xdr:cNvPr id="821" name="テキスト ボックス 820"/>
        <xdr:cNvSpPr txBox="1"/>
      </xdr:nvSpPr>
      <xdr:spPr>
        <a:xfrm>
          <a:off x="21056111" y="9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11450</xdr:rowOff>
    </xdr:from>
    <xdr:to>
      <xdr:col>107</xdr:col>
      <xdr:colOff>101600</xdr:colOff>
      <xdr:row>55</xdr:row>
      <xdr:rowOff>113050</xdr:rowOff>
    </xdr:to>
    <xdr:sp macro="" textlink="">
      <xdr:nvSpPr>
        <xdr:cNvPr id="822" name="楕円 821"/>
        <xdr:cNvSpPr/>
      </xdr:nvSpPr>
      <xdr:spPr>
        <a:xfrm>
          <a:off x="20383500" y="94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129577</xdr:rowOff>
    </xdr:from>
    <xdr:ext cx="534377" cy="259045"/>
    <xdr:sp macro="" textlink="">
      <xdr:nvSpPr>
        <xdr:cNvPr id="823" name="テキスト ボックス 822"/>
        <xdr:cNvSpPr txBox="1"/>
      </xdr:nvSpPr>
      <xdr:spPr>
        <a:xfrm>
          <a:off x="20167111" y="92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18674</xdr:rowOff>
    </xdr:from>
    <xdr:to>
      <xdr:col>102</xdr:col>
      <xdr:colOff>165100</xdr:colOff>
      <xdr:row>55</xdr:row>
      <xdr:rowOff>120274</xdr:rowOff>
    </xdr:to>
    <xdr:sp macro="" textlink="">
      <xdr:nvSpPr>
        <xdr:cNvPr id="824" name="楕円 823"/>
        <xdr:cNvSpPr/>
      </xdr:nvSpPr>
      <xdr:spPr>
        <a:xfrm>
          <a:off x="19494500" y="94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136801</xdr:rowOff>
    </xdr:from>
    <xdr:ext cx="534377" cy="259045"/>
    <xdr:sp macro="" textlink="">
      <xdr:nvSpPr>
        <xdr:cNvPr id="825" name="テキスト ボックス 824"/>
        <xdr:cNvSpPr txBox="1"/>
      </xdr:nvSpPr>
      <xdr:spPr>
        <a:xfrm>
          <a:off x="19278111" y="922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81402</xdr:rowOff>
    </xdr:from>
    <xdr:to>
      <xdr:col>98</xdr:col>
      <xdr:colOff>38100</xdr:colOff>
      <xdr:row>56</xdr:row>
      <xdr:rowOff>11552</xdr:rowOff>
    </xdr:to>
    <xdr:sp macro="" textlink="">
      <xdr:nvSpPr>
        <xdr:cNvPr id="826" name="楕円 825"/>
        <xdr:cNvSpPr/>
      </xdr:nvSpPr>
      <xdr:spPr>
        <a:xfrm>
          <a:off x="18605500" y="9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28079</xdr:rowOff>
    </xdr:from>
    <xdr:ext cx="534377" cy="259045"/>
    <xdr:sp macro="" textlink="">
      <xdr:nvSpPr>
        <xdr:cNvPr id="827" name="テキスト ボックス 826"/>
        <xdr:cNvSpPr txBox="1"/>
      </xdr:nvSpPr>
      <xdr:spPr>
        <a:xfrm>
          <a:off x="18389111" y="9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2" name="直線コネクタ 851"/>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3"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4" name="直線コネクタ 853"/>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5"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6" name="直線コネクタ 855"/>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35801</xdr:rowOff>
    </xdr:from>
    <xdr:to>
      <xdr:col>116</xdr:col>
      <xdr:colOff>63500</xdr:colOff>
      <xdr:row>75</xdr:row>
      <xdr:rowOff>120650</xdr:rowOff>
    </xdr:to>
    <xdr:cxnSp macro="">
      <xdr:nvCxnSpPr>
        <xdr:cNvPr id="857" name="直線コネクタ 856"/>
        <xdr:cNvCxnSpPr/>
      </xdr:nvCxnSpPr>
      <xdr:spPr>
        <a:xfrm flipV="1">
          <a:off x="21323300" y="12894551"/>
          <a:ext cx="8382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58"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59" name="フローチャート: 判断 858"/>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67576</xdr:rowOff>
    </xdr:from>
    <xdr:to>
      <xdr:col>111</xdr:col>
      <xdr:colOff>177800</xdr:colOff>
      <xdr:row>75</xdr:row>
      <xdr:rowOff>120650</xdr:rowOff>
    </xdr:to>
    <xdr:cxnSp macro="">
      <xdr:nvCxnSpPr>
        <xdr:cNvPr id="860" name="直線コネクタ 859"/>
        <xdr:cNvCxnSpPr/>
      </xdr:nvCxnSpPr>
      <xdr:spPr>
        <a:xfrm>
          <a:off x="20434300" y="12926326"/>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1" name="フローチャート: 判断 860"/>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11116</xdr:rowOff>
    </xdr:from>
    <xdr:ext cx="534377" cy="259045"/>
    <xdr:sp macro="" textlink="">
      <xdr:nvSpPr>
        <xdr:cNvPr id="862" name="テキスト ボックス 861"/>
        <xdr:cNvSpPr txBox="1"/>
      </xdr:nvSpPr>
      <xdr:spPr>
        <a:xfrm>
          <a:off x="21056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67576</xdr:rowOff>
    </xdr:from>
    <xdr:to>
      <xdr:col>107</xdr:col>
      <xdr:colOff>50800</xdr:colOff>
      <xdr:row>76</xdr:row>
      <xdr:rowOff>25819</xdr:rowOff>
    </xdr:to>
    <xdr:cxnSp macro="">
      <xdr:nvCxnSpPr>
        <xdr:cNvPr id="863" name="直線コネクタ 862"/>
        <xdr:cNvCxnSpPr/>
      </xdr:nvCxnSpPr>
      <xdr:spPr>
        <a:xfrm flipV="1">
          <a:off x="19545300" y="12926326"/>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4" name="フローチャート: 判断 863"/>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5" name="テキスト ボックス 864"/>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25819</xdr:rowOff>
    </xdr:from>
    <xdr:to>
      <xdr:col>102</xdr:col>
      <xdr:colOff>114300</xdr:colOff>
      <xdr:row>76</xdr:row>
      <xdr:rowOff>59043</xdr:rowOff>
    </xdr:to>
    <xdr:cxnSp macro="">
      <xdr:nvCxnSpPr>
        <xdr:cNvPr id="866" name="直線コネクタ 865"/>
        <xdr:cNvCxnSpPr/>
      </xdr:nvCxnSpPr>
      <xdr:spPr>
        <a:xfrm flipV="1">
          <a:off x="18656300" y="13056019"/>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7" name="フローチャート: 判断 866"/>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68" name="テキスト ボックス 867"/>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69" name="フローチャート: 判断 868"/>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89222</xdr:rowOff>
    </xdr:from>
    <xdr:ext cx="534377" cy="259045"/>
    <xdr:sp macro="" textlink="">
      <xdr:nvSpPr>
        <xdr:cNvPr id="870" name="テキスト ボックス 869"/>
        <xdr:cNvSpPr txBox="1"/>
      </xdr:nvSpPr>
      <xdr:spPr>
        <a:xfrm>
          <a:off x="18389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156451</xdr:rowOff>
    </xdr:from>
    <xdr:to>
      <xdr:col>116</xdr:col>
      <xdr:colOff>114300</xdr:colOff>
      <xdr:row>75</xdr:row>
      <xdr:rowOff>86601</xdr:rowOff>
    </xdr:to>
    <xdr:sp macro="" textlink="">
      <xdr:nvSpPr>
        <xdr:cNvPr id="876" name="楕円 875"/>
        <xdr:cNvSpPr/>
      </xdr:nvSpPr>
      <xdr:spPr>
        <a:xfrm>
          <a:off x="22110700" y="128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7878</xdr:rowOff>
    </xdr:from>
    <xdr:ext cx="534377" cy="259045"/>
    <xdr:sp macro="" textlink="">
      <xdr:nvSpPr>
        <xdr:cNvPr id="877" name="繰出金該当値テキスト"/>
        <xdr:cNvSpPr txBox="1"/>
      </xdr:nvSpPr>
      <xdr:spPr>
        <a:xfrm>
          <a:off x="22212300" y="126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69850</xdr:rowOff>
    </xdr:from>
    <xdr:to>
      <xdr:col>112</xdr:col>
      <xdr:colOff>38100</xdr:colOff>
      <xdr:row>76</xdr:row>
      <xdr:rowOff>0</xdr:rowOff>
    </xdr:to>
    <xdr:sp macro="" textlink="">
      <xdr:nvSpPr>
        <xdr:cNvPr id="878" name="楕円 877"/>
        <xdr:cNvSpPr/>
      </xdr:nvSpPr>
      <xdr:spPr>
        <a:xfrm>
          <a:off x="21272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79" name="テキスト ボックス 878"/>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16776</xdr:rowOff>
    </xdr:from>
    <xdr:to>
      <xdr:col>107</xdr:col>
      <xdr:colOff>101600</xdr:colOff>
      <xdr:row>75</xdr:row>
      <xdr:rowOff>118376</xdr:rowOff>
    </xdr:to>
    <xdr:sp macro="" textlink="">
      <xdr:nvSpPr>
        <xdr:cNvPr id="880" name="楕円 879"/>
        <xdr:cNvSpPr/>
      </xdr:nvSpPr>
      <xdr:spPr>
        <a:xfrm>
          <a:off x="20383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134903</xdr:rowOff>
    </xdr:from>
    <xdr:ext cx="534377" cy="259045"/>
    <xdr:sp macro="" textlink="">
      <xdr:nvSpPr>
        <xdr:cNvPr id="881" name="テキスト ボックス 880"/>
        <xdr:cNvSpPr txBox="1"/>
      </xdr:nvSpPr>
      <xdr:spPr>
        <a:xfrm>
          <a:off x="20167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146469</xdr:rowOff>
    </xdr:from>
    <xdr:to>
      <xdr:col>102</xdr:col>
      <xdr:colOff>165100</xdr:colOff>
      <xdr:row>76</xdr:row>
      <xdr:rowOff>76619</xdr:rowOff>
    </xdr:to>
    <xdr:sp macro="" textlink="">
      <xdr:nvSpPr>
        <xdr:cNvPr id="882" name="楕円 881"/>
        <xdr:cNvSpPr/>
      </xdr:nvSpPr>
      <xdr:spPr>
        <a:xfrm>
          <a:off x="19494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67746</xdr:rowOff>
    </xdr:from>
    <xdr:ext cx="534377" cy="259045"/>
    <xdr:sp macro="" textlink="">
      <xdr:nvSpPr>
        <xdr:cNvPr id="883" name="テキスト ボックス 882"/>
        <xdr:cNvSpPr txBox="1"/>
      </xdr:nvSpPr>
      <xdr:spPr>
        <a:xfrm>
          <a:off x="19278111" y="130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8243</xdr:rowOff>
    </xdr:from>
    <xdr:to>
      <xdr:col>98</xdr:col>
      <xdr:colOff>38100</xdr:colOff>
      <xdr:row>76</xdr:row>
      <xdr:rowOff>109843</xdr:rowOff>
    </xdr:to>
    <xdr:sp macro="" textlink="">
      <xdr:nvSpPr>
        <xdr:cNvPr id="884" name="楕円 883"/>
        <xdr:cNvSpPr/>
      </xdr:nvSpPr>
      <xdr:spPr>
        <a:xfrm>
          <a:off x="18605500" y="13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100970</xdr:rowOff>
    </xdr:from>
    <xdr:ext cx="534377" cy="259045"/>
    <xdr:sp macro="" textlink="">
      <xdr:nvSpPr>
        <xdr:cNvPr id="885" name="テキスト ボックス 884"/>
        <xdr:cNvSpPr txBox="1"/>
      </xdr:nvSpPr>
      <xdr:spPr>
        <a:xfrm>
          <a:off x="18389111" y="13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主な構成項目である物件費は、住民一人当たり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円となっており、類似団体平均を大きく上回っている。これは、平成２４年度から本格的に実施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除染関連事業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が予定されており、物件費の縮減が見込まれる。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円となっており、前年度と比較して２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放射能除染事業（仮置場）の減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今後は、新総合計画及び公共施設等総合管理計画に基づき、事業の取捨選択を徹底するとともに、維持補修費も含めた事業費の減少を目指すこととしている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54,252
53,852
344.42
33,419,706
31,051,256
1,474,584
16,597,636
32,343,773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158902</xdr:rowOff>
    </xdr:from>
    <xdr:to>
      <xdr:col>24</xdr:col>
      <xdr:colOff>62865</xdr:colOff>
      <xdr:row>37</xdr:row>
      <xdr:rowOff>110439</xdr:rowOff>
    </xdr:to>
    <xdr:cxnSp macro="">
      <xdr:nvCxnSpPr>
        <xdr:cNvPr id="54" name="直線コネクタ 53"/>
        <xdr:cNvCxnSpPr/>
      </xdr:nvCxnSpPr>
      <xdr:spPr>
        <a:xfrm flipV="1">
          <a:off x="4633595" y="5645302"/>
          <a:ext cx="1270" cy="808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114266</xdr:rowOff>
    </xdr:from>
    <xdr:ext cx="469744" cy="259045"/>
    <xdr:sp macro="" textlink="">
      <xdr:nvSpPr>
        <xdr:cNvPr id="55" name="議会費最小値テキスト"/>
        <xdr:cNvSpPr txBox="1"/>
      </xdr:nvSpPr>
      <xdr:spPr>
        <a:xfrm>
          <a:off x="4686300" y="645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110439</xdr:rowOff>
    </xdr:from>
    <xdr:to>
      <xdr:col>24</xdr:col>
      <xdr:colOff>152400</xdr:colOff>
      <xdr:row>37</xdr:row>
      <xdr:rowOff>110439</xdr:rowOff>
    </xdr:to>
    <xdr:cxnSp macro="">
      <xdr:nvCxnSpPr>
        <xdr:cNvPr id="56" name="直線コネクタ 55"/>
        <xdr:cNvCxnSpPr/>
      </xdr:nvCxnSpPr>
      <xdr:spPr>
        <a:xfrm>
          <a:off x="4546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105579</xdr:rowOff>
    </xdr:from>
    <xdr:ext cx="469744" cy="259045"/>
    <xdr:sp macro="" textlink="">
      <xdr:nvSpPr>
        <xdr:cNvPr id="57" name="議会費最大値テキスト"/>
        <xdr:cNvSpPr txBox="1"/>
      </xdr:nvSpPr>
      <xdr:spPr>
        <a:xfrm>
          <a:off x="4686300" y="54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158902</xdr:rowOff>
    </xdr:from>
    <xdr:to>
      <xdr:col>24</xdr:col>
      <xdr:colOff>152400</xdr:colOff>
      <xdr:row>32</xdr:row>
      <xdr:rowOff>158902</xdr:rowOff>
    </xdr:to>
    <xdr:cxnSp macro="">
      <xdr:nvCxnSpPr>
        <xdr:cNvPr id="58" name="直線コネクタ 57"/>
        <xdr:cNvCxnSpPr/>
      </xdr:nvCxnSpPr>
      <xdr:spPr>
        <a:xfrm>
          <a:off x="4546600" y="564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59233</xdr:rowOff>
    </xdr:from>
    <xdr:to>
      <xdr:col>24</xdr:col>
      <xdr:colOff>63500</xdr:colOff>
      <xdr:row>32</xdr:row>
      <xdr:rowOff>158902</xdr:rowOff>
    </xdr:to>
    <xdr:cxnSp macro="">
      <xdr:nvCxnSpPr>
        <xdr:cNvPr id="59" name="直線コネクタ 58"/>
        <xdr:cNvCxnSpPr/>
      </xdr:nvCxnSpPr>
      <xdr:spPr>
        <a:xfrm>
          <a:off x="3797300" y="5545633"/>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10177</xdr:rowOff>
    </xdr:from>
    <xdr:ext cx="469744" cy="259045"/>
    <xdr:sp macro="" textlink="">
      <xdr:nvSpPr>
        <xdr:cNvPr id="60" name="議会費平均値テキスト"/>
        <xdr:cNvSpPr txBox="1"/>
      </xdr:nvSpPr>
      <xdr:spPr>
        <a:xfrm>
          <a:off x="4686300" y="5839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31750</xdr:rowOff>
    </xdr:from>
    <xdr:to>
      <xdr:col>24</xdr:col>
      <xdr:colOff>114300</xdr:colOff>
      <xdr:row>34</xdr:row>
      <xdr:rowOff>133350</xdr:rowOff>
    </xdr:to>
    <xdr:sp macro="" textlink="">
      <xdr:nvSpPr>
        <xdr:cNvPr id="61" name="フローチャート: 判断 60"/>
        <xdr:cNvSpPr/>
      </xdr:nvSpPr>
      <xdr:spPr>
        <a:xfrm>
          <a:off x="45847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149758</xdr:rowOff>
    </xdr:from>
    <xdr:to>
      <xdr:col>19</xdr:col>
      <xdr:colOff>177800</xdr:colOff>
      <xdr:row>32</xdr:row>
      <xdr:rowOff>59233</xdr:rowOff>
    </xdr:to>
    <xdr:cxnSp macro="">
      <xdr:nvCxnSpPr>
        <xdr:cNvPr id="62" name="直線コネクタ 61"/>
        <xdr:cNvCxnSpPr/>
      </xdr:nvCxnSpPr>
      <xdr:spPr>
        <a:xfrm>
          <a:off x="2908300" y="546470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47295</xdr:rowOff>
    </xdr:from>
    <xdr:to>
      <xdr:col>20</xdr:col>
      <xdr:colOff>38100</xdr:colOff>
      <xdr:row>34</xdr:row>
      <xdr:rowOff>148895</xdr:rowOff>
    </xdr:to>
    <xdr:sp macro="" textlink="">
      <xdr:nvSpPr>
        <xdr:cNvPr id="63" name="フローチャート: 判断 62"/>
        <xdr:cNvSpPr/>
      </xdr:nvSpPr>
      <xdr:spPr>
        <a:xfrm>
          <a:off x="3746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140022</xdr:rowOff>
    </xdr:from>
    <xdr:ext cx="469744" cy="259045"/>
    <xdr:sp macro="" textlink="">
      <xdr:nvSpPr>
        <xdr:cNvPr id="64" name="テキスト ボックス 63"/>
        <xdr:cNvSpPr txBox="1"/>
      </xdr:nvSpPr>
      <xdr:spPr>
        <a:xfrm>
          <a:off x="3562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149758</xdr:rowOff>
    </xdr:from>
    <xdr:to>
      <xdr:col>15</xdr:col>
      <xdr:colOff>50800</xdr:colOff>
      <xdr:row>32</xdr:row>
      <xdr:rowOff>18999</xdr:rowOff>
    </xdr:to>
    <xdr:cxnSp macro="">
      <xdr:nvCxnSpPr>
        <xdr:cNvPr id="65" name="直線コネクタ 64"/>
        <xdr:cNvCxnSpPr/>
      </xdr:nvCxnSpPr>
      <xdr:spPr>
        <a:xfrm flipV="1">
          <a:off x="2019300" y="546470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29921</xdr:rowOff>
    </xdr:from>
    <xdr:to>
      <xdr:col>15</xdr:col>
      <xdr:colOff>101600</xdr:colOff>
      <xdr:row>34</xdr:row>
      <xdr:rowOff>131521</xdr:rowOff>
    </xdr:to>
    <xdr:sp macro="" textlink="">
      <xdr:nvSpPr>
        <xdr:cNvPr id="66" name="フローチャート: 判断 65"/>
        <xdr:cNvSpPr/>
      </xdr:nvSpPr>
      <xdr:spPr>
        <a:xfrm>
          <a:off x="2857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122648</xdr:rowOff>
    </xdr:from>
    <xdr:ext cx="469744" cy="259045"/>
    <xdr:sp macro="" textlink="">
      <xdr:nvSpPr>
        <xdr:cNvPr id="67" name="テキスト ボックス 66"/>
        <xdr:cNvSpPr txBox="1"/>
      </xdr:nvSpPr>
      <xdr:spPr>
        <a:xfrm>
          <a:off x="2673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144729</xdr:rowOff>
    </xdr:from>
    <xdr:to>
      <xdr:col>10</xdr:col>
      <xdr:colOff>114300</xdr:colOff>
      <xdr:row>32</xdr:row>
      <xdr:rowOff>18999</xdr:rowOff>
    </xdr:to>
    <xdr:cxnSp macro="">
      <xdr:nvCxnSpPr>
        <xdr:cNvPr id="68" name="直線コネクタ 67"/>
        <xdr:cNvCxnSpPr/>
      </xdr:nvCxnSpPr>
      <xdr:spPr>
        <a:xfrm>
          <a:off x="1130300" y="528822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41808</xdr:rowOff>
    </xdr:from>
    <xdr:to>
      <xdr:col>10</xdr:col>
      <xdr:colOff>165100</xdr:colOff>
      <xdr:row>34</xdr:row>
      <xdr:rowOff>143408</xdr:rowOff>
    </xdr:to>
    <xdr:sp macro="" textlink="">
      <xdr:nvSpPr>
        <xdr:cNvPr id="69" name="フローチャート: 判断 68"/>
        <xdr:cNvSpPr/>
      </xdr:nvSpPr>
      <xdr:spPr>
        <a:xfrm>
          <a:off x="1968500" y="58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134535</xdr:rowOff>
    </xdr:from>
    <xdr:ext cx="469744" cy="259045"/>
    <xdr:sp macro="" textlink="">
      <xdr:nvSpPr>
        <xdr:cNvPr id="70" name="テキスト ボックス 69"/>
        <xdr:cNvSpPr txBox="1"/>
      </xdr:nvSpPr>
      <xdr:spPr>
        <a:xfrm>
          <a:off x="1784428"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39895</xdr:rowOff>
    </xdr:from>
    <xdr:ext cx="469744" cy="259045"/>
    <xdr:sp macro="" textlink="">
      <xdr:nvSpPr>
        <xdr:cNvPr id="72" name="テキスト ボックス 71"/>
        <xdr:cNvSpPr txBox="1"/>
      </xdr:nvSpPr>
      <xdr:spPr>
        <a:xfrm>
          <a:off x="895428" y="58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108102</xdr:rowOff>
    </xdr:from>
    <xdr:to>
      <xdr:col>24</xdr:col>
      <xdr:colOff>114300</xdr:colOff>
      <xdr:row>33</xdr:row>
      <xdr:rowOff>38252</xdr:rowOff>
    </xdr:to>
    <xdr:sp macro="" textlink="">
      <xdr:nvSpPr>
        <xdr:cNvPr id="78" name="楕円 77"/>
        <xdr:cNvSpPr/>
      </xdr:nvSpPr>
      <xdr:spPr>
        <a:xfrm>
          <a:off x="45847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61129</xdr:rowOff>
    </xdr:from>
    <xdr:ext cx="469744" cy="259045"/>
    <xdr:sp macro="" textlink="">
      <xdr:nvSpPr>
        <xdr:cNvPr id="79" name="議会費該当値テキスト"/>
        <xdr:cNvSpPr txBox="1"/>
      </xdr:nvSpPr>
      <xdr:spPr>
        <a:xfrm>
          <a:off x="4686300" y="55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8433</xdr:rowOff>
    </xdr:from>
    <xdr:to>
      <xdr:col>20</xdr:col>
      <xdr:colOff>38100</xdr:colOff>
      <xdr:row>32</xdr:row>
      <xdr:rowOff>110033</xdr:rowOff>
    </xdr:to>
    <xdr:sp macro="" textlink="">
      <xdr:nvSpPr>
        <xdr:cNvPr id="80" name="楕円 79"/>
        <xdr:cNvSpPr/>
      </xdr:nvSpPr>
      <xdr:spPr>
        <a:xfrm>
          <a:off x="37465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126560</xdr:rowOff>
    </xdr:from>
    <xdr:ext cx="469744" cy="259045"/>
    <xdr:sp macro="" textlink="">
      <xdr:nvSpPr>
        <xdr:cNvPr id="81" name="テキスト ボックス 80"/>
        <xdr:cNvSpPr txBox="1"/>
      </xdr:nvSpPr>
      <xdr:spPr>
        <a:xfrm>
          <a:off x="3562428" y="52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98958</xdr:rowOff>
    </xdr:from>
    <xdr:to>
      <xdr:col>15</xdr:col>
      <xdr:colOff>101600</xdr:colOff>
      <xdr:row>32</xdr:row>
      <xdr:rowOff>29108</xdr:rowOff>
    </xdr:to>
    <xdr:sp macro="" textlink="">
      <xdr:nvSpPr>
        <xdr:cNvPr id="82" name="楕円 81"/>
        <xdr:cNvSpPr/>
      </xdr:nvSpPr>
      <xdr:spPr>
        <a:xfrm>
          <a:off x="2857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45635</xdr:rowOff>
    </xdr:from>
    <xdr:ext cx="469744" cy="259045"/>
    <xdr:sp macro="" textlink="">
      <xdr:nvSpPr>
        <xdr:cNvPr id="83" name="テキスト ボックス 82"/>
        <xdr:cNvSpPr txBox="1"/>
      </xdr:nvSpPr>
      <xdr:spPr>
        <a:xfrm>
          <a:off x="2673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139649</xdr:rowOff>
    </xdr:from>
    <xdr:to>
      <xdr:col>10</xdr:col>
      <xdr:colOff>165100</xdr:colOff>
      <xdr:row>32</xdr:row>
      <xdr:rowOff>69799</xdr:rowOff>
    </xdr:to>
    <xdr:sp macro="" textlink="">
      <xdr:nvSpPr>
        <xdr:cNvPr id="84" name="楕円 83"/>
        <xdr:cNvSpPr/>
      </xdr:nvSpPr>
      <xdr:spPr>
        <a:xfrm>
          <a:off x="1968500" y="54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86326</xdr:rowOff>
    </xdr:from>
    <xdr:ext cx="469744" cy="259045"/>
    <xdr:sp macro="" textlink="">
      <xdr:nvSpPr>
        <xdr:cNvPr id="85" name="テキスト ボックス 84"/>
        <xdr:cNvSpPr txBox="1"/>
      </xdr:nvSpPr>
      <xdr:spPr>
        <a:xfrm>
          <a:off x="1784428" y="522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93929</xdr:rowOff>
    </xdr:from>
    <xdr:to>
      <xdr:col>6</xdr:col>
      <xdr:colOff>38100</xdr:colOff>
      <xdr:row>31</xdr:row>
      <xdr:rowOff>24079</xdr:rowOff>
    </xdr:to>
    <xdr:sp macro="" textlink="">
      <xdr:nvSpPr>
        <xdr:cNvPr id="86" name="楕円 85"/>
        <xdr:cNvSpPr/>
      </xdr:nvSpPr>
      <xdr:spPr>
        <a:xfrm>
          <a:off x="1079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40606</xdr:rowOff>
    </xdr:from>
    <xdr:ext cx="469744" cy="259045"/>
    <xdr:sp macro="" textlink="">
      <xdr:nvSpPr>
        <xdr:cNvPr id="87" name="テキスト ボックス 86"/>
        <xdr:cNvSpPr txBox="1"/>
      </xdr:nvSpPr>
      <xdr:spPr>
        <a:xfrm>
          <a:off x="895428" y="501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0" name="直線コネクタ 109"/>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1"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2" name="直線コネクタ 111"/>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3"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4" name="直線コネクタ 113"/>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45242</xdr:rowOff>
    </xdr:from>
    <xdr:to>
      <xdr:col>24</xdr:col>
      <xdr:colOff>63500</xdr:colOff>
      <xdr:row>55</xdr:row>
      <xdr:rowOff>88608</xdr:rowOff>
    </xdr:to>
    <xdr:cxnSp macro="">
      <xdr:nvCxnSpPr>
        <xdr:cNvPr id="115" name="直線コネクタ 114"/>
        <xdr:cNvCxnSpPr/>
      </xdr:nvCxnSpPr>
      <xdr:spPr>
        <a:xfrm flipV="1">
          <a:off x="3797300" y="9303542"/>
          <a:ext cx="838200" cy="2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146125</xdr:rowOff>
    </xdr:from>
    <xdr:ext cx="534377" cy="259045"/>
    <xdr:sp macro="" textlink="">
      <xdr:nvSpPr>
        <xdr:cNvPr id="116" name="総務費平均値テキスト"/>
        <xdr:cNvSpPr txBox="1"/>
      </xdr:nvSpPr>
      <xdr:spPr>
        <a:xfrm>
          <a:off x="4686300" y="940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7" name="フローチャート: 判断 116"/>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15639</xdr:rowOff>
    </xdr:from>
    <xdr:to>
      <xdr:col>19</xdr:col>
      <xdr:colOff>177800</xdr:colOff>
      <xdr:row>55</xdr:row>
      <xdr:rowOff>88608</xdr:rowOff>
    </xdr:to>
    <xdr:cxnSp macro="">
      <xdr:nvCxnSpPr>
        <xdr:cNvPr id="118" name="直線コネクタ 117"/>
        <xdr:cNvCxnSpPr/>
      </xdr:nvCxnSpPr>
      <xdr:spPr>
        <a:xfrm>
          <a:off x="2908300" y="9273939"/>
          <a:ext cx="889000" cy="24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19" name="フローチャート: 判断 118"/>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84403</xdr:rowOff>
    </xdr:from>
    <xdr:ext cx="534377" cy="259045"/>
    <xdr:sp macro="" textlink="">
      <xdr:nvSpPr>
        <xdr:cNvPr id="120" name="テキスト ボックス 119"/>
        <xdr:cNvSpPr txBox="1"/>
      </xdr:nvSpPr>
      <xdr:spPr>
        <a:xfrm>
          <a:off x="3530111" y="96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15639</xdr:rowOff>
    </xdr:from>
    <xdr:to>
      <xdr:col>15</xdr:col>
      <xdr:colOff>50800</xdr:colOff>
      <xdr:row>54</xdr:row>
      <xdr:rowOff>88836</xdr:rowOff>
    </xdr:to>
    <xdr:cxnSp macro="">
      <xdr:nvCxnSpPr>
        <xdr:cNvPr id="121" name="直線コネクタ 120"/>
        <xdr:cNvCxnSpPr/>
      </xdr:nvCxnSpPr>
      <xdr:spPr>
        <a:xfrm flipV="1">
          <a:off x="2019300" y="9273939"/>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2" name="フローチャート: 判断 121"/>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3" name="テキスト ボックス 122"/>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88836</xdr:rowOff>
    </xdr:from>
    <xdr:to>
      <xdr:col>10</xdr:col>
      <xdr:colOff>114300</xdr:colOff>
      <xdr:row>55</xdr:row>
      <xdr:rowOff>108885</xdr:rowOff>
    </xdr:to>
    <xdr:cxnSp macro="">
      <xdr:nvCxnSpPr>
        <xdr:cNvPr id="124" name="直線コネクタ 123"/>
        <xdr:cNvCxnSpPr/>
      </xdr:nvCxnSpPr>
      <xdr:spPr>
        <a:xfrm flipV="1">
          <a:off x="1130300" y="9347136"/>
          <a:ext cx="889000" cy="19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5" name="フローチャート: 判断 124"/>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6" name="テキスト ボックス 125"/>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7" name="フローチャート: 判断 126"/>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28" name="テキスト ボックス 127"/>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165892</xdr:rowOff>
    </xdr:from>
    <xdr:to>
      <xdr:col>24</xdr:col>
      <xdr:colOff>114300</xdr:colOff>
      <xdr:row>54</xdr:row>
      <xdr:rowOff>96042</xdr:rowOff>
    </xdr:to>
    <xdr:sp macro="" textlink="">
      <xdr:nvSpPr>
        <xdr:cNvPr id="134" name="楕円 133"/>
        <xdr:cNvSpPr/>
      </xdr:nvSpPr>
      <xdr:spPr>
        <a:xfrm>
          <a:off x="4584700" y="92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17319</xdr:rowOff>
    </xdr:from>
    <xdr:ext cx="534377" cy="259045"/>
    <xdr:sp macro="" textlink="">
      <xdr:nvSpPr>
        <xdr:cNvPr id="135" name="総務費該当値テキスト"/>
        <xdr:cNvSpPr txBox="1"/>
      </xdr:nvSpPr>
      <xdr:spPr>
        <a:xfrm>
          <a:off x="4686300" y="910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37808</xdr:rowOff>
    </xdr:from>
    <xdr:to>
      <xdr:col>20</xdr:col>
      <xdr:colOff>38100</xdr:colOff>
      <xdr:row>55</xdr:row>
      <xdr:rowOff>139408</xdr:rowOff>
    </xdr:to>
    <xdr:sp macro="" textlink="">
      <xdr:nvSpPr>
        <xdr:cNvPr id="136" name="楕円 135"/>
        <xdr:cNvSpPr/>
      </xdr:nvSpPr>
      <xdr:spPr>
        <a:xfrm>
          <a:off x="3746500" y="94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155935</xdr:rowOff>
    </xdr:from>
    <xdr:ext cx="534377" cy="259045"/>
    <xdr:sp macro="" textlink="">
      <xdr:nvSpPr>
        <xdr:cNvPr id="137" name="テキスト ボックス 136"/>
        <xdr:cNvSpPr txBox="1"/>
      </xdr:nvSpPr>
      <xdr:spPr>
        <a:xfrm>
          <a:off x="3530111" y="92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136289</xdr:rowOff>
    </xdr:from>
    <xdr:to>
      <xdr:col>15</xdr:col>
      <xdr:colOff>101600</xdr:colOff>
      <xdr:row>54</xdr:row>
      <xdr:rowOff>66439</xdr:rowOff>
    </xdr:to>
    <xdr:sp macro="" textlink="">
      <xdr:nvSpPr>
        <xdr:cNvPr id="138" name="楕円 137"/>
        <xdr:cNvSpPr/>
      </xdr:nvSpPr>
      <xdr:spPr>
        <a:xfrm>
          <a:off x="2857500" y="92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82966</xdr:rowOff>
    </xdr:from>
    <xdr:ext cx="534377" cy="259045"/>
    <xdr:sp macro="" textlink="">
      <xdr:nvSpPr>
        <xdr:cNvPr id="139" name="テキスト ボックス 138"/>
        <xdr:cNvSpPr txBox="1"/>
      </xdr:nvSpPr>
      <xdr:spPr>
        <a:xfrm>
          <a:off x="2641111" y="89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38036</xdr:rowOff>
    </xdr:from>
    <xdr:to>
      <xdr:col>10</xdr:col>
      <xdr:colOff>165100</xdr:colOff>
      <xdr:row>54</xdr:row>
      <xdr:rowOff>139636</xdr:rowOff>
    </xdr:to>
    <xdr:sp macro="" textlink="">
      <xdr:nvSpPr>
        <xdr:cNvPr id="140" name="楕円 139"/>
        <xdr:cNvSpPr/>
      </xdr:nvSpPr>
      <xdr:spPr>
        <a:xfrm>
          <a:off x="1968500" y="92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156163</xdr:rowOff>
    </xdr:from>
    <xdr:ext cx="534377" cy="259045"/>
    <xdr:sp macro="" textlink="">
      <xdr:nvSpPr>
        <xdr:cNvPr id="141" name="テキスト ボックス 140"/>
        <xdr:cNvSpPr txBox="1"/>
      </xdr:nvSpPr>
      <xdr:spPr>
        <a:xfrm>
          <a:off x="1752111" y="90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58085</xdr:rowOff>
    </xdr:from>
    <xdr:to>
      <xdr:col>6</xdr:col>
      <xdr:colOff>38100</xdr:colOff>
      <xdr:row>55</xdr:row>
      <xdr:rowOff>159685</xdr:rowOff>
    </xdr:to>
    <xdr:sp macro="" textlink="">
      <xdr:nvSpPr>
        <xdr:cNvPr id="142" name="楕円 141"/>
        <xdr:cNvSpPr/>
      </xdr:nvSpPr>
      <xdr:spPr>
        <a:xfrm>
          <a:off x="1079500" y="94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150812</xdr:rowOff>
    </xdr:from>
    <xdr:ext cx="534377" cy="259045"/>
    <xdr:sp macro="" textlink="">
      <xdr:nvSpPr>
        <xdr:cNvPr id="143" name="テキスト ボックス 142"/>
        <xdr:cNvSpPr txBox="1"/>
      </xdr:nvSpPr>
      <xdr:spPr>
        <a:xfrm>
          <a:off x="863111" y="95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92810</xdr:rowOff>
    </xdr:from>
    <xdr:to>
      <xdr:col>24</xdr:col>
      <xdr:colOff>62865</xdr:colOff>
      <xdr:row>78</xdr:row>
      <xdr:rowOff>14560</xdr:rowOff>
    </xdr:to>
    <xdr:cxnSp macro="">
      <xdr:nvCxnSpPr>
        <xdr:cNvPr id="166" name="直線コネクタ 165"/>
        <xdr:cNvCxnSpPr/>
      </xdr:nvCxnSpPr>
      <xdr:spPr>
        <a:xfrm flipV="1">
          <a:off x="4633595" y="13123010"/>
          <a:ext cx="1270" cy="26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18387</xdr:rowOff>
    </xdr:from>
    <xdr:ext cx="599010" cy="259045"/>
    <xdr:sp macro="" textlink="">
      <xdr:nvSpPr>
        <xdr:cNvPr id="167" name="民生費最小値テキスト"/>
        <xdr:cNvSpPr txBox="1"/>
      </xdr:nvSpPr>
      <xdr:spPr>
        <a:xfrm>
          <a:off x="4686300" y="1339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14560</xdr:rowOff>
    </xdr:from>
    <xdr:to>
      <xdr:col>24</xdr:col>
      <xdr:colOff>152400</xdr:colOff>
      <xdr:row>78</xdr:row>
      <xdr:rowOff>14560</xdr:rowOff>
    </xdr:to>
    <xdr:cxnSp macro="">
      <xdr:nvCxnSpPr>
        <xdr:cNvPr id="168" name="直線コネクタ 167"/>
        <xdr:cNvCxnSpPr/>
      </xdr:nvCxnSpPr>
      <xdr:spPr>
        <a:xfrm>
          <a:off x="4546600" y="1338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39487</xdr:rowOff>
    </xdr:from>
    <xdr:ext cx="599010" cy="259045"/>
    <xdr:sp macro="" textlink="">
      <xdr:nvSpPr>
        <xdr:cNvPr id="169" name="民生費最大値テキスト"/>
        <xdr:cNvSpPr txBox="1"/>
      </xdr:nvSpPr>
      <xdr:spPr>
        <a:xfrm>
          <a:off x="4686300" y="128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92810</xdr:rowOff>
    </xdr:from>
    <xdr:to>
      <xdr:col>24</xdr:col>
      <xdr:colOff>152400</xdr:colOff>
      <xdr:row>76</xdr:row>
      <xdr:rowOff>92810</xdr:rowOff>
    </xdr:to>
    <xdr:cxnSp macro="">
      <xdr:nvCxnSpPr>
        <xdr:cNvPr id="170" name="直線コネクタ 169"/>
        <xdr:cNvCxnSpPr/>
      </xdr:nvCxnSpPr>
      <xdr:spPr>
        <a:xfrm>
          <a:off x="4546600" y="13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16909</xdr:rowOff>
    </xdr:from>
    <xdr:to>
      <xdr:col>24</xdr:col>
      <xdr:colOff>63500</xdr:colOff>
      <xdr:row>76</xdr:row>
      <xdr:rowOff>92810</xdr:rowOff>
    </xdr:to>
    <xdr:cxnSp macro="">
      <xdr:nvCxnSpPr>
        <xdr:cNvPr id="171" name="直線コネクタ 170"/>
        <xdr:cNvCxnSpPr/>
      </xdr:nvCxnSpPr>
      <xdr:spPr>
        <a:xfrm>
          <a:off x="3797300" y="13047109"/>
          <a:ext cx="8382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2943</xdr:rowOff>
    </xdr:from>
    <xdr:ext cx="599010" cy="259045"/>
    <xdr:sp macro="" textlink="">
      <xdr:nvSpPr>
        <xdr:cNvPr id="172" name="民生費平均値テキスト"/>
        <xdr:cNvSpPr txBox="1"/>
      </xdr:nvSpPr>
      <xdr:spPr>
        <a:xfrm>
          <a:off x="4686300" y="13204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24516</xdr:rowOff>
    </xdr:from>
    <xdr:to>
      <xdr:col>24</xdr:col>
      <xdr:colOff>114300</xdr:colOff>
      <xdr:row>77</xdr:row>
      <xdr:rowOff>126116</xdr:rowOff>
    </xdr:to>
    <xdr:sp macro="" textlink="">
      <xdr:nvSpPr>
        <xdr:cNvPr id="173" name="フローチャート: 判断 172"/>
        <xdr:cNvSpPr/>
      </xdr:nvSpPr>
      <xdr:spPr>
        <a:xfrm>
          <a:off x="4584700" y="1322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27663</xdr:rowOff>
    </xdr:from>
    <xdr:to>
      <xdr:col>19</xdr:col>
      <xdr:colOff>177800</xdr:colOff>
      <xdr:row>76</xdr:row>
      <xdr:rowOff>16909</xdr:rowOff>
    </xdr:to>
    <xdr:cxnSp macro="">
      <xdr:nvCxnSpPr>
        <xdr:cNvPr id="174" name="直線コネクタ 173"/>
        <xdr:cNvCxnSpPr/>
      </xdr:nvCxnSpPr>
      <xdr:spPr>
        <a:xfrm>
          <a:off x="2908300" y="12372063"/>
          <a:ext cx="889000" cy="6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52063</xdr:rowOff>
    </xdr:from>
    <xdr:to>
      <xdr:col>20</xdr:col>
      <xdr:colOff>38100</xdr:colOff>
      <xdr:row>77</xdr:row>
      <xdr:rowOff>153663</xdr:rowOff>
    </xdr:to>
    <xdr:sp macro="" textlink="">
      <xdr:nvSpPr>
        <xdr:cNvPr id="175" name="フローチャート: 判断 174"/>
        <xdr:cNvSpPr/>
      </xdr:nvSpPr>
      <xdr:spPr>
        <a:xfrm>
          <a:off x="3746500" y="132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144790</xdr:rowOff>
    </xdr:from>
    <xdr:ext cx="599010" cy="259045"/>
    <xdr:sp macro="" textlink="">
      <xdr:nvSpPr>
        <xdr:cNvPr id="176" name="テキスト ボックス 175"/>
        <xdr:cNvSpPr txBox="1"/>
      </xdr:nvSpPr>
      <xdr:spPr>
        <a:xfrm>
          <a:off x="3497795" y="133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53106</xdr:rowOff>
    </xdr:from>
    <xdr:to>
      <xdr:col>15</xdr:col>
      <xdr:colOff>50800</xdr:colOff>
      <xdr:row>72</xdr:row>
      <xdr:rowOff>27663</xdr:rowOff>
    </xdr:to>
    <xdr:cxnSp macro="">
      <xdr:nvCxnSpPr>
        <xdr:cNvPr id="177" name="直線コネクタ 176"/>
        <xdr:cNvCxnSpPr/>
      </xdr:nvCxnSpPr>
      <xdr:spPr>
        <a:xfrm>
          <a:off x="2019300" y="12226056"/>
          <a:ext cx="8890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13641</xdr:rowOff>
    </xdr:from>
    <xdr:to>
      <xdr:col>15</xdr:col>
      <xdr:colOff>101600</xdr:colOff>
      <xdr:row>77</xdr:row>
      <xdr:rowOff>115241</xdr:rowOff>
    </xdr:to>
    <xdr:sp macro="" textlink="">
      <xdr:nvSpPr>
        <xdr:cNvPr id="178" name="フローチャート: 判断 177"/>
        <xdr:cNvSpPr/>
      </xdr:nvSpPr>
      <xdr:spPr>
        <a:xfrm>
          <a:off x="28575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106368</xdr:rowOff>
    </xdr:from>
    <xdr:ext cx="599010" cy="259045"/>
    <xdr:sp macro="" textlink="">
      <xdr:nvSpPr>
        <xdr:cNvPr id="179" name="テキスト ボックス 178"/>
        <xdr:cNvSpPr txBox="1"/>
      </xdr:nvSpPr>
      <xdr:spPr>
        <a:xfrm>
          <a:off x="2608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97126</xdr:rowOff>
    </xdr:from>
    <xdr:to>
      <xdr:col>10</xdr:col>
      <xdr:colOff>114300</xdr:colOff>
      <xdr:row>71</xdr:row>
      <xdr:rowOff>53106</xdr:rowOff>
    </xdr:to>
    <xdr:cxnSp macro="">
      <xdr:nvCxnSpPr>
        <xdr:cNvPr id="180" name="直線コネクタ 179"/>
        <xdr:cNvCxnSpPr/>
      </xdr:nvCxnSpPr>
      <xdr:spPr>
        <a:xfrm>
          <a:off x="1130300" y="12098626"/>
          <a:ext cx="889000" cy="1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171360</xdr:rowOff>
    </xdr:from>
    <xdr:to>
      <xdr:col>10</xdr:col>
      <xdr:colOff>165100</xdr:colOff>
      <xdr:row>77</xdr:row>
      <xdr:rowOff>101510</xdr:rowOff>
    </xdr:to>
    <xdr:sp macro="" textlink="">
      <xdr:nvSpPr>
        <xdr:cNvPr id="181" name="フローチャート: 判断 180"/>
        <xdr:cNvSpPr/>
      </xdr:nvSpPr>
      <xdr:spPr>
        <a:xfrm>
          <a:off x="1968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92637</xdr:rowOff>
    </xdr:from>
    <xdr:ext cx="599010" cy="259045"/>
    <xdr:sp macro="" textlink="">
      <xdr:nvSpPr>
        <xdr:cNvPr id="182" name="テキスト ボックス 181"/>
        <xdr:cNvSpPr txBox="1"/>
      </xdr:nvSpPr>
      <xdr:spPr>
        <a:xfrm>
          <a:off x="1719795" y="1329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12471</xdr:rowOff>
    </xdr:from>
    <xdr:to>
      <xdr:col>6</xdr:col>
      <xdr:colOff>38100</xdr:colOff>
      <xdr:row>77</xdr:row>
      <xdr:rowOff>114071</xdr:rowOff>
    </xdr:to>
    <xdr:sp macro="" textlink="">
      <xdr:nvSpPr>
        <xdr:cNvPr id="183" name="フローチャート: 判断 182"/>
        <xdr:cNvSpPr/>
      </xdr:nvSpPr>
      <xdr:spPr>
        <a:xfrm>
          <a:off x="1079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105198</xdr:rowOff>
    </xdr:from>
    <xdr:ext cx="599010" cy="259045"/>
    <xdr:sp macro="" textlink="">
      <xdr:nvSpPr>
        <xdr:cNvPr id="184" name="テキスト ボックス 183"/>
        <xdr:cNvSpPr txBox="1"/>
      </xdr:nvSpPr>
      <xdr:spPr>
        <a:xfrm>
          <a:off x="830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42010</xdr:rowOff>
    </xdr:from>
    <xdr:to>
      <xdr:col>24</xdr:col>
      <xdr:colOff>114300</xdr:colOff>
      <xdr:row>76</xdr:row>
      <xdr:rowOff>143610</xdr:rowOff>
    </xdr:to>
    <xdr:sp macro="" textlink="">
      <xdr:nvSpPr>
        <xdr:cNvPr id="190" name="楕円 189"/>
        <xdr:cNvSpPr/>
      </xdr:nvSpPr>
      <xdr:spPr>
        <a:xfrm>
          <a:off x="4584700" y="13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166487</xdr:rowOff>
    </xdr:from>
    <xdr:ext cx="599010" cy="259045"/>
    <xdr:sp macro="" textlink="">
      <xdr:nvSpPr>
        <xdr:cNvPr id="191" name="民生費該当値テキスト"/>
        <xdr:cNvSpPr txBox="1"/>
      </xdr:nvSpPr>
      <xdr:spPr>
        <a:xfrm>
          <a:off x="4686300" y="1302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137560</xdr:rowOff>
    </xdr:from>
    <xdr:to>
      <xdr:col>20</xdr:col>
      <xdr:colOff>38100</xdr:colOff>
      <xdr:row>76</xdr:row>
      <xdr:rowOff>67711</xdr:rowOff>
    </xdr:to>
    <xdr:sp macro="" textlink="">
      <xdr:nvSpPr>
        <xdr:cNvPr id="192" name="楕円 191"/>
        <xdr:cNvSpPr/>
      </xdr:nvSpPr>
      <xdr:spPr>
        <a:xfrm>
          <a:off x="3746500" y="1299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84237</xdr:rowOff>
    </xdr:from>
    <xdr:ext cx="599010" cy="259045"/>
    <xdr:sp macro="" textlink="">
      <xdr:nvSpPr>
        <xdr:cNvPr id="193" name="テキスト ボックス 192"/>
        <xdr:cNvSpPr txBox="1"/>
      </xdr:nvSpPr>
      <xdr:spPr>
        <a:xfrm>
          <a:off x="3497795" y="1277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148313</xdr:rowOff>
    </xdr:from>
    <xdr:to>
      <xdr:col>15</xdr:col>
      <xdr:colOff>101600</xdr:colOff>
      <xdr:row>72</xdr:row>
      <xdr:rowOff>78463</xdr:rowOff>
    </xdr:to>
    <xdr:sp macro="" textlink="">
      <xdr:nvSpPr>
        <xdr:cNvPr id="194" name="楕円 193"/>
        <xdr:cNvSpPr/>
      </xdr:nvSpPr>
      <xdr:spPr>
        <a:xfrm>
          <a:off x="28575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94990</xdr:rowOff>
    </xdr:from>
    <xdr:ext cx="599010" cy="259045"/>
    <xdr:sp macro="" textlink="">
      <xdr:nvSpPr>
        <xdr:cNvPr id="195" name="テキスト ボックス 194"/>
        <xdr:cNvSpPr txBox="1"/>
      </xdr:nvSpPr>
      <xdr:spPr>
        <a:xfrm>
          <a:off x="2608795" y="120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2306</xdr:rowOff>
    </xdr:from>
    <xdr:to>
      <xdr:col>10</xdr:col>
      <xdr:colOff>165100</xdr:colOff>
      <xdr:row>71</xdr:row>
      <xdr:rowOff>103906</xdr:rowOff>
    </xdr:to>
    <xdr:sp macro="" textlink="">
      <xdr:nvSpPr>
        <xdr:cNvPr id="196" name="楕円 195"/>
        <xdr:cNvSpPr/>
      </xdr:nvSpPr>
      <xdr:spPr>
        <a:xfrm>
          <a:off x="1968500" y="1217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120433</xdr:rowOff>
    </xdr:from>
    <xdr:ext cx="599010" cy="259045"/>
    <xdr:sp macro="" textlink="">
      <xdr:nvSpPr>
        <xdr:cNvPr id="197" name="テキスト ボックス 196"/>
        <xdr:cNvSpPr txBox="1"/>
      </xdr:nvSpPr>
      <xdr:spPr>
        <a:xfrm>
          <a:off x="1719795" y="119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46326</xdr:rowOff>
    </xdr:from>
    <xdr:to>
      <xdr:col>6</xdr:col>
      <xdr:colOff>38100</xdr:colOff>
      <xdr:row>70</xdr:row>
      <xdr:rowOff>147926</xdr:rowOff>
    </xdr:to>
    <xdr:sp macro="" textlink="">
      <xdr:nvSpPr>
        <xdr:cNvPr id="198" name="楕円 197"/>
        <xdr:cNvSpPr/>
      </xdr:nvSpPr>
      <xdr:spPr>
        <a:xfrm>
          <a:off x="1079500" y="120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164453</xdr:rowOff>
    </xdr:from>
    <xdr:ext cx="599010" cy="259045"/>
    <xdr:sp macro="" textlink="">
      <xdr:nvSpPr>
        <xdr:cNvPr id="199" name="テキスト ボックス 198"/>
        <xdr:cNvSpPr txBox="1"/>
      </xdr:nvSpPr>
      <xdr:spPr>
        <a:xfrm>
          <a:off x="830795" y="118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4" name="直線コネクタ 223"/>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5"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6" name="直線コネクタ 225"/>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7"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28" name="直線コネクタ 227"/>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17075</xdr:rowOff>
    </xdr:from>
    <xdr:to>
      <xdr:col>24</xdr:col>
      <xdr:colOff>63500</xdr:colOff>
      <xdr:row>97</xdr:row>
      <xdr:rowOff>21419</xdr:rowOff>
    </xdr:to>
    <xdr:cxnSp macro="">
      <xdr:nvCxnSpPr>
        <xdr:cNvPr id="229" name="直線コネクタ 228"/>
        <xdr:cNvCxnSpPr/>
      </xdr:nvCxnSpPr>
      <xdr:spPr>
        <a:xfrm>
          <a:off x="3797300" y="1664772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0"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1" name="フローチャート: 判断 230"/>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154806</xdr:rowOff>
    </xdr:from>
    <xdr:to>
      <xdr:col>19</xdr:col>
      <xdr:colOff>177800</xdr:colOff>
      <xdr:row>97</xdr:row>
      <xdr:rowOff>17075</xdr:rowOff>
    </xdr:to>
    <xdr:cxnSp macro="">
      <xdr:nvCxnSpPr>
        <xdr:cNvPr id="232" name="直線コネクタ 231"/>
        <xdr:cNvCxnSpPr/>
      </xdr:nvCxnSpPr>
      <xdr:spPr>
        <a:xfrm>
          <a:off x="2908300" y="1661400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3" name="フローチャート: 判断 232"/>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4" name="テキスト ボックス 233"/>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136785</xdr:rowOff>
    </xdr:from>
    <xdr:to>
      <xdr:col>15</xdr:col>
      <xdr:colOff>50800</xdr:colOff>
      <xdr:row>96</xdr:row>
      <xdr:rowOff>154806</xdr:rowOff>
    </xdr:to>
    <xdr:cxnSp macro="">
      <xdr:nvCxnSpPr>
        <xdr:cNvPr id="235" name="直線コネクタ 234"/>
        <xdr:cNvCxnSpPr/>
      </xdr:nvCxnSpPr>
      <xdr:spPr>
        <a:xfrm>
          <a:off x="2019300" y="16595985"/>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6" name="フローチャート: 判断 235"/>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87120</xdr:rowOff>
    </xdr:from>
    <xdr:ext cx="534377" cy="259045"/>
    <xdr:sp macro="" textlink="">
      <xdr:nvSpPr>
        <xdr:cNvPr id="237" name="テキスト ボックス 236"/>
        <xdr:cNvSpPr txBox="1"/>
      </xdr:nvSpPr>
      <xdr:spPr>
        <a:xfrm>
          <a:off x="2641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136785</xdr:rowOff>
    </xdr:from>
    <xdr:to>
      <xdr:col>10</xdr:col>
      <xdr:colOff>114300</xdr:colOff>
      <xdr:row>97</xdr:row>
      <xdr:rowOff>40049</xdr:rowOff>
    </xdr:to>
    <xdr:cxnSp macro="">
      <xdr:nvCxnSpPr>
        <xdr:cNvPr id="238" name="直線コネクタ 237"/>
        <xdr:cNvCxnSpPr/>
      </xdr:nvCxnSpPr>
      <xdr:spPr>
        <a:xfrm flipV="1">
          <a:off x="1130300" y="16595985"/>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39" name="フローチャート: 判断 238"/>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0" name="テキスト ボックス 239"/>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1" name="フローチャート: 判断 240"/>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2" name="テキスト ボックス 241"/>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142069</xdr:rowOff>
    </xdr:from>
    <xdr:to>
      <xdr:col>24</xdr:col>
      <xdr:colOff>114300</xdr:colOff>
      <xdr:row>97</xdr:row>
      <xdr:rowOff>72219</xdr:rowOff>
    </xdr:to>
    <xdr:sp macro="" textlink="">
      <xdr:nvSpPr>
        <xdr:cNvPr id="248" name="楕円 247"/>
        <xdr:cNvSpPr/>
      </xdr:nvSpPr>
      <xdr:spPr>
        <a:xfrm>
          <a:off x="4584700" y="166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120496</xdr:rowOff>
    </xdr:from>
    <xdr:ext cx="534377" cy="259045"/>
    <xdr:sp macro="" textlink="">
      <xdr:nvSpPr>
        <xdr:cNvPr id="249" name="衛生費該当値テキスト"/>
        <xdr:cNvSpPr txBox="1"/>
      </xdr:nvSpPr>
      <xdr:spPr>
        <a:xfrm>
          <a:off x="4686300" y="165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137725</xdr:rowOff>
    </xdr:from>
    <xdr:to>
      <xdr:col>20</xdr:col>
      <xdr:colOff>38100</xdr:colOff>
      <xdr:row>97</xdr:row>
      <xdr:rowOff>67875</xdr:rowOff>
    </xdr:to>
    <xdr:sp macro="" textlink="">
      <xdr:nvSpPr>
        <xdr:cNvPr id="250" name="楕円 249"/>
        <xdr:cNvSpPr/>
      </xdr:nvSpPr>
      <xdr:spPr>
        <a:xfrm>
          <a:off x="3746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59002</xdr:rowOff>
    </xdr:from>
    <xdr:ext cx="534377" cy="259045"/>
    <xdr:sp macro="" textlink="">
      <xdr:nvSpPr>
        <xdr:cNvPr id="251" name="テキスト ボックス 250"/>
        <xdr:cNvSpPr txBox="1"/>
      </xdr:nvSpPr>
      <xdr:spPr>
        <a:xfrm>
          <a:off x="3530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104006</xdr:rowOff>
    </xdr:from>
    <xdr:to>
      <xdr:col>15</xdr:col>
      <xdr:colOff>101600</xdr:colOff>
      <xdr:row>97</xdr:row>
      <xdr:rowOff>34156</xdr:rowOff>
    </xdr:to>
    <xdr:sp macro="" textlink="">
      <xdr:nvSpPr>
        <xdr:cNvPr id="252" name="楕円 251"/>
        <xdr:cNvSpPr/>
      </xdr:nvSpPr>
      <xdr:spPr>
        <a:xfrm>
          <a:off x="2857500" y="165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50683</xdr:rowOff>
    </xdr:from>
    <xdr:ext cx="534377" cy="259045"/>
    <xdr:sp macro="" textlink="">
      <xdr:nvSpPr>
        <xdr:cNvPr id="253" name="テキスト ボックス 252"/>
        <xdr:cNvSpPr txBox="1"/>
      </xdr:nvSpPr>
      <xdr:spPr>
        <a:xfrm>
          <a:off x="2641111" y="163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85985</xdr:rowOff>
    </xdr:from>
    <xdr:to>
      <xdr:col>10</xdr:col>
      <xdr:colOff>165100</xdr:colOff>
      <xdr:row>97</xdr:row>
      <xdr:rowOff>16135</xdr:rowOff>
    </xdr:to>
    <xdr:sp macro="" textlink="">
      <xdr:nvSpPr>
        <xdr:cNvPr id="254" name="楕円 253"/>
        <xdr:cNvSpPr/>
      </xdr:nvSpPr>
      <xdr:spPr>
        <a:xfrm>
          <a:off x="1968500" y="16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7262</xdr:rowOff>
    </xdr:from>
    <xdr:ext cx="534377" cy="259045"/>
    <xdr:sp macro="" textlink="">
      <xdr:nvSpPr>
        <xdr:cNvPr id="255" name="テキスト ボックス 254"/>
        <xdr:cNvSpPr txBox="1"/>
      </xdr:nvSpPr>
      <xdr:spPr>
        <a:xfrm>
          <a:off x="1752111" y="166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160699</xdr:rowOff>
    </xdr:from>
    <xdr:to>
      <xdr:col>6</xdr:col>
      <xdr:colOff>38100</xdr:colOff>
      <xdr:row>97</xdr:row>
      <xdr:rowOff>90849</xdr:rowOff>
    </xdr:to>
    <xdr:sp macro="" textlink="">
      <xdr:nvSpPr>
        <xdr:cNvPr id="256" name="楕円 255"/>
        <xdr:cNvSpPr/>
      </xdr:nvSpPr>
      <xdr:spPr>
        <a:xfrm>
          <a:off x="1079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81976</xdr:rowOff>
    </xdr:from>
    <xdr:ext cx="534377" cy="259045"/>
    <xdr:sp macro="" textlink="">
      <xdr:nvSpPr>
        <xdr:cNvPr id="257" name="テキスト ボックス 256"/>
        <xdr:cNvSpPr txBox="1"/>
      </xdr:nvSpPr>
      <xdr:spPr>
        <a:xfrm>
          <a:off x="863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1" name="テキスト ボックス 27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3" name="テキスト ボックス 272"/>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5" name="テキスト ボックス 274"/>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1" name="直線コネクタ 280"/>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2"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3" name="直線コネクタ 282"/>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4"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5" name="直線コネクタ 284"/>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71120</xdr:rowOff>
    </xdr:from>
    <xdr:to>
      <xdr:col>55</xdr:col>
      <xdr:colOff>0</xdr:colOff>
      <xdr:row>37</xdr:row>
      <xdr:rowOff>38100</xdr:rowOff>
    </xdr:to>
    <xdr:cxnSp macro="">
      <xdr:nvCxnSpPr>
        <xdr:cNvPr id="286" name="直線コネクタ 285"/>
        <xdr:cNvCxnSpPr/>
      </xdr:nvCxnSpPr>
      <xdr:spPr>
        <a:xfrm flipV="1">
          <a:off x="9639300" y="6243320"/>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7" name="労働費平均値テキスト"/>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88" name="フローチャート: 判断 287"/>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27940</xdr:rowOff>
    </xdr:from>
    <xdr:to>
      <xdr:col>50</xdr:col>
      <xdr:colOff>114300</xdr:colOff>
      <xdr:row>37</xdr:row>
      <xdr:rowOff>38100</xdr:rowOff>
    </xdr:to>
    <xdr:cxnSp macro="">
      <xdr:nvCxnSpPr>
        <xdr:cNvPr id="289" name="直線コネクタ 288"/>
        <xdr:cNvCxnSpPr/>
      </xdr:nvCxnSpPr>
      <xdr:spPr>
        <a:xfrm>
          <a:off x="8750300" y="63715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0" name="フローチャート: 判断 289"/>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1" name="テキスト ボックス 290"/>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46990</xdr:rowOff>
    </xdr:from>
    <xdr:to>
      <xdr:col>45</xdr:col>
      <xdr:colOff>177800</xdr:colOff>
      <xdr:row>37</xdr:row>
      <xdr:rowOff>27940</xdr:rowOff>
    </xdr:to>
    <xdr:cxnSp macro="">
      <xdr:nvCxnSpPr>
        <xdr:cNvPr id="292" name="直線コネクタ 291"/>
        <xdr:cNvCxnSpPr/>
      </xdr:nvCxnSpPr>
      <xdr:spPr>
        <a:xfrm>
          <a:off x="7861300" y="604774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3" name="フローチャート: 判断 292"/>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4" name="テキスト ボックス 293"/>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78740</xdr:rowOff>
    </xdr:from>
    <xdr:to>
      <xdr:col>41</xdr:col>
      <xdr:colOff>50800</xdr:colOff>
      <xdr:row>35</xdr:row>
      <xdr:rowOff>46990</xdr:rowOff>
    </xdr:to>
    <xdr:cxnSp macro="">
      <xdr:nvCxnSpPr>
        <xdr:cNvPr id="295" name="直線コネクタ 294"/>
        <xdr:cNvCxnSpPr/>
      </xdr:nvCxnSpPr>
      <xdr:spPr>
        <a:xfrm>
          <a:off x="6972300" y="5393690"/>
          <a:ext cx="889000" cy="6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6" name="フローチャート: 判断 295"/>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7" name="テキスト ボックス 296"/>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298" name="フローチャート: 判断 297"/>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299" name="テキスト ボックス 298"/>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20320</xdr:rowOff>
    </xdr:from>
    <xdr:to>
      <xdr:col>55</xdr:col>
      <xdr:colOff>50800</xdr:colOff>
      <xdr:row>36</xdr:row>
      <xdr:rowOff>121920</xdr:rowOff>
    </xdr:to>
    <xdr:sp macro="" textlink="">
      <xdr:nvSpPr>
        <xdr:cNvPr id="305" name="楕円 304"/>
        <xdr:cNvSpPr/>
      </xdr:nvSpPr>
      <xdr:spPr>
        <a:xfrm>
          <a:off x="10426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170197</xdr:rowOff>
    </xdr:from>
    <xdr:ext cx="378565" cy="259045"/>
    <xdr:sp macro="" textlink="">
      <xdr:nvSpPr>
        <xdr:cNvPr id="306" name="労働費該当値テキスト"/>
        <xdr:cNvSpPr txBox="1"/>
      </xdr:nvSpPr>
      <xdr:spPr>
        <a:xfrm>
          <a:off x="10528300"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307" name="楕円 306"/>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80027</xdr:rowOff>
    </xdr:from>
    <xdr:ext cx="378565" cy="259045"/>
    <xdr:sp macro="" textlink="">
      <xdr:nvSpPr>
        <xdr:cNvPr id="308" name="テキスト ボックス 307"/>
        <xdr:cNvSpPr txBox="1"/>
      </xdr:nvSpPr>
      <xdr:spPr>
        <a:xfrm>
          <a:off x="9450017" y="64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148590</xdr:rowOff>
    </xdr:from>
    <xdr:to>
      <xdr:col>46</xdr:col>
      <xdr:colOff>38100</xdr:colOff>
      <xdr:row>37</xdr:row>
      <xdr:rowOff>78740</xdr:rowOff>
    </xdr:to>
    <xdr:sp macro="" textlink="">
      <xdr:nvSpPr>
        <xdr:cNvPr id="309" name="楕円 308"/>
        <xdr:cNvSpPr/>
      </xdr:nvSpPr>
      <xdr:spPr>
        <a:xfrm>
          <a:off x="8699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69867</xdr:rowOff>
    </xdr:from>
    <xdr:ext cx="378565" cy="259045"/>
    <xdr:sp macro="" textlink="">
      <xdr:nvSpPr>
        <xdr:cNvPr id="310" name="テキスト ボックス 309"/>
        <xdr:cNvSpPr txBox="1"/>
      </xdr:nvSpPr>
      <xdr:spPr>
        <a:xfrm>
          <a:off x="8561017" y="64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167640</xdr:rowOff>
    </xdr:from>
    <xdr:to>
      <xdr:col>41</xdr:col>
      <xdr:colOff>101600</xdr:colOff>
      <xdr:row>35</xdr:row>
      <xdr:rowOff>97790</xdr:rowOff>
    </xdr:to>
    <xdr:sp macro="" textlink="">
      <xdr:nvSpPr>
        <xdr:cNvPr id="311" name="楕円 310"/>
        <xdr:cNvSpPr/>
      </xdr:nvSpPr>
      <xdr:spPr>
        <a:xfrm>
          <a:off x="78105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88917</xdr:rowOff>
    </xdr:from>
    <xdr:ext cx="378565" cy="259045"/>
    <xdr:sp macro="" textlink="">
      <xdr:nvSpPr>
        <xdr:cNvPr id="312" name="テキスト ボックス 311"/>
        <xdr:cNvSpPr txBox="1"/>
      </xdr:nvSpPr>
      <xdr:spPr>
        <a:xfrm>
          <a:off x="7672017" y="608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27940</xdr:rowOff>
    </xdr:from>
    <xdr:to>
      <xdr:col>36</xdr:col>
      <xdr:colOff>165100</xdr:colOff>
      <xdr:row>31</xdr:row>
      <xdr:rowOff>129540</xdr:rowOff>
    </xdr:to>
    <xdr:sp macro="" textlink="">
      <xdr:nvSpPr>
        <xdr:cNvPr id="313" name="楕円 312"/>
        <xdr:cNvSpPr/>
      </xdr:nvSpPr>
      <xdr:spPr>
        <a:xfrm>
          <a:off x="6921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120667</xdr:rowOff>
    </xdr:from>
    <xdr:ext cx="469744" cy="259045"/>
    <xdr:sp macro="" textlink="">
      <xdr:nvSpPr>
        <xdr:cNvPr id="314" name="テキスト ボックス 313"/>
        <xdr:cNvSpPr txBox="1"/>
      </xdr:nvSpPr>
      <xdr:spPr>
        <a:xfrm>
          <a:off x="6737428"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7" name="テキスト ボックス 32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7" name="直線コネクタ 336"/>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38"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39" name="直線コネクタ 338"/>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0"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1" name="直線コネクタ 340"/>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128818</xdr:rowOff>
    </xdr:from>
    <xdr:to>
      <xdr:col>55</xdr:col>
      <xdr:colOff>0</xdr:colOff>
      <xdr:row>54</xdr:row>
      <xdr:rowOff>49312</xdr:rowOff>
    </xdr:to>
    <xdr:cxnSp macro="">
      <xdr:nvCxnSpPr>
        <xdr:cNvPr id="342" name="直線コネクタ 341"/>
        <xdr:cNvCxnSpPr/>
      </xdr:nvCxnSpPr>
      <xdr:spPr>
        <a:xfrm flipV="1">
          <a:off x="9639300" y="9044218"/>
          <a:ext cx="838200" cy="26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71670</xdr:rowOff>
    </xdr:from>
    <xdr:ext cx="534377" cy="259045"/>
    <xdr:sp macro="" textlink="">
      <xdr:nvSpPr>
        <xdr:cNvPr id="343" name="農林水産業費平均値テキスト"/>
        <xdr:cNvSpPr txBox="1"/>
      </xdr:nvSpPr>
      <xdr:spPr>
        <a:xfrm>
          <a:off x="10528300" y="9501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4" name="フローチャート: 判断 343"/>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49312</xdr:rowOff>
    </xdr:from>
    <xdr:to>
      <xdr:col>50</xdr:col>
      <xdr:colOff>114300</xdr:colOff>
      <xdr:row>54</xdr:row>
      <xdr:rowOff>71851</xdr:rowOff>
    </xdr:to>
    <xdr:cxnSp macro="">
      <xdr:nvCxnSpPr>
        <xdr:cNvPr id="345" name="直線コネクタ 344"/>
        <xdr:cNvCxnSpPr/>
      </xdr:nvCxnSpPr>
      <xdr:spPr>
        <a:xfrm flipV="1">
          <a:off x="8750300" y="9307612"/>
          <a:ext cx="8890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6" name="フローチャート: 判断 345"/>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165762</xdr:rowOff>
    </xdr:from>
    <xdr:ext cx="534377" cy="259045"/>
    <xdr:sp macro="" textlink="">
      <xdr:nvSpPr>
        <xdr:cNvPr id="347" name="テキスト ボックス 346"/>
        <xdr:cNvSpPr txBox="1"/>
      </xdr:nvSpPr>
      <xdr:spPr>
        <a:xfrm>
          <a:off x="9372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55987</xdr:rowOff>
    </xdr:from>
    <xdr:to>
      <xdr:col>45</xdr:col>
      <xdr:colOff>177800</xdr:colOff>
      <xdr:row>54</xdr:row>
      <xdr:rowOff>71851</xdr:rowOff>
    </xdr:to>
    <xdr:cxnSp macro="">
      <xdr:nvCxnSpPr>
        <xdr:cNvPr id="348" name="直線コネクタ 347"/>
        <xdr:cNvCxnSpPr/>
      </xdr:nvCxnSpPr>
      <xdr:spPr>
        <a:xfrm>
          <a:off x="7861300" y="9142837"/>
          <a:ext cx="889000" cy="1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49" name="フローチャート: 判断 348"/>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0" name="テキスト ボックス 349"/>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150078</xdr:rowOff>
    </xdr:from>
    <xdr:to>
      <xdr:col>41</xdr:col>
      <xdr:colOff>50800</xdr:colOff>
      <xdr:row>53</xdr:row>
      <xdr:rowOff>55987</xdr:rowOff>
    </xdr:to>
    <xdr:cxnSp macro="">
      <xdr:nvCxnSpPr>
        <xdr:cNvPr id="351" name="直線コネクタ 350"/>
        <xdr:cNvCxnSpPr/>
      </xdr:nvCxnSpPr>
      <xdr:spPr>
        <a:xfrm>
          <a:off x="6972300" y="9065478"/>
          <a:ext cx="889000" cy="7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2" name="フローチャート: 判断 351"/>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3" name="テキスト ボックス 352"/>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4" name="フローチャート: 判断 353"/>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136547</xdr:rowOff>
    </xdr:from>
    <xdr:ext cx="534377" cy="259045"/>
    <xdr:sp macro="" textlink="">
      <xdr:nvSpPr>
        <xdr:cNvPr id="355" name="テキスト ボックス 354"/>
        <xdr:cNvSpPr txBox="1"/>
      </xdr:nvSpPr>
      <xdr:spPr>
        <a:xfrm>
          <a:off x="6705111" y="95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78018</xdr:rowOff>
    </xdr:from>
    <xdr:to>
      <xdr:col>55</xdr:col>
      <xdr:colOff>50800</xdr:colOff>
      <xdr:row>53</xdr:row>
      <xdr:rowOff>8168</xdr:rowOff>
    </xdr:to>
    <xdr:sp macro="" textlink="">
      <xdr:nvSpPr>
        <xdr:cNvPr id="361" name="楕円 360"/>
        <xdr:cNvSpPr/>
      </xdr:nvSpPr>
      <xdr:spPr>
        <a:xfrm>
          <a:off x="10426700" y="89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100895</xdr:rowOff>
    </xdr:from>
    <xdr:ext cx="534377" cy="259045"/>
    <xdr:sp macro="" textlink="">
      <xdr:nvSpPr>
        <xdr:cNvPr id="362" name="農林水産業費該当値テキスト"/>
        <xdr:cNvSpPr txBox="1"/>
      </xdr:nvSpPr>
      <xdr:spPr>
        <a:xfrm>
          <a:off x="10528300" y="88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169962</xdr:rowOff>
    </xdr:from>
    <xdr:to>
      <xdr:col>50</xdr:col>
      <xdr:colOff>165100</xdr:colOff>
      <xdr:row>54</xdr:row>
      <xdr:rowOff>100112</xdr:rowOff>
    </xdr:to>
    <xdr:sp macro="" textlink="">
      <xdr:nvSpPr>
        <xdr:cNvPr id="363" name="楕円 362"/>
        <xdr:cNvSpPr/>
      </xdr:nvSpPr>
      <xdr:spPr>
        <a:xfrm>
          <a:off x="9588500" y="92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116639</xdr:rowOff>
    </xdr:from>
    <xdr:ext cx="534377" cy="259045"/>
    <xdr:sp macro="" textlink="">
      <xdr:nvSpPr>
        <xdr:cNvPr id="364" name="テキスト ボックス 363"/>
        <xdr:cNvSpPr txBox="1"/>
      </xdr:nvSpPr>
      <xdr:spPr>
        <a:xfrm>
          <a:off x="9372111" y="90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21051</xdr:rowOff>
    </xdr:from>
    <xdr:to>
      <xdr:col>46</xdr:col>
      <xdr:colOff>38100</xdr:colOff>
      <xdr:row>54</xdr:row>
      <xdr:rowOff>122651</xdr:rowOff>
    </xdr:to>
    <xdr:sp macro="" textlink="">
      <xdr:nvSpPr>
        <xdr:cNvPr id="365" name="楕円 364"/>
        <xdr:cNvSpPr/>
      </xdr:nvSpPr>
      <xdr:spPr>
        <a:xfrm>
          <a:off x="8699500" y="92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139178</xdr:rowOff>
    </xdr:from>
    <xdr:ext cx="534377" cy="259045"/>
    <xdr:sp macro="" textlink="">
      <xdr:nvSpPr>
        <xdr:cNvPr id="366" name="テキスト ボックス 365"/>
        <xdr:cNvSpPr txBox="1"/>
      </xdr:nvSpPr>
      <xdr:spPr>
        <a:xfrm>
          <a:off x="8483111" y="90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5187</xdr:rowOff>
    </xdr:from>
    <xdr:to>
      <xdr:col>41</xdr:col>
      <xdr:colOff>101600</xdr:colOff>
      <xdr:row>53</xdr:row>
      <xdr:rowOff>106787</xdr:rowOff>
    </xdr:to>
    <xdr:sp macro="" textlink="">
      <xdr:nvSpPr>
        <xdr:cNvPr id="367" name="楕円 366"/>
        <xdr:cNvSpPr/>
      </xdr:nvSpPr>
      <xdr:spPr>
        <a:xfrm>
          <a:off x="7810500" y="90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123314</xdr:rowOff>
    </xdr:from>
    <xdr:ext cx="534377" cy="259045"/>
    <xdr:sp macro="" textlink="">
      <xdr:nvSpPr>
        <xdr:cNvPr id="368" name="テキスト ボックス 367"/>
        <xdr:cNvSpPr txBox="1"/>
      </xdr:nvSpPr>
      <xdr:spPr>
        <a:xfrm>
          <a:off x="7594111" y="88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99278</xdr:rowOff>
    </xdr:from>
    <xdr:to>
      <xdr:col>36</xdr:col>
      <xdr:colOff>165100</xdr:colOff>
      <xdr:row>53</xdr:row>
      <xdr:rowOff>29428</xdr:rowOff>
    </xdr:to>
    <xdr:sp macro="" textlink="">
      <xdr:nvSpPr>
        <xdr:cNvPr id="369" name="楕円 368"/>
        <xdr:cNvSpPr/>
      </xdr:nvSpPr>
      <xdr:spPr>
        <a:xfrm>
          <a:off x="6921500" y="901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45955</xdr:rowOff>
    </xdr:from>
    <xdr:ext cx="534377" cy="259045"/>
    <xdr:sp macro="" textlink="">
      <xdr:nvSpPr>
        <xdr:cNvPr id="370" name="テキスト ボックス 369"/>
        <xdr:cNvSpPr txBox="1"/>
      </xdr:nvSpPr>
      <xdr:spPr>
        <a:xfrm>
          <a:off x="6705111" y="87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2" name="直線コネクタ 391"/>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3"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4" name="直線コネクタ 393"/>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5"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6" name="直線コネクタ 395"/>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36282</xdr:rowOff>
    </xdr:from>
    <xdr:to>
      <xdr:col>55</xdr:col>
      <xdr:colOff>0</xdr:colOff>
      <xdr:row>72</xdr:row>
      <xdr:rowOff>125572</xdr:rowOff>
    </xdr:to>
    <xdr:cxnSp macro="">
      <xdr:nvCxnSpPr>
        <xdr:cNvPr id="397" name="直線コネクタ 396"/>
        <xdr:cNvCxnSpPr/>
      </xdr:nvCxnSpPr>
      <xdr:spPr>
        <a:xfrm>
          <a:off x="9639300" y="12380682"/>
          <a:ext cx="8382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398"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399" name="フローチャート: 判断 398"/>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36282</xdr:rowOff>
    </xdr:from>
    <xdr:to>
      <xdr:col>50</xdr:col>
      <xdr:colOff>114300</xdr:colOff>
      <xdr:row>72</xdr:row>
      <xdr:rowOff>50454</xdr:rowOff>
    </xdr:to>
    <xdr:cxnSp macro="">
      <xdr:nvCxnSpPr>
        <xdr:cNvPr id="400" name="直線コネクタ 399"/>
        <xdr:cNvCxnSpPr/>
      </xdr:nvCxnSpPr>
      <xdr:spPr>
        <a:xfrm flipV="1">
          <a:off x="8750300" y="12380682"/>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1" name="フローチャート: 判断 400"/>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2" name="テキスト ボックス 401"/>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50454</xdr:rowOff>
    </xdr:from>
    <xdr:to>
      <xdr:col>45</xdr:col>
      <xdr:colOff>177800</xdr:colOff>
      <xdr:row>72</xdr:row>
      <xdr:rowOff>57038</xdr:rowOff>
    </xdr:to>
    <xdr:cxnSp macro="">
      <xdr:nvCxnSpPr>
        <xdr:cNvPr id="403" name="直線コネクタ 402"/>
        <xdr:cNvCxnSpPr/>
      </xdr:nvCxnSpPr>
      <xdr:spPr>
        <a:xfrm flipV="1">
          <a:off x="7861300" y="1239485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4" name="フローチャート: 判断 403"/>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5" name="テキスト ボックス 404"/>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57038</xdr:rowOff>
    </xdr:from>
    <xdr:to>
      <xdr:col>41</xdr:col>
      <xdr:colOff>50800</xdr:colOff>
      <xdr:row>73</xdr:row>
      <xdr:rowOff>16530</xdr:rowOff>
    </xdr:to>
    <xdr:cxnSp macro="">
      <xdr:nvCxnSpPr>
        <xdr:cNvPr id="406" name="直線コネクタ 405"/>
        <xdr:cNvCxnSpPr/>
      </xdr:nvCxnSpPr>
      <xdr:spPr>
        <a:xfrm flipV="1">
          <a:off x="6972300" y="12401438"/>
          <a:ext cx="889000" cy="1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7" name="フローチャート: 判断 406"/>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08" name="テキスト ボックス 407"/>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09" name="フローチャート: 判断 408"/>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0" name="テキスト ボックス 409"/>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74772</xdr:rowOff>
    </xdr:from>
    <xdr:to>
      <xdr:col>55</xdr:col>
      <xdr:colOff>50800</xdr:colOff>
      <xdr:row>73</xdr:row>
      <xdr:rowOff>4922</xdr:rowOff>
    </xdr:to>
    <xdr:sp macro="" textlink="">
      <xdr:nvSpPr>
        <xdr:cNvPr id="416" name="楕円 415"/>
        <xdr:cNvSpPr/>
      </xdr:nvSpPr>
      <xdr:spPr>
        <a:xfrm>
          <a:off x="10426700" y="124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27799</xdr:rowOff>
    </xdr:from>
    <xdr:ext cx="534377" cy="259045"/>
    <xdr:sp macro="" textlink="">
      <xdr:nvSpPr>
        <xdr:cNvPr id="417" name="商工費該当値テキスト"/>
        <xdr:cNvSpPr txBox="1"/>
      </xdr:nvSpPr>
      <xdr:spPr>
        <a:xfrm>
          <a:off x="10528300" y="123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156932</xdr:rowOff>
    </xdr:from>
    <xdr:to>
      <xdr:col>50</xdr:col>
      <xdr:colOff>165100</xdr:colOff>
      <xdr:row>72</xdr:row>
      <xdr:rowOff>87082</xdr:rowOff>
    </xdr:to>
    <xdr:sp macro="" textlink="">
      <xdr:nvSpPr>
        <xdr:cNvPr id="418" name="楕円 417"/>
        <xdr:cNvSpPr/>
      </xdr:nvSpPr>
      <xdr:spPr>
        <a:xfrm>
          <a:off x="95885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103609</xdr:rowOff>
    </xdr:from>
    <xdr:ext cx="534377" cy="259045"/>
    <xdr:sp macro="" textlink="">
      <xdr:nvSpPr>
        <xdr:cNvPr id="419" name="テキスト ボックス 418"/>
        <xdr:cNvSpPr txBox="1"/>
      </xdr:nvSpPr>
      <xdr:spPr>
        <a:xfrm>
          <a:off x="9372111" y="121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171104</xdr:rowOff>
    </xdr:from>
    <xdr:to>
      <xdr:col>46</xdr:col>
      <xdr:colOff>38100</xdr:colOff>
      <xdr:row>72</xdr:row>
      <xdr:rowOff>101254</xdr:rowOff>
    </xdr:to>
    <xdr:sp macro="" textlink="">
      <xdr:nvSpPr>
        <xdr:cNvPr id="420" name="楕円 419"/>
        <xdr:cNvSpPr/>
      </xdr:nvSpPr>
      <xdr:spPr>
        <a:xfrm>
          <a:off x="8699500" y="123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117781</xdr:rowOff>
    </xdr:from>
    <xdr:ext cx="534377" cy="259045"/>
    <xdr:sp macro="" textlink="">
      <xdr:nvSpPr>
        <xdr:cNvPr id="421" name="テキスト ボックス 420"/>
        <xdr:cNvSpPr txBox="1"/>
      </xdr:nvSpPr>
      <xdr:spPr>
        <a:xfrm>
          <a:off x="8483111" y="121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6238</xdr:rowOff>
    </xdr:from>
    <xdr:to>
      <xdr:col>41</xdr:col>
      <xdr:colOff>101600</xdr:colOff>
      <xdr:row>72</xdr:row>
      <xdr:rowOff>107838</xdr:rowOff>
    </xdr:to>
    <xdr:sp macro="" textlink="">
      <xdr:nvSpPr>
        <xdr:cNvPr id="422" name="楕円 421"/>
        <xdr:cNvSpPr/>
      </xdr:nvSpPr>
      <xdr:spPr>
        <a:xfrm>
          <a:off x="7810500" y="12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124365</xdr:rowOff>
    </xdr:from>
    <xdr:ext cx="534377" cy="259045"/>
    <xdr:sp macro="" textlink="">
      <xdr:nvSpPr>
        <xdr:cNvPr id="423" name="テキスト ボックス 422"/>
        <xdr:cNvSpPr txBox="1"/>
      </xdr:nvSpPr>
      <xdr:spPr>
        <a:xfrm>
          <a:off x="7594111" y="121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137180</xdr:rowOff>
    </xdr:from>
    <xdr:to>
      <xdr:col>36</xdr:col>
      <xdr:colOff>165100</xdr:colOff>
      <xdr:row>73</xdr:row>
      <xdr:rowOff>67330</xdr:rowOff>
    </xdr:to>
    <xdr:sp macro="" textlink="">
      <xdr:nvSpPr>
        <xdr:cNvPr id="424" name="楕円 423"/>
        <xdr:cNvSpPr/>
      </xdr:nvSpPr>
      <xdr:spPr>
        <a:xfrm>
          <a:off x="6921500" y="12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83857</xdr:rowOff>
    </xdr:from>
    <xdr:ext cx="534377" cy="259045"/>
    <xdr:sp macro="" textlink="">
      <xdr:nvSpPr>
        <xdr:cNvPr id="425" name="テキスト ボックス 424"/>
        <xdr:cNvSpPr txBox="1"/>
      </xdr:nvSpPr>
      <xdr:spPr>
        <a:xfrm>
          <a:off x="6705111" y="1225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99859</xdr:rowOff>
    </xdr:from>
    <xdr:to>
      <xdr:col>54</xdr:col>
      <xdr:colOff>189865</xdr:colOff>
      <xdr:row>99</xdr:row>
      <xdr:rowOff>107598</xdr:rowOff>
    </xdr:to>
    <xdr:cxnSp macro="">
      <xdr:nvCxnSpPr>
        <xdr:cNvPr id="452" name="直線コネクタ 451"/>
        <xdr:cNvCxnSpPr/>
      </xdr:nvCxnSpPr>
      <xdr:spPr>
        <a:xfrm flipV="1">
          <a:off x="10475595" y="15873259"/>
          <a:ext cx="1270" cy="120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111425</xdr:rowOff>
    </xdr:from>
    <xdr:ext cx="534377" cy="259045"/>
    <xdr:sp macro="" textlink="">
      <xdr:nvSpPr>
        <xdr:cNvPr id="453" name="土木費最小値テキスト"/>
        <xdr:cNvSpPr txBox="1"/>
      </xdr:nvSpPr>
      <xdr:spPr>
        <a:xfrm>
          <a:off x="10528300" y="170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107598</xdr:rowOff>
    </xdr:from>
    <xdr:to>
      <xdr:col>55</xdr:col>
      <xdr:colOff>88900</xdr:colOff>
      <xdr:row>99</xdr:row>
      <xdr:rowOff>107598</xdr:rowOff>
    </xdr:to>
    <xdr:cxnSp macro="">
      <xdr:nvCxnSpPr>
        <xdr:cNvPr id="454" name="直線コネクタ 453"/>
        <xdr:cNvCxnSpPr/>
      </xdr:nvCxnSpPr>
      <xdr:spPr>
        <a:xfrm>
          <a:off x="10388600" y="1708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46536</xdr:rowOff>
    </xdr:from>
    <xdr:ext cx="534377" cy="259045"/>
    <xdr:sp macro="" textlink="">
      <xdr:nvSpPr>
        <xdr:cNvPr id="455" name="土木費最大値テキスト"/>
        <xdr:cNvSpPr txBox="1"/>
      </xdr:nvSpPr>
      <xdr:spPr>
        <a:xfrm>
          <a:off x="10528300" y="156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99859</xdr:rowOff>
    </xdr:from>
    <xdr:to>
      <xdr:col>55</xdr:col>
      <xdr:colOff>88900</xdr:colOff>
      <xdr:row>92</xdr:row>
      <xdr:rowOff>99859</xdr:rowOff>
    </xdr:to>
    <xdr:cxnSp macro="">
      <xdr:nvCxnSpPr>
        <xdr:cNvPr id="456" name="直線コネクタ 455"/>
        <xdr:cNvCxnSpPr/>
      </xdr:nvCxnSpPr>
      <xdr:spPr>
        <a:xfrm>
          <a:off x="10388600" y="1587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99859</xdr:rowOff>
    </xdr:from>
    <xdr:to>
      <xdr:col>55</xdr:col>
      <xdr:colOff>0</xdr:colOff>
      <xdr:row>92</xdr:row>
      <xdr:rowOff>138916</xdr:rowOff>
    </xdr:to>
    <xdr:cxnSp macro="">
      <xdr:nvCxnSpPr>
        <xdr:cNvPr id="457" name="直線コネクタ 456"/>
        <xdr:cNvCxnSpPr/>
      </xdr:nvCxnSpPr>
      <xdr:spPr>
        <a:xfrm flipV="1">
          <a:off x="9639300" y="15873259"/>
          <a:ext cx="8382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136038</xdr:rowOff>
    </xdr:from>
    <xdr:ext cx="534377" cy="259045"/>
    <xdr:sp macro="" textlink="">
      <xdr:nvSpPr>
        <xdr:cNvPr id="458" name="土木費平均値テキスト"/>
        <xdr:cNvSpPr txBox="1"/>
      </xdr:nvSpPr>
      <xdr:spPr>
        <a:xfrm>
          <a:off x="10528300" y="16595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157611</xdr:rowOff>
    </xdr:from>
    <xdr:to>
      <xdr:col>55</xdr:col>
      <xdr:colOff>50800</xdr:colOff>
      <xdr:row>97</xdr:row>
      <xdr:rowOff>87761</xdr:rowOff>
    </xdr:to>
    <xdr:sp macro="" textlink="">
      <xdr:nvSpPr>
        <xdr:cNvPr id="459" name="フローチャート: 判断 458"/>
        <xdr:cNvSpPr/>
      </xdr:nvSpPr>
      <xdr:spPr>
        <a:xfrm>
          <a:off x="10426700" y="16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138916</xdr:rowOff>
    </xdr:from>
    <xdr:to>
      <xdr:col>50</xdr:col>
      <xdr:colOff>114300</xdr:colOff>
      <xdr:row>94</xdr:row>
      <xdr:rowOff>37123</xdr:rowOff>
    </xdr:to>
    <xdr:cxnSp macro="">
      <xdr:nvCxnSpPr>
        <xdr:cNvPr id="460" name="直線コネクタ 459"/>
        <xdr:cNvCxnSpPr/>
      </xdr:nvCxnSpPr>
      <xdr:spPr>
        <a:xfrm flipV="1">
          <a:off x="8750300" y="15912316"/>
          <a:ext cx="889000" cy="2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107319</xdr:rowOff>
    </xdr:from>
    <xdr:to>
      <xdr:col>50</xdr:col>
      <xdr:colOff>165100</xdr:colOff>
      <xdr:row>96</xdr:row>
      <xdr:rowOff>37469</xdr:rowOff>
    </xdr:to>
    <xdr:sp macro="" textlink="">
      <xdr:nvSpPr>
        <xdr:cNvPr id="461" name="フローチャート: 判断 460"/>
        <xdr:cNvSpPr/>
      </xdr:nvSpPr>
      <xdr:spPr>
        <a:xfrm>
          <a:off x="9588500" y="1639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28596</xdr:rowOff>
    </xdr:from>
    <xdr:ext cx="534377" cy="259045"/>
    <xdr:sp macro="" textlink="">
      <xdr:nvSpPr>
        <xdr:cNvPr id="462" name="テキスト ボックス 461"/>
        <xdr:cNvSpPr txBox="1"/>
      </xdr:nvSpPr>
      <xdr:spPr>
        <a:xfrm>
          <a:off x="9372111" y="16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37123</xdr:rowOff>
    </xdr:from>
    <xdr:to>
      <xdr:col>45</xdr:col>
      <xdr:colOff>177800</xdr:colOff>
      <xdr:row>94</xdr:row>
      <xdr:rowOff>43687</xdr:rowOff>
    </xdr:to>
    <xdr:cxnSp macro="">
      <xdr:nvCxnSpPr>
        <xdr:cNvPr id="463" name="直線コネクタ 462"/>
        <xdr:cNvCxnSpPr/>
      </xdr:nvCxnSpPr>
      <xdr:spPr>
        <a:xfrm flipV="1">
          <a:off x="7861300" y="161534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51899</xdr:rowOff>
    </xdr:from>
    <xdr:to>
      <xdr:col>46</xdr:col>
      <xdr:colOff>38100</xdr:colOff>
      <xdr:row>96</xdr:row>
      <xdr:rowOff>153499</xdr:rowOff>
    </xdr:to>
    <xdr:sp macro="" textlink="">
      <xdr:nvSpPr>
        <xdr:cNvPr id="464" name="フローチャート: 判断 463"/>
        <xdr:cNvSpPr/>
      </xdr:nvSpPr>
      <xdr:spPr>
        <a:xfrm>
          <a:off x="8699500" y="1651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144626</xdr:rowOff>
    </xdr:from>
    <xdr:ext cx="534377" cy="259045"/>
    <xdr:sp macro="" textlink="">
      <xdr:nvSpPr>
        <xdr:cNvPr id="465" name="テキスト ボックス 464"/>
        <xdr:cNvSpPr txBox="1"/>
      </xdr:nvSpPr>
      <xdr:spPr>
        <a:xfrm>
          <a:off x="8483111" y="166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120726</xdr:rowOff>
    </xdr:from>
    <xdr:to>
      <xdr:col>41</xdr:col>
      <xdr:colOff>50800</xdr:colOff>
      <xdr:row>94</xdr:row>
      <xdr:rowOff>43687</xdr:rowOff>
    </xdr:to>
    <xdr:cxnSp macro="">
      <xdr:nvCxnSpPr>
        <xdr:cNvPr id="466" name="直線コネクタ 465"/>
        <xdr:cNvCxnSpPr/>
      </xdr:nvCxnSpPr>
      <xdr:spPr>
        <a:xfrm>
          <a:off x="6972300" y="15551226"/>
          <a:ext cx="889000" cy="60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17675</xdr:rowOff>
    </xdr:from>
    <xdr:to>
      <xdr:col>41</xdr:col>
      <xdr:colOff>101600</xdr:colOff>
      <xdr:row>95</xdr:row>
      <xdr:rowOff>119275</xdr:rowOff>
    </xdr:to>
    <xdr:sp macro="" textlink="">
      <xdr:nvSpPr>
        <xdr:cNvPr id="467" name="フローチャート: 判断 466"/>
        <xdr:cNvSpPr/>
      </xdr:nvSpPr>
      <xdr:spPr>
        <a:xfrm>
          <a:off x="7810500" y="1630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110402</xdr:rowOff>
    </xdr:from>
    <xdr:ext cx="534377" cy="259045"/>
    <xdr:sp macro="" textlink="">
      <xdr:nvSpPr>
        <xdr:cNvPr id="468" name="テキスト ボックス 467"/>
        <xdr:cNvSpPr txBox="1"/>
      </xdr:nvSpPr>
      <xdr:spPr>
        <a:xfrm>
          <a:off x="7594111" y="1639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41646</xdr:rowOff>
    </xdr:from>
    <xdr:to>
      <xdr:col>36</xdr:col>
      <xdr:colOff>165100</xdr:colOff>
      <xdr:row>96</xdr:row>
      <xdr:rowOff>143246</xdr:rowOff>
    </xdr:to>
    <xdr:sp macro="" textlink="">
      <xdr:nvSpPr>
        <xdr:cNvPr id="469" name="フローチャート: 判断 468"/>
        <xdr:cNvSpPr/>
      </xdr:nvSpPr>
      <xdr:spPr>
        <a:xfrm>
          <a:off x="69215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134373</xdr:rowOff>
    </xdr:from>
    <xdr:ext cx="534377" cy="259045"/>
    <xdr:sp macro="" textlink="">
      <xdr:nvSpPr>
        <xdr:cNvPr id="470" name="テキスト ボックス 469"/>
        <xdr:cNvSpPr txBox="1"/>
      </xdr:nvSpPr>
      <xdr:spPr>
        <a:xfrm>
          <a:off x="670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49059</xdr:rowOff>
    </xdr:from>
    <xdr:to>
      <xdr:col>55</xdr:col>
      <xdr:colOff>50800</xdr:colOff>
      <xdr:row>92</xdr:row>
      <xdr:rowOff>150659</xdr:rowOff>
    </xdr:to>
    <xdr:sp macro="" textlink="">
      <xdr:nvSpPr>
        <xdr:cNvPr id="476" name="楕円 475"/>
        <xdr:cNvSpPr/>
      </xdr:nvSpPr>
      <xdr:spPr>
        <a:xfrm>
          <a:off x="10426700" y="15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2086</xdr:rowOff>
    </xdr:from>
    <xdr:ext cx="534377" cy="259045"/>
    <xdr:sp macro="" textlink="">
      <xdr:nvSpPr>
        <xdr:cNvPr id="477" name="土木費該当値テキスト"/>
        <xdr:cNvSpPr txBox="1"/>
      </xdr:nvSpPr>
      <xdr:spPr>
        <a:xfrm>
          <a:off x="10528300" y="157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88116</xdr:rowOff>
    </xdr:from>
    <xdr:to>
      <xdr:col>50</xdr:col>
      <xdr:colOff>165100</xdr:colOff>
      <xdr:row>93</xdr:row>
      <xdr:rowOff>18266</xdr:rowOff>
    </xdr:to>
    <xdr:sp macro="" textlink="">
      <xdr:nvSpPr>
        <xdr:cNvPr id="478" name="楕円 477"/>
        <xdr:cNvSpPr/>
      </xdr:nvSpPr>
      <xdr:spPr>
        <a:xfrm>
          <a:off x="9588500" y="158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34793</xdr:rowOff>
    </xdr:from>
    <xdr:ext cx="534377" cy="259045"/>
    <xdr:sp macro="" textlink="">
      <xdr:nvSpPr>
        <xdr:cNvPr id="479" name="テキスト ボックス 478"/>
        <xdr:cNvSpPr txBox="1"/>
      </xdr:nvSpPr>
      <xdr:spPr>
        <a:xfrm>
          <a:off x="9372111" y="156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157773</xdr:rowOff>
    </xdr:from>
    <xdr:to>
      <xdr:col>46</xdr:col>
      <xdr:colOff>38100</xdr:colOff>
      <xdr:row>94</xdr:row>
      <xdr:rowOff>87923</xdr:rowOff>
    </xdr:to>
    <xdr:sp macro="" textlink="">
      <xdr:nvSpPr>
        <xdr:cNvPr id="480" name="楕円 479"/>
        <xdr:cNvSpPr/>
      </xdr:nvSpPr>
      <xdr:spPr>
        <a:xfrm>
          <a:off x="8699500" y="161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104450</xdr:rowOff>
    </xdr:from>
    <xdr:ext cx="534377" cy="259045"/>
    <xdr:sp macro="" textlink="">
      <xdr:nvSpPr>
        <xdr:cNvPr id="481" name="テキスト ボックス 480"/>
        <xdr:cNvSpPr txBox="1"/>
      </xdr:nvSpPr>
      <xdr:spPr>
        <a:xfrm>
          <a:off x="8483111" y="158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164337</xdr:rowOff>
    </xdr:from>
    <xdr:to>
      <xdr:col>41</xdr:col>
      <xdr:colOff>101600</xdr:colOff>
      <xdr:row>94</xdr:row>
      <xdr:rowOff>94487</xdr:rowOff>
    </xdr:to>
    <xdr:sp macro="" textlink="">
      <xdr:nvSpPr>
        <xdr:cNvPr id="482" name="楕円 481"/>
        <xdr:cNvSpPr/>
      </xdr:nvSpPr>
      <xdr:spPr>
        <a:xfrm>
          <a:off x="7810500" y="161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111014</xdr:rowOff>
    </xdr:from>
    <xdr:ext cx="534377" cy="259045"/>
    <xdr:sp macro="" textlink="">
      <xdr:nvSpPr>
        <xdr:cNvPr id="483" name="テキスト ボックス 482"/>
        <xdr:cNvSpPr txBox="1"/>
      </xdr:nvSpPr>
      <xdr:spPr>
        <a:xfrm>
          <a:off x="7594111" y="15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69926</xdr:rowOff>
    </xdr:from>
    <xdr:to>
      <xdr:col>36</xdr:col>
      <xdr:colOff>165100</xdr:colOff>
      <xdr:row>91</xdr:row>
      <xdr:rowOff>76</xdr:rowOff>
    </xdr:to>
    <xdr:sp macro="" textlink="">
      <xdr:nvSpPr>
        <xdr:cNvPr id="484" name="楕円 483"/>
        <xdr:cNvSpPr/>
      </xdr:nvSpPr>
      <xdr:spPr>
        <a:xfrm>
          <a:off x="6921500" y="155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16603</xdr:rowOff>
    </xdr:from>
    <xdr:ext cx="534377" cy="259045"/>
    <xdr:sp macro="" textlink="">
      <xdr:nvSpPr>
        <xdr:cNvPr id="485" name="テキスト ボックス 484"/>
        <xdr:cNvSpPr txBox="1"/>
      </xdr:nvSpPr>
      <xdr:spPr>
        <a:xfrm>
          <a:off x="6705111" y="152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95613</xdr:rowOff>
    </xdr:from>
    <xdr:to>
      <xdr:col>85</xdr:col>
      <xdr:colOff>127000</xdr:colOff>
      <xdr:row>35</xdr:row>
      <xdr:rowOff>150477</xdr:rowOff>
    </xdr:to>
    <xdr:cxnSp macro="">
      <xdr:nvCxnSpPr>
        <xdr:cNvPr id="517" name="直線コネクタ 516"/>
        <xdr:cNvCxnSpPr/>
      </xdr:nvCxnSpPr>
      <xdr:spPr>
        <a:xfrm>
          <a:off x="15481300" y="5582013"/>
          <a:ext cx="838200" cy="5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95613</xdr:rowOff>
    </xdr:from>
    <xdr:to>
      <xdr:col>81</xdr:col>
      <xdr:colOff>50800</xdr:colOff>
      <xdr:row>34</xdr:row>
      <xdr:rowOff>67332</xdr:rowOff>
    </xdr:to>
    <xdr:cxnSp macro="">
      <xdr:nvCxnSpPr>
        <xdr:cNvPr id="520" name="直線コネクタ 519"/>
        <xdr:cNvCxnSpPr/>
      </xdr:nvCxnSpPr>
      <xdr:spPr>
        <a:xfrm flipV="1">
          <a:off x="14592300" y="5582013"/>
          <a:ext cx="889000" cy="3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129702</xdr:rowOff>
    </xdr:from>
    <xdr:ext cx="534377" cy="259045"/>
    <xdr:sp macro="" textlink="">
      <xdr:nvSpPr>
        <xdr:cNvPr id="522" name="テキスト ボックス 521"/>
        <xdr:cNvSpPr txBox="1"/>
      </xdr:nvSpPr>
      <xdr:spPr>
        <a:xfrm>
          <a:off x="15214111" y="61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67332</xdr:rowOff>
    </xdr:from>
    <xdr:to>
      <xdr:col>76</xdr:col>
      <xdr:colOff>114300</xdr:colOff>
      <xdr:row>37</xdr:row>
      <xdr:rowOff>2344</xdr:rowOff>
    </xdr:to>
    <xdr:cxnSp macro="">
      <xdr:nvCxnSpPr>
        <xdr:cNvPr id="523" name="直線コネクタ 522"/>
        <xdr:cNvCxnSpPr/>
      </xdr:nvCxnSpPr>
      <xdr:spPr>
        <a:xfrm flipV="1">
          <a:off x="13703300" y="5896632"/>
          <a:ext cx="8890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46165</xdr:rowOff>
    </xdr:from>
    <xdr:ext cx="534377" cy="259045"/>
    <xdr:sp macro="" textlink="">
      <xdr:nvSpPr>
        <xdr:cNvPr id="525" name="テキスト ボックス 524"/>
        <xdr:cNvSpPr txBox="1"/>
      </xdr:nvSpPr>
      <xdr:spPr>
        <a:xfrm>
          <a:off x="14325111" y="62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154918</xdr:rowOff>
    </xdr:from>
    <xdr:to>
      <xdr:col>71</xdr:col>
      <xdr:colOff>177800</xdr:colOff>
      <xdr:row>37</xdr:row>
      <xdr:rowOff>2344</xdr:rowOff>
    </xdr:to>
    <xdr:cxnSp macro="">
      <xdr:nvCxnSpPr>
        <xdr:cNvPr id="526" name="直線コネクタ 525"/>
        <xdr:cNvCxnSpPr/>
      </xdr:nvCxnSpPr>
      <xdr:spPr>
        <a:xfrm>
          <a:off x="12814300" y="6327118"/>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99677</xdr:rowOff>
    </xdr:from>
    <xdr:to>
      <xdr:col>85</xdr:col>
      <xdr:colOff>177800</xdr:colOff>
      <xdr:row>36</xdr:row>
      <xdr:rowOff>29827</xdr:rowOff>
    </xdr:to>
    <xdr:sp macro="" textlink="">
      <xdr:nvSpPr>
        <xdr:cNvPr id="536" name="楕円 535"/>
        <xdr:cNvSpPr/>
      </xdr:nvSpPr>
      <xdr:spPr>
        <a:xfrm>
          <a:off x="162687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78104</xdr:rowOff>
    </xdr:from>
    <xdr:ext cx="534377" cy="259045"/>
    <xdr:sp macro="" textlink="">
      <xdr:nvSpPr>
        <xdr:cNvPr id="537" name="消防費該当値テキスト"/>
        <xdr:cNvSpPr txBox="1"/>
      </xdr:nvSpPr>
      <xdr:spPr>
        <a:xfrm>
          <a:off x="16370300" y="60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44813</xdr:rowOff>
    </xdr:from>
    <xdr:to>
      <xdr:col>81</xdr:col>
      <xdr:colOff>101600</xdr:colOff>
      <xdr:row>32</xdr:row>
      <xdr:rowOff>146413</xdr:rowOff>
    </xdr:to>
    <xdr:sp macro="" textlink="">
      <xdr:nvSpPr>
        <xdr:cNvPr id="538" name="楕円 537"/>
        <xdr:cNvSpPr/>
      </xdr:nvSpPr>
      <xdr:spPr>
        <a:xfrm>
          <a:off x="15430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162940</xdr:rowOff>
    </xdr:from>
    <xdr:ext cx="534377" cy="259045"/>
    <xdr:sp macro="" textlink="">
      <xdr:nvSpPr>
        <xdr:cNvPr id="539" name="テキスト ボックス 538"/>
        <xdr:cNvSpPr txBox="1"/>
      </xdr:nvSpPr>
      <xdr:spPr>
        <a:xfrm>
          <a:off x="15214111" y="53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16532</xdr:rowOff>
    </xdr:from>
    <xdr:to>
      <xdr:col>76</xdr:col>
      <xdr:colOff>165100</xdr:colOff>
      <xdr:row>34</xdr:row>
      <xdr:rowOff>118132</xdr:rowOff>
    </xdr:to>
    <xdr:sp macro="" textlink="">
      <xdr:nvSpPr>
        <xdr:cNvPr id="540" name="楕円 539"/>
        <xdr:cNvSpPr/>
      </xdr:nvSpPr>
      <xdr:spPr>
        <a:xfrm>
          <a:off x="14541500" y="58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134659</xdr:rowOff>
    </xdr:from>
    <xdr:ext cx="534377" cy="259045"/>
    <xdr:sp macro="" textlink="">
      <xdr:nvSpPr>
        <xdr:cNvPr id="541" name="テキスト ボックス 540"/>
        <xdr:cNvSpPr txBox="1"/>
      </xdr:nvSpPr>
      <xdr:spPr>
        <a:xfrm>
          <a:off x="14325111" y="562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122994</xdr:rowOff>
    </xdr:from>
    <xdr:to>
      <xdr:col>72</xdr:col>
      <xdr:colOff>38100</xdr:colOff>
      <xdr:row>37</xdr:row>
      <xdr:rowOff>53144</xdr:rowOff>
    </xdr:to>
    <xdr:sp macro="" textlink="">
      <xdr:nvSpPr>
        <xdr:cNvPr id="542" name="楕円 541"/>
        <xdr:cNvSpPr/>
      </xdr:nvSpPr>
      <xdr:spPr>
        <a:xfrm>
          <a:off x="13652500" y="629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44271</xdr:rowOff>
    </xdr:from>
    <xdr:ext cx="534377" cy="259045"/>
    <xdr:sp macro="" textlink="">
      <xdr:nvSpPr>
        <xdr:cNvPr id="543" name="テキスト ボックス 542"/>
        <xdr:cNvSpPr txBox="1"/>
      </xdr:nvSpPr>
      <xdr:spPr>
        <a:xfrm>
          <a:off x="13436111" y="638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104118</xdr:rowOff>
    </xdr:from>
    <xdr:to>
      <xdr:col>67</xdr:col>
      <xdr:colOff>101600</xdr:colOff>
      <xdr:row>37</xdr:row>
      <xdr:rowOff>34268</xdr:rowOff>
    </xdr:to>
    <xdr:sp macro="" textlink="">
      <xdr:nvSpPr>
        <xdr:cNvPr id="544" name="楕円 543"/>
        <xdr:cNvSpPr/>
      </xdr:nvSpPr>
      <xdr:spPr>
        <a:xfrm>
          <a:off x="12763500" y="62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25395</xdr:rowOff>
    </xdr:from>
    <xdr:ext cx="534377" cy="259045"/>
    <xdr:sp macro="" textlink="">
      <xdr:nvSpPr>
        <xdr:cNvPr id="545" name="テキスト ボックス 544"/>
        <xdr:cNvSpPr txBox="1"/>
      </xdr:nvSpPr>
      <xdr:spPr>
        <a:xfrm>
          <a:off x="12547111" y="63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6" name="テキスト ボックス 565"/>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8" name="テキスト ボックス 56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32683</xdr:rowOff>
    </xdr:from>
    <xdr:to>
      <xdr:col>85</xdr:col>
      <xdr:colOff>126364</xdr:colOff>
      <xdr:row>59</xdr:row>
      <xdr:rowOff>136108</xdr:rowOff>
    </xdr:to>
    <xdr:cxnSp macro="">
      <xdr:nvCxnSpPr>
        <xdr:cNvPr id="572" name="直線コネクタ 571"/>
        <xdr:cNvCxnSpPr/>
      </xdr:nvCxnSpPr>
      <xdr:spPr>
        <a:xfrm flipV="1">
          <a:off x="16317595" y="8948083"/>
          <a:ext cx="1269" cy="130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139935</xdr:rowOff>
    </xdr:from>
    <xdr:ext cx="534377" cy="259045"/>
    <xdr:sp macro="" textlink="">
      <xdr:nvSpPr>
        <xdr:cNvPr id="573" name="教育費最小値テキスト"/>
        <xdr:cNvSpPr txBox="1"/>
      </xdr:nvSpPr>
      <xdr:spPr>
        <a:xfrm>
          <a:off x="16370300" y="102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136108</xdr:rowOff>
    </xdr:from>
    <xdr:to>
      <xdr:col>86</xdr:col>
      <xdr:colOff>25400</xdr:colOff>
      <xdr:row>59</xdr:row>
      <xdr:rowOff>136108</xdr:rowOff>
    </xdr:to>
    <xdr:cxnSp macro="">
      <xdr:nvCxnSpPr>
        <xdr:cNvPr id="574" name="直線コネクタ 573"/>
        <xdr:cNvCxnSpPr/>
      </xdr:nvCxnSpPr>
      <xdr:spPr>
        <a:xfrm>
          <a:off x="16230600" y="1025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150810</xdr:rowOff>
    </xdr:from>
    <xdr:ext cx="534377" cy="259045"/>
    <xdr:sp macro="" textlink="">
      <xdr:nvSpPr>
        <xdr:cNvPr id="575" name="教育費最大値テキスト"/>
        <xdr:cNvSpPr txBox="1"/>
      </xdr:nvSpPr>
      <xdr:spPr>
        <a:xfrm>
          <a:off x="16370300" y="87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32683</xdr:rowOff>
    </xdr:from>
    <xdr:to>
      <xdr:col>86</xdr:col>
      <xdr:colOff>25400</xdr:colOff>
      <xdr:row>52</xdr:row>
      <xdr:rowOff>32683</xdr:rowOff>
    </xdr:to>
    <xdr:cxnSp macro="">
      <xdr:nvCxnSpPr>
        <xdr:cNvPr id="576" name="直線コネクタ 575"/>
        <xdr:cNvCxnSpPr/>
      </xdr:nvCxnSpPr>
      <xdr:spPr>
        <a:xfrm>
          <a:off x="16230600" y="894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25955</xdr:rowOff>
    </xdr:from>
    <xdr:to>
      <xdr:col>85</xdr:col>
      <xdr:colOff>127000</xdr:colOff>
      <xdr:row>57</xdr:row>
      <xdr:rowOff>63805</xdr:rowOff>
    </xdr:to>
    <xdr:cxnSp macro="">
      <xdr:nvCxnSpPr>
        <xdr:cNvPr id="577" name="直線コネクタ 576"/>
        <xdr:cNvCxnSpPr/>
      </xdr:nvCxnSpPr>
      <xdr:spPr>
        <a:xfrm flipV="1">
          <a:off x="15481300" y="9627155"/>
          <a:ext cx="838200" cy="20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113998</xdr:rowOff>
    </xdr:from>
    <xdr:ext cx="534377" cy="259045"/>
    <xdr:sp macro="" textlink="">
      <xdr:nvSpPr>
        <xdr:cNvPr id="578" name="教育費平均値テキスト"/>
        <xdr:cNvSpPr txBox="1"/>
      </xdr:nvSpPr>
      <xdr:spPr>
        <a:xfrm>
          <a:off x="16370300" y="92008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91121</xdr:rowOff>
    </xdr:from>
    <xdr:to>
      <xdr:col>85</xdr:col>
      <xdr:colOff>177800</xdr:colOff>
      <xdr:row>55</xdr:row>
      <xdr:rowOff>21271</xdr:rowOff>
    </xdr:to>
    <xdr:sp macro="" textlink="">
      <xdr:nvSpPr>
        <xdr:cNvPr id="579" name="フローチャート: 判断 578"/>
        <xdr:cNvSpPr/>
      </xdr:nvSpPr>
      <xdr:spPr>
        <a:xfrm>
          <a:off x="16268700" y="93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83889</xdr:rowOff>
    </xdr:from>
    <xdr:to>
      <xdr:col>81</xdr:col>
      <xdr:colOff>50800</xdr:colOff>
      <xdr:row>57</xdr:row>
      <xdr:rowOff>63805</xdr:rowOff>
    </xdr:to>
    <xdr:cxnSp macro="">
      <xdr:nvCxnSpPr>
        <xdr:cNvPr id="580" name="直線コネクタ 579"/>
        <xdr:cNvCxnSpPr/>
      </xdr:nvCxnSpPr>
      <xdr:spPr>
        <a:xfrm>
          <a:off x="14592300" y="9685089"/>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57452</xdr:rowOff>
    </xdr:from>
    <xdr:to>
      <xdr:col>81</xdr:col>
      <xdr:colOff>101600</xdr:colOff>
      <xdr:row>55</xdr:row>
      <xdr:rowOff>159052</xdr:rowOff>
    </xdr:to>
    <xdr:sp macro="" textlink="">
      <xdr:nvSpPr>
        <xdr:cNvPr id="581" name="フローチャート: 判断 580"/>
        <xdr:cNvSpPr/>
      </xdr:nvSpPr>
      <xdr:spPr>
        <a:xfrm>
          <a:off x="15430500" y="948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4129</xdr:rowOff>
    </xdr:from>
    <xdr:ext cx="534377" cy="259045"/>
    <xdr:sp macro="" textlink="">
      <xdr:nvSpPr>
        <xdr:cNvPr id="582" name="テキスト ボックス 581"/>
        <xdr:cNvSpPr txBox="1"/>
      </xdr:nvSpPr>
      <xdr:spPr>
        <a:xfrm>
          <a:off x="15214111" y="92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49272</xdr:rowOff>
    </xdr:from>
    <xdr:to>
      <xdr:col>76</xdr:col>
      <xdr:colOff>114300</xdr:colOff>
      <xdr:row>56</xdr:row>
      <xdr:rowOff>83889</xdr:rowOff>
    </xdr:to>
    <xdr:cxnSp macro="">
      <xdr:nvCxnSpPr>
        <xdr:cNvPr id="583" name="直線コネクタ 582"/>
        <xdr:cNvCxnSpPr/>
      </xdr:nvCxnSpPr>
      <xdr:spPr>
        <a:xfrm>
          <a:off x="13703300" y="8964672"/>
          <a:ext cx="889000" cy="7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11405</xdr:rowOff>
    </xdr:from>
    <xdr:to>
      <xdr:col>76</xdr:col>
      <xdr:colOff>165100</xdr:colOff>
      <xdr:row>56</xdr:row>
      <xdr:rowOff>113005</xdr:rowOff>
    </xdr:to>
    <xdr:sp macro="" textlink="">
      <xdr:nvSpPr>
        <xdr:cNvPr id="584" name="フローチャート: 判断 583"/>
        <xdr:cNvSpPr/>
      </xdr:nvSpPr>
      <xdr:spPr>
        <a:xfrm>
          <a:off x="14541500" y="96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129532</xdr:rowOff>
    </xdr:from>
    <xdr:ext cx="534377" cy="259045"/>
    <xdr:sp macro="" textlink="">
      <xdr:nvSpPr>
        <xdr:cNvPr id="585" name="テキスト ボックス 584"/>
        <xdr:cNvSpPr txBox="1"/>
      </xdr:nvSpPr>
      <xdr:spPr>
        <a:xfrm>
          <a:off x="14325111" y="93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4271</xdr:rowOff>
    </xdr:from>
    <xdr:to>
      <xdr:col>71</xdr:col>
      <xdr:colOff>177800</xdr:colOff>
      <xdr:row>52</xdr:row>
      <xdr:rowOff>49272</xdr:rowOff>
    </xdr:to>
    <xdr:cxnSp macro="">
      <xdr:nvCxnSpPr>
        <xdr:cNvPr id="586" name="直線コネクタ 585"/>
        <xdr:cNvCxnSpPr/>
      </xdr:nvCxnSpPr>
      <xdr:spPr>
        <a:xfrm>
          <a:off x="12814300" y="8748221"/>
          <a:ext cx="889000" cy="2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117377</xdr:rowOff>
    </xdr:from>
    <xdr:to>
      <xdr:col>72</xdr:col>
      <xdr:colOff>38100</xdr:colOff>
      <xdr:row>56</xdr:row>
      <xdr:rowOff>47527</xdr:rowOff>
    </xdr:to>
    <xdr:sp macro="" textlink="">
      <xdr:nvSpPr>
        <xdr:cNvPr id="587" name="フローチャート: 判断 586"/>
        <xdr:cNvSpPr/>
      </xdr:nvSpPr>
      <xdr:spPr>
        <a:xfrm>
          <a:off x="13652500" y="954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38654</xdr:rowOff>
    </xdr:from>
    <xdr:ext cx="534377" cy="259045"/>
    <xdr:sp macro="" textlink="">
      <xdr:nvSpPr>
        <xdr:cNvPr id="588" name="テキスト ボックス 587"/>
        <xdr:cNvSpPr txBox="1"/>
      </xdr:nvSpPr>
      <xdr:spPr>
        <a:xfrm>
          <a:off x="13436111" y="96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95693</xdr:rowOff>
    </xdr:from>
    <xdr:to>
      <xdr:col>67</xdr:col>
      <xdr:colOff>101600</xdr:colOff>
      <xdr:row>56</xdr:row>
      <xdr:rowOff>25843</xdr:rowOff>
    </xdr:to>
    <xdr:sp macro="" textlink="">
      <xdr:nvSpPr>
        <xdr:cNvPr id="589" name="フローチャート: 判断 588"/>
        <xdr:cNvSpPr/>
      </xdr:nvSpPr>
      <xdr:spPr>
        <a:xfrm>
          <a:off x="12763500" y="952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16970</xdr:rowOff>
    </xdr:from>
    <xdr:ext cx="534377" cy="259045"/>
    <xdr:sp macro="" textlink="">
      <xdr:nvSpPr>
        <xdr:cNvPr id="590" name="テキスト ボックス 589"/>
        <xdr:cNvSpPr txBox="1"/>
      </xdr:nvSpPr>
      <xdr:spPr>
        <a:xfrm>
          <a:off x="12547111" y="961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146605</xdr:rowOff>
    </xdr:from>
    <xdr:to>
      <xdr:col>85</xdr:col>
      <xdr:colOff>177800</xdr:colOff>
      <xdr:row>56</xdr:row>
      <xdr:rowOff>76755</xdr:rowOff>
    </xdr:to>
    <xdr:sp macro="" textlink="">
      <xdr:nvSpPr>
        <xdr:cNvPr id="596" name="楕円 595"/>
        <xdr:cNvSpPr/>
      </xdr:nvSpPr>
      <xdr:spPr>
        <a:xfrm>
          <a:off x="16268700" y="95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125032</xdr:rowOff>
    </xdr:from>
    <xdr:ext cx="534377" cy="259045"/>
    <xdr:sp macro="" textlink="">
      <xdr:nvSpPr>
        <xdr:cNvPr id="597" name="教育費該当値テキスト"/>
        <xdr:cNvSpPr txBox="1"/>
      </xdr:nvSpPr>
      <xdr:spPr>
        <a:xfrm>
          <a:off x="16370300" y="95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13005</xdr:rowOff>
    </xdr:from>
    <xdr:to>
      <xdr:col>81</xdr:col>
      <xdr:colOff>101600</xdr:colOff>
      <xdr:row>57</xdr:row>
      <xdr:rowOff>114605</xdr:rowOff>
    </xdr:to>
    <xdr:sp macro="" textlink="">
      <xdr:nvSpPr>
        <xdr:cNvPr id="598" name="楕円 597"/>
        <xdr:cNvSpPr/>
      </xdr:nvSpPr>
      <xdr:spPr>
        <a:xfrm>
          <a:off x="15430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105732</xdr:rowOff>
    </xdr:from>
    <xdr:ext cx="534377" cy="259045"/>
    <xdr:sp macro="" textlink="">
      <xdr:nvSpPr>
        <xdr:cNvPr id="599" name="テキスト ボックス 598"/>
        <xdr:cNvSpPr txBox="1"/>
      </xdr:nvSpPr>
      <xdr:spPr>
        <a:xfrm>
          <a:off x="15214111" y="98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33089</xdr:rowOff>
    </xdr:from>
    <xdr:to>
      <xdr:col>76</xdr:col>
      <xdr:colOff>165100</xdr:colOff>
      <xdr:row>56</xdr:row>
      <xdr:rowOff>134689</xdr:rowOff>
    </xdr:to>
    <xdr:sp macro="" textlink="">
      <xdr:nvSpPr>
        <xdr:cNvPr id="600" name="楕円 599"/>
        <xdr:cNvSpPr/>
      </xdr:nvSpPr>
      <xdr:spPr>
        <a:xfrm>
          <a:off x="14541500" y="96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125816</xdr:rowOff>
    </xdr:from>
    <xdr:ext cx="534377" cy="259045"/>
    <xdr:sp macro="" textlink="">
      <xdr:nvSpPr>
        <xdr:cNvPr id="601" name="テキスト ボックス 600"/>
        <xdr:cNvSpPr txBox="1"/>
      </xdr:nvSpPr>
      <xdr:spPr>
        <a:xfrm>
          <a:off x="14325111" y="972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169922</xdr:rowOff>
    </xdr:from>
    <xdr:to>
      <xdr:col>72</xdr:col>
      <xdr:colOff>38100</xdr:colOff>
      <xdr:row>52</xdr:row>
      <xdr:rowOff>100072</xdr:rowOff>
    </xdr:to>
    <xdr:sp macro="" textlink="">
      <xdr:nvSpPr>
        <xdr:cNvPr id="602" name="楕円 601"/>
        <xdr:cNvSpPr/>
      </xdr:nvSpPr>
      <xdr:spPr>
        <a:xfrm>
          <a:off x="13652500" y="8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116599</xdr:rowOff>
    </xdr:from>
    <xdr:ext cx="534377" cy="259045"/>
    <xdr:sp macro="" textlink="">
      <xdr:nvSpPr>
        <xdr:cNvPr id="603" name="テキスト ボックス 602"/>
        <xdr:cNvSpPr txBox="1"/>
      </xdr:nvSpPr>
      <xdr:spPr>
        <a:xfrm>
          <a:off x="13436111" y="86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124921</xdr:rowOff>
    </xdr:from>
    <xdr:to>
      <xdr:col>67</xdr:col>
      <xdr:colOff>101600</xdr:colOff>
      <xdr:row>51</xdr:row>
      <xdr:rowOff>55071</xdr:rowOff>
    </xdr:to>
    <xdr:sp macro="" textlink="">
      <xdr:nvSpPr>
        <xdr:cNvPr id="604" name="楕円 603"/>
        <xdr:cNvSpPr/>
      </xdr:nvSpPr>
      <xdr:spPr>
        <a:xfrm>
          <a:off x="12763500" y="8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71598</xdr:rowOff>
    </xdr:from>
    <xdr:ext cx="534377" cy="259045"/>
    <xdr:sp macro="" textlink="">
      <xdr:nvSpPr>
        <xdr:cNvPr id="605" name="テキスト ボックス 604"/>
        <xdr:cNvSpPr txBox="1"/>
      </xdr:nvSpPr>
      <xdr:spPr>
        <a:xfrm>
          <a:off x="12547111" y="84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66472</xdr:rowOff>
    </xdr:from>
    <xdr:to>
      <xdr:col>85</xdr:col>
      <xdr:colOff>126364</xdr:colOff>
      <xdr:row>79</xdr:row>
      <xdr:rowOff>44450</xdr:rowOff>
    </xdr:to>
    <xdr:cxnSp macro="">
      <xdr:nvCxnSpPr>
        <xdr:cNvPr id="629" name="直線コネクタ 628"/>
        <xdr:cNvCxnSpPr/>
      </xdr:nvCxnSpPr>
      <xdr:spPr>
        <a:xfrm flipV="1">
          <a:off x="16317595" y="12925222"/>
          <a:ext cx="1269" cy="66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13149</xdr:rowOff>
    </xdr:from>
    <xdr:ext cx="534377" cy="259045"/>
    <xdr:sp macro="" textlink="">
      <xdr:nvSpPr>
        <xdr:cNvPr id="632" name="災害復旧費最大値テキスト"/>
        <xdr:cNvSpPr txBox="1"/>
      </xdr:nvSpPr>
      <xdr:spPr>
        <a:xfrm>
          <a:off x="16370300" y="127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66472</xdr:rowOff>
    </xdr:from>
    <xdr:to>
      <xdr:col>86</xdr:col>
      <xdr:colOff>25400</xdr:colOff>
      <xdr:row>75</xdr:row>
      <xdr:rowOff>66472</xdr:rowOff>
    </xdr:to>
    <xdr:cxnSp macro="">
      <xdr:nvCxnSpPr>
        <xdr:cNvPr id="633" name="直線コネクタ 632"/>
        <xdr:cNvCxnSpPr/>
      </xdr:nvCxnSpPr>
      <xdr:spPr>
        <a:xfrm>
          <a:off x="16230600" y="1292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80950</xdr:rowOff>
    </xdr:from>
    <xdr:to>
      <xdr:col>85</xdr:col>
      <xdr:colOff>127000</xdr:colOff>
      <xdr:row>78</xdr:row>
      <xdr:rowOff>106096</xdr:rowOff>
    </xdr:to>
    <xdr:cxnSp macro="">
      <xdr:nvCxnSpPr>
        <xdr:cNvPr id="634" name="直線コネクタ 633"/>
        <xdr:cNvCxnSpPr/>
      </xdr:nvCxnSpPr>
      <xdr:spPr>
        <a:xfrm flipV="1">
          <a:off x="15481300" y="13111150"/>
          <a:ext cx="8382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6366</xdr:rowOff>
    </xdr:from>
    <xdr:ext cx="469744" cy="259045"/>
    <xdr:sp macro="" textlink="">
      <xdr:nvSpPr>
        <xdr:cNvPr id="635" name="災害復旧費平均値テキスト"/>
        <xdr:cNvSpPr txBox="1"/>
      </xdr:nvSpPr>
      <xdr:spPr>
        <a:xfrm>
          <a:off x="16370300" y="13379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27939</xdr:rowOff>
    </xdr:from>
    <xdr:to>
      <xdr:col>85</xdr:col>
      <xdr:colOff>177800</xdr:colOff>
      <xdr:row>78</xdr:row>
      <xdr:rowOff>129539</xdr:rowOff>
    </xdr:to>
    <xdr:sp macro="" textlink="">
      <xdr:nvSpPr>
        <xdr:cNvPr id="636" name="フローチャート: 判断 635"/>
        <xdr:cNvSpPr/>
      </xdr:nvSpPr>
      <xdr:spPr>
        <a:xfrm>
          <a:off x="162687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77901</xdr:rowOff>
    </xdr:from>
    <xdr:to>
      <xdr:col>81</xdr:col>
      <xdr:colOff>50800</xdr:colOff>
      <xdr:row>78</xdr:row>
      <xdr:rowOff>106096</xdr:rowOff>
    </xdr:to>
    <xdr:cxnSp macro="">
      <xdr:nvCxnSpPr>
        <xdr:cNvPr id="637" name="直線コネクタ 636"/>
        <xdr:cNvCxnSpPr/>
      </xdr:nvCxnSpPr>
      <xdr:spPr>
        <a:xfrm>
          <a:off x="14592300" y="12422301"/>
          <a:ext cx="889000" cy="10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149898</xdr:rowOff>
    </xdr:from>
    <xdr:to>
      <xdr:col>81</xdr:col>
      <xdr:colOff>101600</xdr:colOff>
      <xdr:row>78</xdr:row>
      <xdr:rowOff>80048</xdr:rowOff>
    </xdr:to>
    <xdr:sp macro="" textlink="">
      <xdr:nvSpPr>
        <xdr:cNvPr id="638" name="フローチャート: 判断 637"/>
        <xdr:cNvSpPr/>
      </xdr:nvSpPr>
      <xdr:spPr>
        <a:xfrm>
          <a:off x="15430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96575</xdr:rowOff>
    </xdr:from>
    <xdr:ext cx="469744" cy="259045"/>
    <xdr:sp macro="" textlink="">
      <xdr:nvSpPr>
        <xdr:cNvPr id="639" name="テキスト ボックス 638"/>
        <xdr:cNvSpPr txBox="1"/>
      </xdr:nvSpPr>
      <xdr:spPr>
        <a:xfrm>
          <a:off x="15246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146977</xdr:rowOff>
    </xdr:from>
    <xdr:to>
      <xdr:col>76</xdr:col>
      <xdr:colOff>114300</xdr:colOff>
      <xdr:row>72</xdr:row>
      <xdr:rowOff>77901</xdr:rowOff>
    </xdr:to>
    <xdr:cxnSp macro="">
      <xdr:nvCxnSpPr>
        <xdr:cNvPr id="640" name="直線コネクタ 639"/>
        <xdr:cNvCxnSpPr/>
      </xdr:nvCxnSpPr>
      <xdr:spPr>
        <a:xfrm>
          <a:off x="13703300" y="12319927"/>
          <a:ext cx="889000" cy="10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109513</xdr:rowOff>
    </xdr:from>
    <xdr:to>
      <xdr:col>76</xdr:col>
      <xdr:colOff>165100</xdr:colOff>
      <xdr:row>78</xdr:row>
      <xdr:rowOff>39663</xdr:rowOff>
    </xdr:to>
    <xdr:sp macro="" textlink="">
      <xdr:nvSpPr>
        <xdr:cNvPr id="641" name="フローチャート: 判断 640"/>
        <xdr:cNvSpPr/>
      </xdr:nvSpPr>
      <xdr:spPr>
        <a:xfrm>
          <a:off x="14541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30790</xdr:rowOff>
    </xdr:from>
    <xdr:ext cx="469744" cy="259045"/>
    <xdr:sp macro="" textlink="">
      <xdr:nvSpPr>
        <xdr:cNvPr id="642" name="テキスト ボックス 641"/>
        <xdr:cNvSpPr txBox="1"/>
      </xdr:nvSpPr>
      <xdr:spPr>
        <a:xfrm>
          <a:off x="14357428" y="134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146977</xdr:rowOff>
    </xdr:from>
    <xdr:to>
      <xdr:col>71</xdr:col>
      <xdr:colOff>177800</xdr:colOff>
      <xdr:row>72</xdr:row>
      <xdr:rowOff>159588</xdr:rowOff>
    </xdr:to>
    <xdr:cxnSp macro="">
      <xdr:nvCxnSpPr>
        <xdr:cNvPr id="643" name="直線コネクタ 642"/>
        <xdr:cNvCxnSpPr/>
      </xdr:nvCxnSpPr>
      <xdr:spPr>
        <a:xfrm flipV="1">
          <a:off x="12814300" y="12319927"/>
          <a:ext cx="889000" cy="1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132372</xdr:rowOff>
    </xdr:from>
    <xdr:to>
      <xdr:col>72</xdr:col>
      <xdr:colOff>38100</xdr:colOff>
      <xdr:row>77</xdr:row>
      <xdr:rowOff>62522</xdr:rowOff>
    </xdr:to>
    <xdr:sp macro="" textlink="">
      <xdr:nvSpPr>
        <xdr:cNvPr id="644" name="フローチャート: 判断 643"/>
        <xdr:cNvSpPr/>
      </xdr:nvSpPr>
      <xdr:spPr>
        <a:xfrm>
          <a:off x="13652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53649</xdr:rowOff>
    </xdr:from>
    <xdr:ext cx="469744" cy="259045"/>
    <xdr:sp macro="" textlink="">
      <xdr:nvSpPr>
        <xdr:cNvPr id="645" name="テキスト ボックス 644"/>
        <xdr:cNvSpPr txBox="1"/>
      </xdr:nvSpPr>
      <xdr:spPr>
        <a:xfrm>
          <a:off x="13468428" y="132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111570</xdr:rowOff>
    </xdr:from>
    <xdr:to>
      <xdr:col>67</xdr:col>
      <xdr:colOff>101600</xdr:colOff>
      <xdr:row>78</xdr:row>
      <xdr:rowOff>41720</xdr:rowOff>
    </xdr:to>
    <xdr:sp macro="" textlink="">
      <xdr:nvSpPr>
        <xdr:cNvPr id="646" name="フローチャート: 判断 645"/>
        <xdr:cNvSpPr/>
      </xdr:nvSpPr>
      <xdr:spPr>
        <a:xfrm>
          <a:off x="12763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32847</xdr:rowOff>
    </xdr:from>
    <xdr:ext cx="469744" cy="259045"/>
    <xdr:sp macro="" textlink="">
      <xdr:nvSpPr>
        <xdr:cNvPr id="647" name="テキスト ボックス 646"/>
        <xdr:cNvSpPr txBox="1"/>
      </xdr:nvSpPr>
      <xdr:spPr>
        <a:xfrm>
          <a:off x="12579428" y="134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30150</xdr:rowOff>
    </xdr:from>
    <xdr:to>
      <xdr:col>85</xdr:col>
      <xdr:colOff>177800</xdr:colOff>
      <xdr:row>76</xdr:row>
      <xdr:rowOff>131750</xdr:rowOff>
    </xdr:to>
    <xdr:sp macro="" textlink="">
      <xdr:nvSpPr>
        <xdr:cNvPr id="653" name="楕円 652"/>
        <xdr:cNvSpPr/>
      </xdr:nvSpPr>
      <xdr:spPr>
        <a:xfrm>
          <a:off x="162687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53027</xdr:rowOff>
    </xdr:from>
    <xdr:ext cx="534377" cy="259045"/>
    <xdr:sp macro="" textlink="">
      <xdr:nvSpPr>
        <xdr:cNvPr id="654" name="災害復旧費該当値テキスト"/>
        <xdr:cNvSpPr txBox="1"/>
      </xdr:nvSpPr>
      <xdr:spPr>
        <a:xfrm>
          <a:off x="16370300" y="129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55296</xdr:rowOff>
    </xdr:from>
    <xdr:to>
      <xdr:col>81</xdr:col>
      <xdr:colOff>101600</xdr:colOff>
      <xdr:row>78</xdr:row>
      <xdr:rowOff>156896</xdr:rowOff>
    </xdr:to>
    <xdr:sp macro="" textlink="">
      <xdr:nvSpPr>
        <xdr:cNvPr id="655" name="楕円 654"/>
        <xdr:cNvSpPr/>
      </xdr:nvSpPr>
      <xdr:spPr>
        <a:xfrm>
          <a:off x="15430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148023</xdr:rowOff>
    </xdr:from>
    <xdr:ext cx="469744" cy="259045"/>
    <xdr:sp macro="" textlink="">
      <xdr:nvSpPr>
        <xdr:cNvPr id="656" name="テキスト ボックス 655"/>
        <xdr:cNvSpPr txBox="1"/>
      </xdr:nvSpPr>
      <xdr:spPr>
        <a:xfrm>
          <a:off x="15246428" y="135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27101</xdr:rowOff>
    </xdr:from>
    <xdr:to>
      <xdr:col>76</xdr:col>
      <xdr:colOff>165100</xdr:colOff>
      <xdr:row>72</xdr:row>
      <xdr:rowOff>128701</xdr:rowOff>
    </xdr:to>
    <xdr:sp macro="" textlink="">
      <xdr:nvSpPr>
        <xdr:cNvPr id="657" name="楕円 656"/>
        <xdr:cNvSpPr/>
      </xdr:nvSpPr>
      <xdr:spPr>
        <a:xfrm>
          <a:off x="14541500" y="123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145228</xdr:rowOff>
    </xdr:from>
    <xdr:ext cx="534377" cy="259045"/>
    <xdr:sp macro="" textlink="">
      <xdr:nvSpPr>
        <xdr:cNvPr id="658" name="テキスト ボックス 657"/>
        <xdr:cNvSpPr txBox="1"/>
      </xdr:nvSpPr>
      <xdr:spPr>
        <a:xfrm>
          <a:off x="14325111" y="121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96177</xdr:rowOff>
    </xdr:from>
    <xdr:to>
      <xdr:col>72</xdr:col>
      <xdr:colOff>38100</xdr:colOff>
      <xdr:row>72</xdr:row>
      <xdr:rowOff>26327</xdr:rowOff>
    </xdr:to>
    <xdr:sp macro="" textlink="">
      <xdr:nvSpPr>
        <xdr:cNvPr id="659" name="楕円 658"/>
        <xdr:cNvSpPr/>
      </xdr:nvSpPr>
      <xdr:spPr>
        <a:xfrm>
          <a:off x="13652500" y="122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42854</xdr:rowOff>
    </xdr:from>
    <xdr:ext cx="534377" cy="259045"/>
    <xdr:sp macro="" textlink="">
      <xdr:nvSpPr>
        <xdr:cNvPr id="660" name="テキスト ボックス 659"/>
        <xdr:cNvSpPr txBox="1"/>
      </xdr:nvSpPr>
      <xdr:spPr>
        <a:xfrm>
          <a:off x="13436111" y="120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108788</xdr:rowOff>
    </xdr:from>
    <xdr:to>
      <xdr:col>67</xdr:col>
      <xdr:colOff>101600</xdr:colOff>
      <xdr:row>73</xdr:row>
      <xdr:rowOff>38938</xdr:rowOff>
    </xdr:to>
    <xdr:sp macro="" textlink="">
      <xdr:nvSpPr>
        <xdr:cNvPr id="661" name="楕円 660"/>
        <xdr:cNvSpPr/>
      </xdr:nvSpPr>
      <xdr:spPr>
        <a:xfrm>
          <a:off x="12763500" y="12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55465</xdr:rowOff>
    </xdr:from>
    <xdr:ext cx="534377" cy="259045"/>
    <xdr:sp macro="" textlink="">
      <xdr:nvSpPr>
        <xdr:cNvPr id="662" name="テキスト ボックス 661"/>
        <xdr:cNvSpPr txBox="1"/>
      </xdr:nvSpPr>
      <xdr:spPr>
        <a:xfrm>
          <a:off x="12547111" y="1222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19304</xdr:rowOff>
    </xdr:from>
    <xdr:to>
      <xdr:col>85</xdr:col>
      <xdr:colOff>127000</xdr:colOff>
      <xdr:row>91</xdr:row>
      <xdr:rowOff>69938</xdr:rowOff>
    </xdr:to>
    <xdr:cxnSp macro="">
      <xdr:nvCxnSpPr>
        <xdr:cNvPr id="692" name="直線コネクタ 691"/>
        <xdr:cNvCxnSpPr/>
      </xdr:nvCxnSpPr>
      <xdr:spPr>
        <a:xfrm flipV="1">
          <a:off x="15481300" y="15621254"/>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69938</xdr:rowOff>
    </xdr:from>
    <xdr:to>
      <xdr:col>81</xdr:col>
      <xdr:colOff>50800</xdr:colOff>
      <xdr:row>91</xdr:row>
      <xdr:rowOff>137147</xdr:rowOff>
    </xdr:to>
    <xdr:cxnSp macro="">
      <xdr:nvCxnSpPr>
        <xdr:cNvPr id="695" name="直線コネクタ 694"/>
        <xdr:cNvCxnSpPr/>
      </xdr:nvCxnSpPr>
      <xdr:spPr>
        <a:xfrm flipV="1">
          <a:off x="14592300" y="15671888"/>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116573</xdr:rowOff>
    </xdr:from>
    <xdr:to>
      <xdr:col>76</xdr:col>
      <xdr:colOff>114300</xdr:colOff>
      <xdr:row>91</xdr:row>
      <xdr:rowOff>137147</xdr:rowOff>
    </xdr:to>
    <xdr:cxnSp macro="">
      <xdr:nvCxnSpPr>
        <xdr:cNvPr id="698" name="直線コネクタ 697"/>
        <xdr:cNvCxnSpPr/>
      </xdr:nvCxnSpPr>
      <xdr:spPr>
        <a:xfrm>
          <a:off x="13703300" y="1571852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0" name="テキスト ボックス 699"/>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116573</xdr:rowOff>
    </xdr:from>
    <xdr:to>
      <xdr:col>71</xdr:col>
      <xdr:colOff>177800</xdr:colOff>
      <xdr:row>91</xdr:row>
      <xdr:rowOff>137795</xdr:rowOff>
    </xdr:to>
    <xdr:cxnSp macro="">
      <xdr:nvCxnSpPr>
        <xdr:cNvPr id="701" name="直線コネクタ 700"/>
        <xdr:cNvCxnSpPr/>
      </xdr:nvCxnSpPr>
      <xdr:spPr>
        <a:xfrm flipV="1">
          <a:off x="12814300" y="1571852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3" name="テキスト ボックス 702"/>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5" name="テキスト ボックス 704"/>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139954</xdr:rowOff>
    </xdr:from>
    <xdr:to>
      <xdr:col>85</xdr:col>
      <xdr:colOff>177800</xdr:colOff>
      <xdr:row>91</xdr:row>
      <xdr:rowOff>70104</xdr:rowOff>
    </xdr:to>
    <xdr:sp macro="" textlink="">
      <xdr:nvSpPr>
        <xdr:cNvPr id="711" name="楕円 710"/>
        <xdr:cNvSpPr/>
      </xdr:nvSpPr>
      <xdr:spPr>
        <a:xfrm>
          <a:off x="16268700" y="155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92981</xdr:rowOff>
    </xdr:from>
    <xdr:ext cx="534377" cy="259045"/>
    <xdr:sp macro="" textlink="">
      <xdr:nvSpPr>
        <xdr:cNvPr id="712" name="公債費該当値テキスト"/>
        <xdr:cNvSpPr txBox="1"/>
      </xdr:nvSpPr>
      <xdr:spPr>
        <a:xfrm>
          <a:off x="16370300" y="155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19138</xdr:rowOff>
    </xdr:from>
    <xdr:to>
      <xdr:col>81</xdr:col>
      <xdr:colOff>101600</xdr:colOff>
      <xdr:row>91</xdr:row>
      <xdr:rowOff>120738</xdr:rowOff>
    </xdr:to>
    <xdr:sp macro="" textlink="">
      <xdr:nvSpPr>
        <xdr:cNvPr id="713" name="楕円 712"/>
        <xdr:cNvSpPr/>
      </xdr:nvSpPr>
      <xdr:spPr>
        <a:xfrm>
          <a:off x="15430500" y="156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137265</xdr:rowOff>
    </xdr:from>
    <xdr:ext cx="534377" cy="259045"/>
    <xdr:sp macro="" textlink="">
      <xdr:nvSpPr>
        <xdr:cNvPr id="714" name="テキスト ボックス 713"/>
        <xdr:cNvSpPr txBox="1"/>
      </xdr:nvSpPr>
      <xdr:spPr>
        <a:xfrm>
          <a:off x="15214111" y="153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86347</xdr:rowOff>
    </xdr:from>
    <xdr:to>
      <xdr:col>76</xdr:col>
      <xdr:colOff>165100</xdr:colOff>
      <xdr:row>92</xdr:row>
      <xdr:rowOff>16497</xdr:rowOff>
    </xdr:to>
    <xdr:sp macro="" textlink="">
      <xdr:nvSpPr>
        <xdr:cNvPr id="715" name="楕円 714"/>
        <xdr:cNvSpPr/>
      </xdr:nvSpPr>
      <xdr:spPr>
        <a:xfrm>
          <a:off x="14541500" y="156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33024</xdr:rowOff>
    </xdr:from>
    <xdr:ext cx="534377" cy="259045"/>
    <xdr:sp macro="" textlink="">
      <xdr:nvSpPr>
        <xdr:cNvPr id="716" name="テキスト ボックス 715"/>
        <xdr:cNvSpPr txBox="1"/>
      </xdr:nvSpPr>
      <xdr:spPr>
        <a:xfrm>
          <a:off x="14325111" y="154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65773</xdr:rowOff>
    </xdr:from>
    <xdr:to>
      <xdr:col>72</xdr:col>
      <xdr:colOff>38100</xdr:colOff>
      <xdr:row>91</xdr:row>
      <xdr:rowOff>167373</xdr:rowOff>
    </xdr:to>
    <xdr:sp macro="" textlink="">
      <xdr:nvSpPr>
        <xdr:cNvPr id="717" name="楕円 716"/>
        <xdr:cNvSpPr/>
      </xdr:nvSpPr>
      <xdr:spPr>
        <a:xfrm>
          <a:off x="13652500" y="156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12450</xdr:rowOff>
    </xdr:from>
    <xdr:ext cx="534377" cy="259045"/>
    <xdr:sp macro="" textlink="">
      <xdr:nvSpPr>
        <xdr:cNvPr id="718" name="テキスト ボックス 717"/>
        <xdr:cNvSpPr txBox="1"/>
      </xdr:nvSpPr>
      <xdr:spPr>
        <a:xfrm>
          <a:off x="13436111" y="154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86995</xdr:rowOff>
    </xdr:from>
    <xdr:to>
      <xdr:col>67</xdr:col>
      <xdr:colOff>101600</xdr:colOff>
      <xdr:row>92</xdr:row>
      <xdr:rowOff>17145</xdr:rowOff>
    </xdr:to>
    <xdr:sp macro="" textlink="">
      <xdr:nvSpPr>
        <xdr:cNvPr id="719" name="楕円 718"/>
        <xdr:cNvSpPr/>
      </xdr:nvSpPr>
      <xdr:spPr>
        <a:xfrm>
          <a:off x="12763500" y="156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33672</xdr:rowOff>
    </xdr:from>
    <xdr:ext cx="534377" cy="259045"/>
    <xdr:sp macro="" textlink="">
      <xdr:nvSpPr>
        <xdr:cNvPr id="720" name="テキスト ボックス 719"/>
        <xdr:cNvSpPr txBox="1"/>
      </xdr:nvSpPr>
      <xdr:spPr>
        <a:xfrm>
          <a:off x="12547111" y="154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5740</xdr:rowOff>
    </xdr:from>
    <xdr:to>
      <xdr:col>116</xdr:col>
      <xdr:colOff>62864</xdr:colOff>
      <xdr:row>38</xdr:row>
      <xdr:rowOff>139700</xdr:rowOff>
    </xdr:to>
    <xdr:cxnSp macro="">
      <xdr:nvCxnSpPr>
        <xdr:cNvPr id="742" name="直線コネクタ 741"/>
        <xdr:cNvCxnSpPr/>
      </xdr:nvCxnSpPr>
      <xdr:spPr>
        <a:xfrm flipV="1">
          <a:off x="22159595" y="6349390"/>
          <a:ext cx="1269" cy="30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164152</xdr:rowOff>
    </xdr:from>
    <xdr:ext cx="249299" cy="259045"/>
    <xdr:sp macro="" textlink="">
      <xdr:nvSpPr>
        <xdr:cNvPr id="743" name="諸支出金最小値テキスト"/>
        <xdr:cNvSpPr txBox="1"/>
      </xdr:nvSpPr>
      <xdr:spPr>
        <a:xfrm>
          <a:off x="22212300" y="667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123867</xdr:rowOff>
    </xdr:from>
    <xdr:ext cx="378565" cy="259045"/>
    <xdr:sp macro="" textlink="">
      <xdr:nvSpPr>
        <xdr:cNvPr id="745" name="諸支出金最大値テキスト"/>
        <xdr:cNvSpPr txBox="1"/>
      </xdr:nvSpPr>
      <xdr:spPr>
        <a:xfrm>
          <a:off x="22212300" y="612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5740</xdr:rowOff>
    </xdr:from>
    <xdr:to>
      <xdr:col>116</xdr:col>
      <xdr:colOff>152400</xdr:colOff>
      <xdr:row>37</xdr:row>
      <xdr:rowOff>5740</xdr:rowOff>
    </xdr:to>
    <xdr:cxnSp macro="">
      <xdr:nvCxnSpPr>
        <xdr:cNvPr id="746" name="直線コネクタ 745"/>
        <xdr:cNvCxnSpPr/>
      </xdr:nvCxnSpPr>
      <xdr:spPr>
        <a:xfrm>
          <a:off x="22072600" y="634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81602</xdr:rowOff>
    </xdr:from>
    <xdr:ext cx="313932" cy="259045"/>
    <xdr:sp macro="" textlink="">
      <xdr:nvSpPr>
        <xdr:cNvPr id="748" name="諸支出金平均値テキスト"/>
        <xdr:cNvSpPr txBox="1"/>
      </xdr:nvSpPr>
      <xdr:spPr>
        <a:xfrm>
          <a:off x="22212300" y="64252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58725</xdr:rowOff>
    </xdr:from>
    <xdr:to>
      <xdr:col>116</xdr:col>
      <xdr:colOff>114300</xdr:colOff>
      <xdr:row>38</xdr:row>
      <xdr:rowOff>160325</xdr:rowOff>
    </xdr:to>
    <xdr:sp macro="" textlink="">
      <xdr:nvSpPr>
        <xdr:cNvPr id="749" name="フローチャート: 判断 748"/>
        <xdr:cNvSpPr/>
      </xdr:nvSpPr>
      <xdr:spPr>
        <a:xfrm>
          <a:off x="22110700" y="65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13919</xdr:rowOff>
    </xdr:from>
    <xdr:to>
      <xdr:col>112</xdr:col>
      <xdr:colOff>38100</xdr:colOff>
      <xdr:row>38</xdr:row>
      <xdr:rowOff>115519</xdr:rowOff>
    </xdr:to>
    <xdr:sp macro="" textlink="">
      <xdr:nvSpPr>
        <xdr:cNvPr id="751" name="フローチャート: 判断 750"/>
        <xdr:cNvSpPr/>
      </xdr:nvSpPr>
      <xdr:spPr>
        <a:xfrm>
          <a:off x="21272500" y="652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132046</xdr:rowOff>
    </xdr:from>
    <xdr:ext cx="313932" cy="259045"/>
    <xdr:sp macro="" textlink="">
      <xdr:nvSpPr>
        <xdr:cNvPr id="752" name="テキスト ボックス 751"/>
        <xdr:cNvSpPr txBox="1"/>
      </xdr:nvSpPr>
      <xdr:spPr>
        <a:xfrm>
          <a:off x="21166333" y="6304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21234</xdr:rowOff>
    </xdr:from>
    <xdr:to>
      <xdr:col>107</xdr:col>
      <xdr:colOff>101600</xdr:colOff>
      <xdr:row>38</xdr:row>
      <xdr:rowOff>122834</xdr:rowOff>
    </xdr:to>
    <xdr:sp macro="" textlink="">
      <xdr:nvSpPr>
        <xdr:cNvPr id="754" name="フローチャート: 判断 753"/>
        <xdr:cNvSpPr/>
      </xdr:nvSpPr>
      <xdr:spPr>
        <a:xfrm>
          <a:off x="20383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139361</xdr:rowOff>
    </xdr:from>
    <xdr:ext cx="313932" cy="259045"/>
    <xdr:sp macro="" textlink="">
      <xdr:nvSpPr>
        <xdr:cNvPr id="755" name="テキスト ボックス 754"/>
        <xdr:cNvSpPr txBox="1"/>
      </xdr:nvSpPr>
      <xdr:spPr>
        <a:xfrm>
          <a:off x="20277333" y="6311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74778</xdr:rowOff>
    </xdr:from>
    <xdr:to>
      <xdr:col>102</xdr:col>
      <xdr:colOff>114300</xdr:colOff>
      <xdr:row>38</xdr:row>
      <xdr:rowOff>139700</xdr:rowOff>
    </xdr:to>
    <xdr:cxnSp macro="">
      <xdr:nvCxnSpPr>
        <xdr:cNvPr id="756" name="直線コネクタ 755"/>
        <xdr:cNvCxnSpPr/>
      </xdr:nvCxnSpPr>
      <xdr:spPr>
        <a:xfrm>
          <a:off x="18656300" y="5218278"/>
          <a:ext cx="889000" cy="143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7" name="フローチャート: 判断 756"/>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58" name="テキスト ボックス 757"/>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106731</xdr:rowOff>
    </xdr:from>
    <xdr:to>
      <xdr:col>98</xdr:col>
      <xdr:colOff>38100</xdr:colOff>
      <xdr:row>38</xdr:row>
      <xdr:rowOff>36881</xdr:rowOff>
    </xdr:to>
    <xdr:sp macro="" textlink="">
      <xdr:nvSpPr>
        <xdr:cNvPr id="759" name="フローチャート: 判断 758"/>
        <xdr:cNvSpPr/>
      </xdr:nvSpPr>
      <xdr:spPr>
        <a:xfrm>
          <a:off x="186055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28008</xdr:rowOff>
    </xdr:from>
    <xdr:ext cx="378565" cy="259045"/>
    <xdr:sp macro="" textlink="">
      <xdr:nvSpPr>
        <xdr:cNvPr id="760" name="テキスト ボックス 759"/>
        <xdr:cNvSpPr txBox="1"/>
      </xdr:nvSpPr>
      <xdr:spPr>
        <a:xfrm>
          <a:off x="18467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37152</xdr:rowOff>
    </xdr:from>
    <xdr:ext cx="249299" cy="259045"/>
    <xdr:sp macro="" textlink="">
      <xdr:nvSpPr>
        <xdr:cNvPr id="767" name="諸支出金該当値テキスト"/>
        <xdr:cNvSpPr txBox="1"/>
      </xdr:nvSpPr>
      <xdr:spPr>
        <a:xfrm>
          <a:off x="22212300" y="6552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23978</xdr:rowOff>
    </xdr:from>
    <xdr:to>
      <xdr:col>98</xdr:col>
      <xdr:colOff>38100</xdr:colOff>
      <xdr:row>30</xdr:row>
      <xdr:rowOff>125578</xdr:rowOff>
    </xdr:to>
    <xdr:sp macro="" textlink="">
      <xdr:nvSpPr>
        <xdr:cNvPr id="774" name="楕円 773"/>
        <xdr:cNvSpPr/>
      </xdr:nvSpPr>
      <xdr:spPr>
        <a:xfrm>
          <a:off x="18605500" y="51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142105</xdr:rowOff>
    </xdr:from>
    <xdr:ext cx="469744" cy="259045"/>
    <xdr:sp macro="" textlink="">
      <xdr:nvSpPr>
        <xdr:cNvPr id="775" name="テキスト ボックス 774"/>
        <xdr:cNvSpPr txBox="1"/>
      </xdr:nvSpPr>
      <xdr:spPr>
        <a:xfrm>
          <a:off x="18421428" y="494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％減少しているものの、依然として類似団体平均を大きく上回っている。これは平成２４年度から本格的に実施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原発事故による放射性物質の除染事業によるものである。今後、除染関連事業は完了が予定されており、民生費はさらなる縮減が見込まれている。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７２０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全国平均及び県、類似団体の平均を大きく上回った。これは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平成３０年から継続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費で整備している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二本松城跡総合整備事業によるもので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今後は新総合計画及び公共施設等総合管理計画に基づき、事業の厳選に努めていく。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特別交付税（台風１９号災害復旧需要分）等の増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により、決算額で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５８９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、歳出では普通建設事業費等の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ことから、歳入歳出差引額は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７０８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実質収支は黒字であるが、実質単年度収支については、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台風１９号災害復旧のため、基金の取崩し額及び繰越額の増額により、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今後は、普通交付税等の減額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が見込まれることから、更なる経常経費の削減と、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市政全般にわたる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厳選と見直しを実施する。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各会計とも赤字額は生じておらず、今後も安定的に推移するものと思われる。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今後も、収支バランスを意識しながら、更なる経常経費の削減と、新総合計画による事業の厳選に努める。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33419706</v>
      </c>
      <c r="BO4" s="462"/>
      <c r="BP4" s="462"/>
      <c r="BQ4" s="462"/>
      <c r="BR4" s="462"/>
      <c r="BS4" s="462"/>
      <c r="BT4" s="462"/>
      <c r="BU4" s="463"/>
      <c r="BV4" s="461">
        <v>32830597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8.9</v>
      </c>
      <c r="CU4" s="646"/>
      <c r="CV4" s="646"/>
      <c r="CW4" s="646"/>
      <c r="CX4" s="646"/>
      <c r="CY4" s="646"/>
      <c r="CZ4" s="646"/>
      <c r="DA4" s="647"/>
      <c r="DB4" s="645">
        <v>8.1999999999999993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31051256</v>
      </c>
      <c r="BO5" s="467"/>
      <c r="BP5" s="467"/>
      <c r="BQ5" s="467"/>
      <c r="BR5" s="467"/>
      <c r="BS5" s="467"/>
      <c r="BT5" s="467"/>
      <c r="BU5" s="468"/>
      <c r="BV5" s="466">
        <v>31170794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v>
      </c>
      <c r="CU5" s="437"/>
      <c r="CV5" s="437"/>
      <c r="CW5" s="437"/>
      <c r="CX5" s="437"/>
      <c r="CY5" s="437"/>
      <c r="CZ5" s="437"/>
      <c r="DA5" s="438"/>
      <c r="DB5" s="436">
        <v>92.8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2368450</v>
      </c>
      <c r="BO6" s="467"/>
      <c r="BP6" s="467"/>
      <c r="BQ6" s="467"/>
      <c r="BR6" s="467"/>
      <c r="BS6" s="467"/>
      <c r="BT6" s="467"/>
      <c r="BU6" s="468"/>
      <c r="BV6" s="466">
        <v>1659803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99.8</v>
      </c>
      <c r="CU6" s="620"/>
      <c r="CV6" s="620"/>
      <c r="CW6" s="620"/>
      <c r="CX6" s="620"/>
      <c r="CY6" s="620"/>
      <c r="CZ6" s="620"/>
      <c r="DA6" s="621"/>
      <c r="DB6" s="619">
        <v>97.6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893866</v>
      </c>
      <c r="BO7" s="467"/>
      <c r="BP7" s="467"/>
      <c r="BQ7" s="467"/>
      <c r="BR7" s="467"/>
      <c r="BS7" s="467"/>
      <c r="BT7" s="467"/>
      <c r="BU7" s="468"/>
      <c r="BV7" s="466">
        <v>282998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16597636</v>
      </c>
      <c r="CU7" s="467"/>
      <c r="CV7" s="467"/>
      <c r="CW7" s="467"/>
      <c r="CX7" s="467"/>
      <c r="CY7" s="467"/>
      <c r="CZ7" s="467"/>
      <c r="DA7" s="468"/>
      <c r="DB7" s="466">
        <v>16814654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1474584</v>
      </c>
      <c r="BO8" s="467"/>
      <c r="BP8" s="467"/>
      <c r="BQ8" s="467"/>
      <c r="BR8" s="467"/>
      <c r="BS8" s="467"/>
      <c r="BT8" s="467"/>
      <c r="BU8" s="468"/>
      <c r="BV8" s="466">
        <v>1376805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0.45</v>
      </c>
      <c r="CU8" s="580"/>
      <c r="CV8" s="580"/>
      <c r="CW8" s="580"/>
      <c r="CX8" s="580"/>
      <c r="CY8" s="580"/>
      <c r="CZ8" s="580"/>
      <c r="DA8" s="581"/>
      <c r="DB8" s="579">
        <v>0.44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58162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97779</v>
      </c>
      <c r="BO9" s="467"/>
      <c r="BP9" s="467"/>
      <c r="BQ9" s="467"/>
      <c r="BR9" s="467"/>
      <c r="BS9" s="467"/>
      <c r="BT9" s="467"/>
      <c r="BU9" s="468"/>
      <c r="BV9" s="466">
        <v>347672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59871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200780</v>
      </c>
      <c r="BO10" s="467"/>
      <c r="BP10" s="467"/>
      <c r="BQ10" s="467"/>
      <c r="BR10" s="467"/>
      <c r="BS10" s="467"/>
      <c r="BT10" s="467"/>
      <c r="BU10" s="468"/>
      <c r="BV10" s="466">
        <v>515661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54252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120</v>
      </c>
      <c r="AV12" s="524"/>
      <c r="AW12" s="524"/>
      <c r="AX12" s="524"/>
      <c r="AY12" s="446" t="s">
        <v>134</v>
      </c>
      <c r="AZ12" s="447"/>
      <c r="BA12" s="447"/>
      <c r="BB12" s="447"/>
      <c r="BC12" s="447"/>
      <c r="BD12" s="447"/>
      <c r="BE12" s="447"/>
      <c r="BF12" s="447"/>
      <c r="BG12" s="447"/>
      <c r="BH12" s="447"/>
      <c r="BI12" s="447"/>
      <c r="BJ12" s="447"/>
      <c r="BK12" s="447"/>
      <c r="BL12" s="447"/>
      <c r="BM12" s="448"/>
      <c r="BN12" s="466">
        <v>1000000</v>
      </c>
      <c r="BO12" s="467"/>
      <c r="BP12" s="467"/>
      <c r="BQ12" s="467"/>
      <c r="BR12" s="467"/>
      <c r="BS12" s="467"/>
      <c r="BT12" s="467"/>
      <c r="BU12" s="468"/>
      <c r="BV12" s="466">
        <v>600000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53852</v>
      </c>
      <c r="S13" s="570"/>
      <c r="T13" s="570"/>
      <c r="U13" s="570"/>
      <c r="V13" s="571"/>
      <c r="W13" s="557" t="s">
        <v>137</v>
      </c>
      <c r="X13" s="479"/>
      <c r="Y13" s="479"/>
      <c r="Z13" s="479"/>
      <c r="AA13" s="479"/>
      <c r="AB13" s="480"/>
      <c r="AC13" s="442">
        <v>2462</v>
      </c>
      <c r="AD13" s="443"/>
      <c r="AE13" s="443"/>
      <c r="AF13" s="443"/>
      <c r="AG13" s="444"/>
      <c r="AH13" s="442">
        <v>2701</v>
      </c>
      <c r="AI13" s="443"/>
      <c r="AJ13" s="443"/>
      <c r="AK13" s="443"/>
      <c r="AL13" s="445"/>
      <c r="AM13" s="535" t="s">
        <v>138</v>
      </c>
      <c r="AN13" s="440"/>
      <c r="AO13" s="440"/>
      <c r="AP13" s="440"/>
      <c r="AQ13" s="440"/>
      <c r="AR13" s="440"/>
      <c r="AS13" s="440"/>
      <c r="AT13" s="441"/>
      <c r="AU13" s="523" t="s">
        <v>120</v>
      </c>
      <c r="AV13" s="524"/>
      <c r="AW13" s="524"/>
      <c r="AX13" s="524"/>
      <c r="AY13" s="446" t="s">
        <v>139</v>
      </c>
      <c r="AZ13" s="447"/>
      <c r="BA13" s="447"/>
      <c r="BB13" s="447"/>
      <c r="BC13" s="447"/>
      <c r="BD13" s="447"/>
      <c r="BE13" s="447"/>
      <c r="BF13" s="447"/>
      <c r="BG13" s="447"/>
      <c r="BH13" s="447"/>
      <c r="BI13" s="447"/>
      <c r="BJ13" s="447"/>
      <c r="BK13" s="447"/>
      <c r="BL13" s="447"/>
      <c r="BM13" s="448"/>
      <c r="BN13" s="466">
        <v>-701441</v>
      </c>
      <c r="BO13" s="467"/>
      <c r="BP13" s="467"/>
      <c r="BQ13" s="467"/>
      <c r="BR13" s="467"/>
      <c r="BS13" s="467"/>
      <c r="BT13" s="467"/>
      <c r="BU13" s="468"/>
      <c r="BV13" s="466">
        <v>263333</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10.199999999999999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55052</v>
      </c>
      <c r="S14" s="570"/>
      <c r="T14" s="570"/>
      <c r="U14" s="570"/>
      <c r="V14" s="571"/>
      <c r="W14" s="572"/>
      <c r="X14" s="482"/>
      <c r="Y14" s="482"/>
      <c r="Z14" s="482"/>
      <c r="AA14" s="482"/>
      <c r="AB14" s="483"/>
      <c r="AC14" s="562">
        <v>8.5</v>
      </c>
      <c r="AD14" s="563"/>
      <c r="AE14" s="563"/>
      <c r="AF14" s="563"/>
      <c r="AG14" s="564"/>
      <c r="AH14" s="562">
        <v>9.6999999999999993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53.2</v>
      </c>
      <c r="CU14" s="574"/>
      <c r="CV14" s="574"/>
      <c r="CW14" s="574"/>
      <c r="CX14" s="574"/>
      <c r="CY14" s="574"/>
      <c r="CZ14" s="574"/>
      <c r="DA14" s="575"/>
      <c r="DB14" s="573">
        <v>51.6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54652</v>
      </c>
      <c r="S15" s="570"/>
      <c r="T15" s="570"/>
      <c r="U15" s="570"/>
      <c r="V15" s="571"/>
      <c r="W15" s="557" t="s">
        <v>143</v>
      </c>
      <c r="X15" s="479"/>
      <c r="Y15" s="479"/>
      <c r="Z15" s="479"/>
      <c r="AA15" s="479"/>
      <c r="AB15" s="480"/>
      <c r="AC15" s="442">
        <v>10573</v>
      </c>
      <c r="AD15" s="443"/>
      <c r="AE15" s="443"/>
      <c r="AF15" s="443"/>
      <c r="AG15" s="444"/>
      <c r="AH15" s="442">
        <v>10343</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6457967</v>
      </c>
      <c r="BO15" s="462"/>
      <c r="BP15" s="462"/>
      <c r="BQ15" s="462"/>
      <c r="BR15" s="462"/>
      <c r="BS15" s="462"/>
      <c r="BT15" s="462"/>
      <c r="BU15" s="463"/>
      <c r="BV15" s="461">
        <v>6285507</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36.6</v>
      </c>
      <c r="AD16" s="563"/>
      <c r="AE16" s="563"/>
      <c r="AF16" s="563"/>
      <c r="AG16" s="564"/>
      <c r="AH16" s="562">
        <v>37.200000000000003</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13970091</v>
      </c>
      <c r="BO16" s="467"/>
      <c r="BP16" s="467"/>
      <c r="BQ16" s="467"/>
      <c r="BR16" s="467"/>
      <c r="BS16" s="467"/>
      <c r="BT16" s="467"/>
      <c r="BU16" s="468"/>
      <c r="BV16" s="466">
        <v>13828909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15848</v>
      </c>
      <c r="AD17" s="443"/>
      <c r="AE17" s="443"/>
      <c r="AF17" s="443"/>
      <c r="AG17" s="444"/>
      <c r="AH17" s="442">
        <v>14789</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8131738</v>
      </c>
      <c r="BO17" s="467"/>
      <c r="BP17" s="467"/>
      <c r="BQ17" s="467"/>
      <c r="BR17" s="467"/>
      <c r="BS17" s="467"/>
      <c r="BT17" s="467"/>
      <c r="BU17" s="468"/>
      <c r="BV17" s="466">
        <v>7908126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344.42</v>
      </c>
      <c r="M18" s="531"/>
      <c r="N18" s="531"/>
      <c r="O18" s="531"/>
      <c r="P18" s="531"/>
      <c r="Q18" s="531"/>
      <c r="R18" s="532"/>
      <c r="S18" s="532"/>
      <c r="T18" s="532"/>
      <c r="U18" s="532"/>
      <c r="V18" s="533"/>
      <c r="W18" s="547"/>
      <c r="X18" s="548"/>
      <c r="Y18" s="548"/>
      <c r="Z18" s="548"/>
      <c r="AA18" s="548"/>
      <c r="AB18" s="558"/>
      <c r="AC18" s="430">
        <v>54.9</v>
      </c>
      <c r="AD18" s="431"/>
      <c r="AE18" s="431"/>
      <c r="AF18" s="431"/>
      <c r="AG18" s="534"/>
      <c r="AH18" s="430">
        <v>53.1</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15934417</v>
      </c>
      <c r="BO18" s="467"/>
      <c r="BP18" s="467"/>
      <c r="BQ18" s="467"/>
      <c r="BR18" s="467"/>
      <c r="BS18" s="467"/>
      <c r="BT18" s="467"/>
      <c r="BU18" s="468"/>
      <c r="BV18" s="466">
        <v>15812466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169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21691207</v>
      </c>
      <c r="BO19" s="467"/>
      <c r="BP19" s="467"/>
      <c r="BQ19" s="467"/>
      <c r="BR19" s="467"/>
      <c r="BS19" s="467"/>
      <c r="BT19" s="467"/>
      <c r="BU19" s="468"/>
      <c r="BV19" s="466">
        <v>20245022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19810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32343773</v>
      </c>
      <c r="BO23" s="467"/>
      <c r="BP23" s="467"/>
      <c r="BQ23" s="467"/>
      <c r="BR23" s="467"/>
      <c r="BS23" s="467"/>
      <c r="BT23" s="467"/>
      <c r="BU23" s="468"/>
      <c r="BV23" s="466">
        <v>32518683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9700</v>
      </c>
      <c r="R24" s="443"/>
      <c r="S24" s="443"/>
      <c r="T24" s="443"/>
      <c r="U24" s="443"/>
      <c r="V24" s="444"/>
      <c r="W24" s="508"/>
      <c r="X24" s="499"/>
      <c r="Y24" s="500"/>
      <c r="Z24" s="439" t="s">
        <v>167</v>
      </c>
      <c r="AA24" s="440"/>
      <c r="AB24" s="440"/>
      <c r="AC24" s="440"/>
      <c r="AD24" s="440"/>
      <c r="AE24" s="440"/>
      <c r="AF24" s="440"/>
      <c r="AG24" s="441"/>
      <c r="AH24" s="442">
        <v>420</v>
      </c>
      <c r="AI24" s="443"/>
      <c r="AJ24" s="443"/>
      <c r="AK24" s="443"/>
      <c r="AL24" s="444"/>
      <c r="AM24" s="442">
        <v>1321740</v>
      </c>
      <c r="AN24" s="443"/>
      <c r="AO24" s="443"/>
      <c r="AP24" s="443"/>
      <c r="AQ24" s="443"/>
      <c r="AR24" s="444"/>
      <c r="AS24" s="442">
        <v>3147</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18072940</v>
      </c>
      <c r="BO24" s="467"/>
      <c r="BP24" s="467"/>
      <c r="BQ24" s="467"/>
      <c r="BR24" s="467"/>
      <c r="BS24" s="467"/>
      <c r="BT24" s="467"/>
      <c r="BU24" s="468"/>
      <c r="BV24" s="466">
        <v>19067963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7750</v>
      </c>
      <c r="R25" s="443"/>
      <c r="S25" s="443"/>
      <c r="T25" s="443"/>
      <c r="U25" s="443"/>
      <c r="V25" s="444"/>
      <c r="W25" s="508"/>
      <c r="X25" s="499"/>
      <c r="Y25" s="500"/>
      <c r="Z25" s="439" t="s">
        <v>170</v>
      </c>
      <c r="AA25" s="440"/>
      <c r="AB25" s="440"/>
      <c r="AC25" s="440"/>
      <c r="AD25" s="440"/>
      <c r="AE25" s="440"/>
      <c r="AF25" s="440"/>
      <c r="AG25" s="441"/>
      <c r="AH25" s="442" t="s">
        <v>128</v>
      </c>
      <c r="AI25" s="443"/>
      <c r="AJ25" s="443"/>
      <c r="AK25" s="443"/>
      <c r="AL25" s="444"/>
      <c r="AM25" s="442" t="s">
        <v>128</v>
      </c>
      <c r="AN25" s="443"/>
      <c r="AO25" s="443"/>
      <c r="AP25" s="443"/>
      <c r="AQ25" s="443"/>
      <c r="AR25" s="444"/>
      <c r="AS25" s="442" t="s">
        <v>128</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2893928</v>
      </c>
      <c r="BO25" s="462"/>
      <c r="BP25" s="462"/>
      <c r="BQ25" s="462"/>
      <c r="BR25" s="462"/>
      <c r="BS25" s="462"/>
      <c r="BT25" s="462"/>
      <c r="BU25" s="463"/>
      <c r="BV25" s="461">
        <v>2134225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7300</v>
      </c>
      <c r="R26" s="443"/>
      <c r="S26" s="443"/>
      <c r="T26" s="443"/>
      <c r="U26" s="443"/>
      <c r="V26" s="444"/>
      <c r="W26" s="508"/>
      <c r="X26" s="499"/>
      <c r="Y26" s="500"/>
      <c r="Z26" s="439" t="s">
        <v>173</v>
      </c>
      <c r="AA26" s="521"/>
      <c r="AB26" s="521"/>
      <c r="AC26" s="521"/>
      <c r="AD26" s="521"/>
      <c r="AE26" s="521"/>
      <c r="AF26" s="521"/>
      <c r="AG26" s="522"/>
      <c r="AH26" s="442">
        <v>6</v>
      </c>
      <c r="AI26" s="443"/>
      <c r="AJ26" s="443"/>
      <c r="AK26" s="443"/>
      <c r="AL26" s="444"/>
      <c r="AM26" s="442">
        <v>21048</v>
      </c>
      <c r="AN26" s="443"/>
      <c r="AO26" s="443"/>
      <c r="AP26" s="443"/>
      <c r="AQ26" s="443"/>
      <c r="AR26" s="444"/>
      <c r="AS26" s="442">
        <v>3508</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4450</v>
      </c>
      <c r="R27" s="443"/>
      <c r="S27" s="443"/>
      <c r="T27" s="443"/>
      <c r="U27" s="443"/>
      <c r="V27" s="444"/>
      <c r="W27" s="508"/>
      <c r="X27" s="499"/>
      <c r="Y27" s="500"/>
      <c r="Z27" s="439" t="s">
        <v>176</v>
      </c>
      <c r="AA27" s="440"/>
      <c r="AB27" s="440"/>
      <c r="AC27" s="440"/>
      <c r="AD27" s="440"/>
      <c r="AE27" s="440"/>
      <c r="AF27" s="440"/>
      <c r="AG27" s="441"/>
      <c r="AH27" s="442">
        <v>31</v>
      </c>
      <c r="AI27" s="443"/>
      <c r="AJ27" s="443"/>
      <c r="AK27" s="443"/>
      <c r="AL27" s="444"/>
      <c r="AM27" s="442">
        <v>91416</v>
      </c>
      <c r="AN27" s="443"/>
      <c r="AO27" s="443"/>
      <c r="AP27" s="443"/>
      <c r="AQ27" s="443"/>
      <c r="AR27" s="444"/>
      <c r="AS27" s="442">
        <v>2949</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1304890</v>
      </c>
      <c r="BO27" s="470"/>
      <c r="BP27" s="470"/>
      <c r="BQ27" s="470"/>
      <c r="BR27" s="470"/>
      <c r="BS27" s="470"/>
      <c r="BT27" s="470"/>
      <c r="BU27" s="471"/>
      <c r="BV27" s="469">
        <v>1304282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3950</v>
      </c>
      <c r="R28" s="443"/>
      <c r="S28" s="443"/>
      <c r="T28" s="443"/>
      <c r="U28" s="443"/>
      <c r="V28" s="444"/>
      <c r="W28" s="508"/>
      <c r="X28" s="499"/>
      <c r="Y28" s="500"/>
      <c r="Z28" s="439" t="s">
        <v>179</v>
      </c>
      <c r="AA28" s="440"/>
      <c r="AB28" s="440"/>
      <c r="AC28" s="440"/>
      <c r="AD28" s="440"/>
      <c r="AE28" s="440"/>
      <c r="AF28" s="440"/>
      <c r="AG28" s="441"/>
      <c r="AH28" s="442" t="s">
        <v>128</v>
      </c>
      <c r="AI28" s="443"/>
      <c r="AJ28" s="443"/>
      <c r="AK28" s="443"/>
      <c r="AL28" s="444"/>
      <c r="AM28" s="442" t="s">
        <v>180</v>
      </c>
      <c r="AN28" s="443"/>
      <c r="AO28" s="443"/>
      <c r="AP28" s="443"/>
      <c r="AQ28" s="443"/>
      <c r="AR28" s="444"/>
      <c r="AS28" s="442" t="s">
        <v>180</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2963328</v>
      </c>
      <c r="BO28" s="462"/>
      <c r="BP28" s="462"/>
      <c r="BQ28" s="462"/>
      <c r="BR28" s="462"/>
      <c r="BS28" s="462"/>
      <c r="BT28" s="462"/>
      <c r="BU28" s="463"/>
      <c r="BV28" s="461">
        <v>3762548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20</v>
      </c>
      <c r="M29" s="443"/>
      <c r="N29" s="443"/>
      <c r="O29" s="443"/>
      <c r="P29" s="444"/>
      <c r="Q29" s="442">
        <v>3750</v>
      </c>
      <c r="R29" s="443"/>
      <c r="S29" s="443"/>
      <c r="T29" s="443"/>
      <c r="U29" s="443"/>
      <c r="V29" s="444"/>
      <c r="W29" s="509"/>
      <c r="X29" s="510"/>
      <c r="Y29" s="511"/>
      <c r="Z29" s="439" t="s">
        <v>183</v>
      </c>
      <c r="AA29" s="440"/>
      <c r="AB29" s="440"/>
      <c r="AC29" s="440"/>
      <c r="AD29" s="440"/>
      <c r="AE29" s="440"/>
      <c r="AF29" s="440"/>
      <c r="AG29" s="441"/>
      <c r="AH29" s="442">
        <v>451</v>
      </c>
      <c r="AI29" s="443"/>
      <c r="AJ29" s="443"/>
      <c r="AK29" s="443"/>
      <c r="AL29" s="444"/>
      <c r="AM29" s="442">
        <v>1413156</v>
      </c>
      <c r="AN29" s="443"/>
      <c r="AO29" s="443"/>
      <c r="AP29" s="443"/>
      <c r="AQ29" s="443"/>
      <c r="AR29" s="444"/>
      <c r="AS29" s="442">
        <v>3133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1928462</v>
      </c>
      <c r="BO29" s="467"/>
      <c r="BP29" s="467"/>
      <c r="BQ29" s="467"/>
      <c r="BR29" s="467"/>
      <c r="BS29" s="467"/>
      <c r="BT29" s="467"/>
      <c r="BU29" s="468"/>
      <c r="BV29" s="466">
        <v>1907854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1953453</v>
      </c>
      <c r="BO30" s="470"/>
      <c r="BP30" s="470"/>
      <c r="BQ30" s="470"/>
      <c r="BR30" s="470"/>
      <c r="BS30" s="470"/>
      <c r="BT30" s="470"/>
      <c r="BU30" s="471"/>
      <c r="BV30" s="469">
        <v>1982103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11</v>
      </c>
      <c r="BF34" s="425"/>
      <c r="BG34" s="424" t="str">
        <f>IF('各会計、関係団体の財政状況及び健全化判断比率'!B36="","",'各会計、関係団体の財政状況及び健全化判断比率'!B36)</f>
        <v>岩代簡易水道事業特別会計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17</v>
      </c>
      <c r="BX34" s="425"/>
      <c r="BY34" s="424" t="str">
        <f>IF('各会計、関係団体の財政状況及び健全化判断比率'!B68="","",'各会計、関係団体の財政状況及び健全化判断比率'!B68)</f>
        <v>安達地方広域行政組合（一般会計）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27</v>
      </c>
      <c r="CP34" s="425"/>
      <c r="CQ34" s="424" t="str">
        <f>IF('各会計、関係団体の財政状況及び健全化判断比率'!BS7="","",'各会計、関係団体の財政状況及び健全化判断比率'!BS7)</f>
        <v>安達地域農業振興公社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国民健康保険特別会計（直営診療施設勘定）</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下水道事業会計</v>
      </c>
      <c r="AP35" s="424"/>
      <c r="AQ35" s="424"/>
      <c r="AR35" s="424"/>
      <c r="AS35" s="424"/>
      <c r="AT35" s="424"/>
      <c r="AU35" s="424"/>
      <c r="AV35" s="424"/>
      <c r="AW35" s="424"/>
      <c r="AX35" s="424"/>
      <c r="AY35" s="424"/>
      <c r="AZ35" s="424"/>
      <c r="BA35" s="424"/>
      <c r="BB35" s="424"/>
      <c r="BC35" s="424"/>
      <c r="BD35" s="214"/>
      <c r="BE35" s="425">
        <f t="shared" ref="BE35:BE43" si="1">IF(BG35="","",BE34+1)</f>
        <v>12</v>
      </c>
      <c r="BF35" s="425"/>
      <c r="BG35" s="424" t="str">
        <f>IF('各会計、関係団体の財政状況及び健全化判断比率'!B37="","",'各会計、関係団体の財政状況及び健全化判断比率'!B37)</f>
        <v>東和簡易水道事業特別会計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18</v>
      </c>
      <c r="BX35" s="425"/>
      <c r="BY35" s="424" t="str">
        <f>IF('各会計、関係団体の財政状況及び健全化判断比率'!B69="","",'各会計、関係団体の財政状況及び健全化判断比率'!B69)</f>
        <v>安達地方広域行政組合（地域振興事業特別会計）</v>
      </c>
      <c r="BZ35" s="424"/>
      <c r="CA35" s="424"/>
      <c r="CB35" s="424"/>
      <c r="CC35" s="424"/>
      <c r="CD35" s="424"/>
      <c r="CE35" s="424"/>
      <c r="CF35" s="424"/>
      <c r="CG35" s="424"/>
      <c r="CH35" s="424"/>
      <c r="CI35" s="424"/>
      <c r="CJ35" s="424"/>
      <c r="CK35" s="424"/>
      <c r="CL35" s="424"/>
      <c r="CM35" s="424"/>
      <c r="CN35" s="214"/>
      <c r="CO35" s="425">
        <f t="shared" ref="CO35:CO43" si="3">IF(CQ35="","",CO34+1)</f>
        <v>28</v>
      </c>
      <c r="CP35" s="425"/>
      <c r="CQ35" s="424" t="str">
        <f>IF('各会計、関係団体の財政状況及び健全化判断比率'!BS8="","",'各会計、関係団体の財政状況及び健全化判断比率'!BS8)</f>
        <v>二本松菊栄会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IF('各会計、関係団体の財政状況及び健全化判断比率'!B34="","",'各会計、関係団体の財政状況及び健全化判断比率'!B34)</f>
        <v>工業団地造成事業会計</v>
      </c>
      <c r="AP36" s="424"/>
      <c r="AQ36" s="424"/>
      <c r="AR36" s="424"/>
      <c r="AS36" s="424"/>
      <c r="AT36" s="424"/>
      <c r="AU36" s="424"/>
      <c r="AV36" s="424"/>
      <c r="AW36" s="424"/>
      <c r="AX36" s="424"/>
      <c r="AY36" s="424"/>
      <c r="AZ36" s="424"/>
      <c r="BA36" s="424"/>
      <c r="BB36" s="424"/>
      <c r="BC36" s="424"/>
      <c r="BD36" s="214"/>
      <c r="BE36" s="425">
        <f t="shared" si="1"/>
        <v>13</v>
      </c>
      <c r="BF36" s="425"/>
      <c r="BG36" s="424" t="str">
        <f>IF('各会計、関係団体の財政状況及び健全化判断比率'!B38="","",'各会計、関係団体の財政状況及び健全化判断比率'!B38)</f>
        <v>安達下水道事業特別会計</v>
      </c>
      <c r="BH36" s="424"/>
      <c r="BI36" s="424"/>
      <c r="BJ36" s="424"/>
      <c r="BK36" s="424"/>
      <c r="BL36" s="424"/>
      <c r="BM36" s="424"/>
      <c r="BN36" s="424"/>
      <c r="BO36" s="424"/>
      <c r="BP36" s="424"/>
      <c r="BQ36" s="424"/>
      <c r="BR36" s="424"/>
      <c r="BS36" s="424"/>
      <c r="BT36" s="424"/>
      <c r="BU36" s="424"/>
      <c r="BV36" s="214"/>
      <c r="BW36" s="425">
        <f t="shared" si="2"/>
        <v>19</v>
      </c>
      <c r="BX36" s="425"/>
      <c r="BY36" s="424" t="str">
        <f>IF('各会計、関係団体の財政状況及び健全化判断比率'!B70="","",'各会計、関係団体の財政状況及び健全化判断比率'!B70)</f>
        <v>福島県後期高齢者医療広域連合（一般会計）</v>
      </c>
      <c r="BZ36" s="424"/>
      <c r="CA36" s="424"/>
      <c r="CB36" s="424"/>
      <c r="CC36" s="424"/>
      <c r="CD36" s="424"/>
      <c r="CE36" s="424"/>
      <c r="CF36" s="424"/>
      <c r="CG36" s="424"/>
      <c r="CH36" s="424"/>
      <c r="CI36" s="424"/>
      <c r="CJ36" s="424"/>
      <c r="CK36" s="424"/>
      <c r="CL36" s="424"/>
      <c r="CM36" s="424"/>
      <c r="CN36" s="214"/>
      <c r="CO36" s="425">
        <f t="shared" si="3"/>
        <v>29</v>
      </c>
      <c r="CP36" s="425"/>
      <c r="CQ36" s="424" t="str">
        <f>IF('各会計、関係団体の財政状況及び健全化判断比率'!BS9="","",'各会計、関係団体の財政状況及び健全化判断比率'!BS9)</f>
        <v>二本松市振興公社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f t="shared" si="0"/>
        <v>10</v>
      </c>
      <c r="AN37" s="425"/>
      <c r="AO37" s="424" t="str">
        <f>IF('各会計、関係団体の財政状況及び健全化判断比率'!B35="","",'各会計、関係団体の財政状況及び健全化判断比率'!B35)</f>
        <v>宅地造成事業会計</v>
      </c>
      <c r="AP37" s="424"/>
      <c r="AQ37" s="424"/>
      <c r="AR37" s="424"/>
      <c r="AS37" s="424"/>
      <c r="AT37" s="424"/>
      <c r="AU37" s="424"/>
      <c r="AV37" s="424"/>
      <c r="AW37" s="424"/>
      <c r="AX37" s="424"/>
      <c r="AY37" s="424"/>
      <c r="AZ37" s="424"/>
      <c r="BA37" s="424"/>
      <c r="BB37" s="424"/>
      <c r="BC37" s="424"/>
      <c r="BD37" s="214"/>
      <c r="BE37" s="425">
        <f t="shared" si="1"/>
        <v>14</v>
      </c>
      <c r="BF37" s="425"/>
      <c r="BG37" s="424" t="str">
        <f>IF('各会計、関係団体の財政状況及び健全化判断比率'!B39="","",'各会計、関係団体の財政状況及び健全化判断比率'!B39)</f>
        <v>岩代下水道事業特別会計</v>
      </c>
      <c r="BH37" s="424"/>
      <c r="BI37" s="424"/>
      <c r="BJ37" s="424"/>
      <c r="BK37" s="424"/>
      <c r="BL37" s="424"/>
      <c r="BM37" s="424"/>
      <c r="BN37" s="424"/>
      <c r="BO37" s="424"/>
      <c r="BP37" s="424"/>
      <c r="BQ37" s="424"/>
      <c r="BR37" s="424"/>
      <c r="BS37" s="424"/>
      <c r="BT37" s="424"/>
      <c r="BU37" s="424"/>
      <c r="BV37" s="214"/>
      <c r="BW37" s="425">
        <f t="shared" si="2"/>
        <v>20</v>
      </c>
      <c r="BX37" s="425"/>
      <c r="BY37" s="424" t="str">
        <f>IF('各会計、関係団体の財政状況及び健全化判断比率'!B71="","",'各会計、関係団体の財政状況及び健全化判断比率'!B71)</f>
        <v>福島県後期高齢者医療広域連合（後期高齢者医療特別会計）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15</v>
      </c>
      <c r="BF38" s="425"/>
      <c r="BG38" s="424" t="str">
        <f>IF('各会計、関係団体の財政状況及び健全化判断比率'!B40="","",'各会計、関係団体の財政状況及び健全化判断比率'!B40)</f>
        <v>公設地方卸売市場特別会計</v>
      </c>
      <c r="BH38" s="424"/>
      <c r="BI38" s="424"/>
      <c r="BJ38" s="424"/>
      <c r="BK38" s="424"/>
      <c r="BL38" s="424"/>
      <c r="BM38" s="424"/>
      <c r="BN38" s="424"/>
      <c r="BO38" s="424"/>
      <c r="BP38" s="424"/>
      <c r="BQ38" s="424"/>
      <c r="BR38" s="424"/>
      <c r="BS38" s="424"/>
      <c r="BT38" s="424"/>
      <c r="BU38" s="424"/>
      <c r="BV38" s="214"/>
      <c r="BW38" s="425">
        <f t="shared" si="2"/>
        <v>21</v>
      </c>
      <c r="BX38" s="425"/>
      <c r="BY38" s="424" t="str">
        <f>IF('各会計、関係団体の財政状況及び健全化判断比率'!B72="","",'各会計、関係団体の財政状況及び健全化判断比率'!B72)</f>
        <v>福島県市民交通災害共済組合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16</v>
      </c>
      <c r="BF39" s="425"/>
      <c r="BG39" s="424" t="str">
        <f>IF('各会計、関係団体の財政状況及び健全化判断比率'!B41="","",'各会計、関係団体の財政状況及び健全化判断比率'!B41)</f>
        <v>佐勢ノ宮住宅団地造成事業特別会計</v>
      </c>
      <c r="BH39" s="424"/>
      <c r="BI39" s="424"/>
      <c r="BJ39" s="424"/>
      <c r="BK39" s="424"/>
      <c r="BL39" s="424"/>
      <c r="BM39" s="424"/>
      <c r="BN39" s="424"/>
      <c r="BO39" s="424"/>
      <c r="BP39" s="424"/>
      <c r="BQ39" s="424"/>
      <c r="BR39" s="424"/>
      <c r="BS39" s="424"/>
      <c r="BT39" s="424"/>
      <c r="BU39" s="424"/>
      <c r="BV39" s="214"/>
      <c r="BW39" s="425">
        <f t="shared" si="2"/>
        <v>22</v>
      </c>
      <c r="BX39" s="425"/>
      <c r="BY39" s="424" t="str">
        <f>IF('各会計、関係団体の財政状況及び健全化判断比率'!B73="","",'各会計、関係団体の財政状況及び健全化判断比率'!B73)</f>
        <v>福島県市町村総合事務組合（一般会計）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23</v>
      </c>
      <c r="BX40" s="425"/>
      <c r="BY40" s="424" t="str">
        <f>IF('各会計、関係団体の財政状況及び健全化判断比率'!B74="","",'各会計、関係団体の財政状況及び健全化判断比率'!B74)</f>
        <v>福島県市町村総合事務組合（消防補償等特別会計）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24</v>
      </c>
      <c r="BX41" s="425"/>
      <c r="BY41" s="424" t="str">
        <f>IF('各会計、関係団体の財政状況及び健全化判断比率'!B75="","",'各会計、関係団体の財政状況及び健全化判断比率'!B75)</f>
        <v>福島県市町村総合事務組合（消防賞じゅつ金特別会計）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25</v>
      </c>
      <c r="BX42" s="425"/>
      <c r="BY42" s="424" t="str">
        <f>IF('各会計、関係団体の財政状況及び健全化判断比率'!B76="","",'各会計、関係団体の財政状況及び健全化判断比率'!B76)</f>
        <v>福島県市町村総合事務組合（非常勤職員公務災害補償特別会計）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26</v>
      </c>
      <c r="BX43" s="425"/>
      <c r="BY43" s="424" t="str">
        <f>IF('各会計、関係団体の財政状況及び健全化判断比率'!B77="","",'各会計、関係団体の財政状況及び健全化判断比率'!B77)</f>
        <v>福島県市町村総合事務組合（自治会館管理特別会計）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vQQIjCzdbgmxfDq+2P4jtrx98wb4Zr+b72ICIzQMZ/4vs6a6lSsyCSb3C82CAoQAjlDQ1LVs+GPDi91Zj++DOA==" saltValue="YcxPlJX4rlh5VPuFomrs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S44" sqref="R44:S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579</v>
      </c>
      <c r="D34" s="1248"/>
      <c r="E34" s="1249"/>
      <c r="F34" s="32">
        <v>12.41</v>
      </c>
      <c r="G34" s="33">
        <v>13.72</v>
      </c>
      <c r="H34" s="33">
        <v>14.95</v>
      </c>
      <c r="I34" s="33">
        <v>16.02</v>
      </c>
      <c r="J34" s="34">
        <v>17.37</v>
      </c>
      <c r="K34" s="22"/>
      <c r="L34" s="22"/>
      <c r="M34" s="22"/>
      <c r="N34" s="22"/>
      <c r="O34" s="22"/>
      <c r="P34" s="22"/>
    </row>
    <row r="35" spans="1:16" ht="39" customHeight="1" x14ac:dyDescent="0.15">
      <c r="A35" s="22"/>
      <c r="B35" s="35"/>
      <c r="C35" s="1242" t="s">
        <v>580</v>
      </c>
      <c r="D35" s="1243"/>
      <c r="E35" s="1244"/>
      <c r="F35" s="36">
        <v>10.06</v>
      </c>
      <c r="G35" s="37">
        <v>9.0399999999999991</v>
      </c>
      <c r="H35" s="37">
        <v>6.05</v>
      </c>
      <c r="I35" s="37">
        <v>8.18</v>
      </c>
      <c r="J35" s="38">
        <v>8.8800000000000008</v>
      </c>
      <c r="K35" s="22"/>
      <c r="L35" s="22"/>
      <c r="M35" s="22"/>
      <c r="N35" s="22"/>
      <c r="O35" s="22"/>
      <c r="P35" s="22"/>
    </row>
    <row r="36" spans="1:16" ht="39" customHeight="1" x14ac:dyDescent="0.15">
      <c r="A36" s="22"/>
      <c r="B36" s="35"/>
      <c r="C36" s="1242" t="s">
        <v>581</v>
      </c>
      <c r="D36" s="1243"/>
      <c r="E36" s="1244"/>
      <c r="F36" s="36">
        <v>6.49</v>
      </c>
      <c r="G36" s="37">
        <v>6.22</v>
      </c>
      <c r="H36" s="37">
        <v>5.78</v>
      </c>
      <c r="I36" s="37">
        <v>5.25</v>
      </c>
      <c r="J36" s="38">
        <v>4.68</v>
      </c>
      <c r="K36" s="22"/>
      <c r="L36" s="22"/>
      <c r="M36" s="22"/>
      <c r="N36" s="22"/>
      <c r="O36" s="22"/>
      <c r="P36" s="22"/>
    </row>
    <row r="37" spans="1:16" ht="39" customHeight="1" x14ac:dyDescent="0.15">
      <c r="A37" s="22"/>
      <c r="B37" s="35"/>
      <c r="C37" s="1242" t="s">
        <v>582</v>
      </c>
      <c r="D37" s="1243"/>
      <c r="E37" s="1244"/>
      <c r="F37" s="36" t="s">
        <v>530</v>
      </c>
      <c r="G37" s="37" t="s">
        <v>530</v>
      </c>
      <c r="H37" s="37" t="s">
        <v>530</v>
      </c>
      <c r="I37" s="37" t="s">
        <v>530</v>
      </c>
      <c r="J37" s="38">
        <v>1.94</v>
      </c>
      <c r="K37" s="22"/>
      <c r="L37" s="22"/>
      <c r="M37" s="22"/>
      <c r="N37" s="22"/>
      <c r="O37" s="22"/>
      <c r="P37" s="22"/>
    </row>
    <row r="38" spans="1:16" ht="39" customHeight="1" x14ac:dyDescent="0.15">
      <c r="A38" s="22"/>
      <c r="B38" s="35"/>
      <c r="C38" s="1242" t="s">
        <v>583</v>
      </c>
      <c r="D38" s="1243"/>
      <c r="E38" s="1244"/>
      <c r="F38" s="36">
        <v>1.65</v>
      </c>
      <c r="G38" s="37">
        <v>1.82</v>
      </c>
      <c r="H38" s="37">
        <v>2.69</v>
      </c>
      <c r="I38" s="37">
        <v>0.89</v>
      </c>
      <c r="J38" s="38">
        <v>0.6</v>
      </c>
      <c r="K38" s="22"/>
      <c r="L38" s="22"/>
      <c r="M38" s="22"/>
      <c r="N38" s="22"/>
      <c r="O38" s="22"/>
      <c r="P38" s="22"/>
    </row>
    <row r="39" spans="1:16" ht="39" customHeight="1" x14ac:dyDescent="0.15">
      <c r="A39" s="22"/>
      <c r="B39" s="35"/>
      <c r="C39" s="1242" t="s">
        <v>584</v>
      </c>
      <c r="D39" s="1243"/>
      <c r="E39" s="1244"/>
      <c r="F39" s="36">
        <v>0.22</v>
      </c>
      <c r="G39" s="37">
        <v>0.18</v>
      </c>
      <c r="H39" s="37">
        <v>0.15</v>
      </c>
      <c r="I39" s="37">
        <v>0.1</v>
      </c>
      <c r="J39" s="38">
        <v>0.1</v>
      </c>
      <c r="K39" s="22"/>
      <c r="L39" s="22"/>
      <c r="M39" s="22"/>
      <c r="N39" s="22"/>
      <c r="O39" s="22"/>
      <c r="P39" s="22"/>
    </row>
    <row r="40" spans="1:16" ht="39" customHeight="1" x14ac:dyDescent="0.15">
      <c r="A40" s="22"/>
      <c r="B40" s="35"/>
      <c r="C40" s="1242" t="s">
        <v>585</v>
      </c>
      <c r="D40" s="1243"/>
      <c r="E40" s="1244"/>
      <c r="F40" s="36">
        <v>0</v>
      </c>
      <c r="G40" s="37">
        <v>0</v>
      </c>
      <c r="H40" s="37">
        <v>0</v>
      </c>
      <c r="I40" s="37">
        <v>0</v>
      </c>
      <c r="J40" s="38">
        <v>7.0000000000000007E-2</v>
      </c>
      <c r="K40" s="22"/>
      <c r="L40" s="22"/>
      <c r="M40" s="22"/>
      <c r="N40" s="22"/>
      <c r="O40" s="22"/>
      <c r="P40" s="22"/>
    </row>
    <row r="41" spans="1:16" ht="39" customHeight="1" x14ac:dyDescent="0.15">
      <c r="A41" s="22"/>
      <c r="B41" s="35"/>
      <c r="C41" s="1242" t="s">
        <v>586</v>
      </c>
      <c r="D41" s="1243"/>
      <c r="E41" s="1244"/>
      <c r="F41" s="36">
        <v>0</v>
      </c>
      <c r="G41" s="37">
        <v>0</v>
      </c>
      <c r="H41" s="37">
        <v>0</v>
      </c>
      <c r="I41" s="37">
        <v>0</v>
      </c>
      <c r="J41" s="38">
        <v>0.04</v>
      </c>
      <c r="K41" s="22"/>
      <c r="L41" s="22"/>
      <c r="M41" s="22"/>
      <c r="N41" s="22"/>
      <c r="O41" s="22"/>
      <c r="P41" s="22"/>
    </row>
    <row r="42" spans="1:16" ht="39" customHeight="1" x14ac:dyDescent="0.15">
      <c r="A42" s="22"/>
      <c r="B42" s="39"/>
      <c r="C42" s="1242" t="s">
        <v>587</v>
      </c>
      <c r="D42" s="1243"/>
      <c r="E42" s="1244"/>
      <c r="F42" s="36" t="s">
        <v>530</v>
      </c>
      <c r="G42" s="37" t="s">
        <v>530</v>
      </c>
      <c r="H42" s="37" t="s">
        <v>530</v>
      </c>
      <c r="I42" s="37" t="s">
        <v>530</v>
      </c>
      <c r="J42" s="38" t="s">
        <v>530</v>
      </c>
      <c r="K42" s="22"/>
      <c r="L42" s="22"/>
      <c r="M42" s="22"/>
      <c r="N42" s="22"/>
      <c r="O42" s="22"/>
      <c r="P42" s="22"/>
    </row>
    <row r="43" spans="1:16" ht="39" customHeight="1" thickBot="1" x14ac:dyDescent="0.2">
      <c r="A43" s="22"/>
      <c r="B43" s="40"/>
      <c r="C43" s="1245" t="s">
        <v>588</v>
      </c>
      <c r="D43" s="1246"/>
      <c r="E43" s="1247"/>
      <c r="F43" s="41">
        <v>1</v>
      </c>
      <c r="G43" s="42">
        <v>1.73</v>
      </c>
      <c r="H43" s="42">
        <v>1.54</v>
      </c>
      <c r="I43" s="42">
        <v>1.87</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slFDX1mZH8FkyP1w2+MRXY6/hAG+yCBpkXrjgh9I9sGpBmf5jnaZBKnSrByZPidq+OUhEGihml0xyAtnzy5A==" saltValue="hZ/lqh0jwiFsOfK4IEtE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S44" sqref="R44:S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3111</v>
      </c>
      <c r="L45" s="60">
        <v>3107</v>
      </c>
      <c r="M45" s="60">
        <v>3029</v>
      </c>
      <c r="N45" s="60">
        <v>3107</v>
      </c>
      <c r="O45" s="61">
        <v>3121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530</v>
      </c>
      <c r="L46" s="64" t="s">
        <v>530</v>
      </c>
      <c r="M46" s="64" t="s">
        <v>530</v>
      </c>
      <c r="N46" s="64" t="s">
        <v>530</v>
      </c>
      <c r="O46" s="65" t="s">
        <v>530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530</v>
      </c>
      <c r="L47" s="64" t="s">
        <v>530</v>
      </c>
      <c r="M47" s="64" t="s">
        <v>530</v>
      </c>
      <c r="N47" s="64" t="s">
        <v>530</v>
      </c>
      <c r="O47" s="65" t="s">
        <v>530</v>
      </c>
      <c r="P47" s="48"/>
      <c r="Q47" s="48"/>
      <c r="R47" s="48"/>
      <c r="S47" s="48"/>
      <c r="T47" s="48"/>
      <c r="U47" s="48"/>
    </row>
    <row r="48" spans="1:21" ht="30.75" customHeight="1" x14ac:dyDescent="0.15">
      <c r="A48" s="48"/>
      <c r="B48" s="1270"/>
      <c r="C48" s="1271"/>
      <c r="D48" s="62"/>
      <c r="E48" s="1252" t="s">
        <v>15</v>
      </c>
      <c r="F48" s="1252"/>
      <c r="G48" s="1252"/>
      <c r="H48" s="1252"/>
      <c r="I48" s="1252"/>
      <c r="J48" s="1253"/>
      <c r="K48" s="63">
        <v>638</v>
      </c>
      <c r="L48" s="64">
        <v>642</v>
      </c>
      <c r="M48" s="64">
        <v>610</v>
      </c>
      <c r="N48" s="64">
        <v>630</v>
      </c>
      <c r="O48" s="65">
        <v>640</v>
      </c>
      <c r="P48" s="48"/>
      <c r="Q48" s="48"/>
      <c r="R48" s="48"/>
      <c r="S48" s="48"/>
      <c r="T48" s="48"/>
      <c r="U48" s="48"/>
    </row>
    <row r="49" spans="1:21" ht="30.75" customHeight="1" x14ac:dyDescent="0.15">
      <c r="A49" s="48"/>
      <c r="B49" s="1270"/>
      <c r="C49" s="1271"/>
      <c r="D49" s="62"/>
      <c r="E49" s="1252" t="s">
        <v>16</v>
      </c>
      <c r="F49" s="1252"/>
      <c r="G49" s="1252"/>
      <c r="H49" s="1252"/>
      <c r="I49" s="1252"/>
      <c r="J49" s="1253"/>
      <c r="K49" s="63">
        <v>543</v>
      </c>
      <c r="L49" s="64">
        <v>532</v>
      </c>
      <c r="M49" s="64">
        <v>465</v>
      </c>
      <c r="N49" s="64">
        <v>307</v>
      </c>
      <c r="O49" s="65">
        <v>209</v>
      </c>
      <c r="P49" s="48"/>
      <c r="Q49" s="48"/>
      <c r="R49" s="48"/>
      <c r="S49" s="48"/>
      <c r="T49" s="48"/>
      <c r="U49" s="48"/>
    </row>
    <row r="50" spans="1:21" ht="30.75" customHeight="1" x14ac:dyDescent="0.15">
      <c r="A50" s="48"/>
      <c r="B50" s="1270"/>
      <c r="C50" s="1271"/>
      <c r="D50" s="62"/>
      <c r="E50" s="1252" t="s">
        <v>17</v>
      </c>
      <c r="F50" s="1252"/>
      <c r="G50" s="1252"/>
      <c r="H50" s="1252"/>
      <c r="I50" s="1252"/>
      <c r="J50" s="1253"/>
      <c r="K50" s="63">
        <v>396</v>
      </c>
      <c r="L50" s="64">
        <v>312</v>
      </c>
      <c r="M50" s="64">
        <v>308</v>
      </c>
      <c r="N50" s="64">
        <v>250</v>
      </c>
      <c r="O50" s="65">
        <v>219</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2990</v>
      </c>
      <c r="L52" s="64">
        <v>3052</v>
      </c>
      <c r="M52" s="64">
        <v>2958</v>
      </c>
      <c r="N52" s="64">
        <v>2936</v>
      </c>
      <c r="O52" s="65">
        <v>2844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1698</v>
      </c>
      <c r="L53" s="69">
        <v>1541</v>
      </c>
      <c r="M53" s="69">
        <v>1454</v>
      </c>
      <c r="N53" s="69">
        <v>1358</v>
      </c>
      <c r="O53" s="70">
        <v>1345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612</v>
      </c>
      <c r="L57" s="84" t="s">
        <v>612</v>
      </c>
      <c r="M57" s="84" t="s">
        <v>612</v>
      </c>
      <c r="N57" s="84" t="s">
        <v>612</v>
      </c>
      <c r="O57" s="85" t="s">
        <v>612</v>
      </c>
    </row>
    <row r="58" spans="1:21" ht="31.5" customHeight="1" thickBot="1" x14ac:dyDescent="0.2">
      <c r="B58" s="1260"/>
      <c r="C58" s="1261"/>
      <c r="D58" s="1265" t="s">
        <v>27</v>
      </c>
      <c r="E58" s="1266"/>
      <c r="F58" s="1266"/>
      <c r="G58" s="1266"/>
      <c r="H58" s="1266"/>
      <c r="I58" s="1266"/>
      <c r="J58" s="126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U6RJjm/pzLcJiZibl1BYbmZKRW2P0Aes1hPs5QVe5nvxQCx3GM88ifTGYeVOa2mNzbqRrUw1rZbuU3wrLFhA==" saltValue="I16uszXIujaK03fRr/zg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33012</v>
      </c>
      <c r="J41" s="104">
        <v>32953</v>
      </c>
      <c r="K41" s="104">
        <v>32931</v>
      </c>
      <c r="L41" s="104">
        <v>32829</v>
      </c>
      <c r="M41" s="105">
        <v>32637</v>
      </c>
    </row>
    <row r="42" spans="2:13" ht="27.75" customHeight="1" x14ac:dyDescent="0.15">
      <c r="B42" s="1278"/>
      <c r="C42" s="1279"/>
      <c r="D42" s="106"/>
      <c r="E42" s="1282" t="s">
        <v>32</v>
      </c>
      <c r="F42" s="1282"/>
      <c r="G42" s="1282"/>
      <c r="H42" s="1283"/>
      <c r="I42" s="107">
        <v>1620</v>
      </c>
      <c r="J42" s="108">
        <v>1332</v>
      </c>
      <c r="K42" s="108">
        <v>1141</v>
      </c>
      <c r="L42" s="108">
        <v>913</v>
      </c>
      <c r="M42" s="109">
        <v>710</v>
      </c>
    </row>
    <row r="43" spans="2:13" ht="27.75" customHeight="1" x14ac:dyDescent="0.15">
      <c r="B43" s="1278"/>
      <c r="C43" s="1279"/>
      <c r="D43" s="106"/>
      <c r="E43" s="1282" t="s">
        <v>33</v>
      </c>
      <c r="F43" s="1282"/>
      <c r="G43" s="1282"/>
      <c r="H43" s="1283"/>
      <c r="I43" s="107">
        <v>8878</v>
      </c>
      <c r="J43" s="108">
        <v>8714</v>
      </c>
      <c r="K43" s="108">
        <v>8394</v>
      </c>
      <c r="L43" s="108">
        <v>8004</v>
      </c>
      <c r="M43" s="109">
        <v>7501</v>
      </c>
    </row>
    <row r="44" spans="2:13" ht="27.75" customHeight="1" x14ac:dyDescent="0.15">
      <c r="B44" s="1278"/>
      <c r="C44" s="1279"/>
      <c r="D44" s="106"/>
      <c r="E44" s="1282" t="s">
        <v>34</v>
      </c>
      <c r="F44" s="1282"/>
      <c r="G44" s="1282"/>
      <c r="H44" s="1283"/>
      <c r="I44" s="107">
        <v>2273</v>
      </c>
      <c r="J44" s="108">
        <v>1783</v>
      </c>
      <c r="K44" s="108">
        <v>1343</v>
      </c>
      <c r="L44" s="108">
        <v>1070</v>
      </c>
      <c r="M44" s="109">
        <v>860</v>
      </c>
    </row>
    <row r="45" spans="2:13" ht="27.75" customHeight="1" x14ac:dyDescent="0.15">
      <c r="B45" s="1278"/>
      <c r="C45" s="1279"/>
      <c r="D45" s="106"/>
      <c r="E45" s="1282" t="s">
        <v>35</v>
      </c>
      <c r="F45" s="1282"/>
      <c r="G45" s="1282"/>
      <c r="H45" s="1283"/>
      <c r="I45" s="107">
        <v>4140</v>
      </c>
      <c r="J45" s="108">
        <v>4115</v>
      </c>
      <c r="K45" s="108">
        <v>4041</v>
      </c>
      <c r="L45" s="108">
        <v>3825</v>
      </c>
      <c r="M45" s="109">
        <v>3580</v>
      </c>
    </row>
    <row r="46" spans="2:13" ht="27.75" customHeight="1" x14ac:dyDescent="0.15">
      <c r="B46" s="1278"/>
      <c r="C46" s="1279"/>
      <c r="D46" s="110"/>
      <c r="E46" s="1282" t="s">
        <v>36</v>
      </c>
      <c r="F46" s="1282"/>
      <c r="G46" s="1282"/>
      <c r="H46" s="1283"/>
      <c r="I46" s="107" t="s">
        <v>530</v>
      </c>
      <c r="J46" s="108" t="s">
        <v>530</v>
      </c>
      <c r="K46" s="108" t="s">
        <v>530</v>
      </c>
      <c r="L46" s="108" t="s">
        <v>530</v>
      </c>
      <c r="M46" s="109" t="s">
        <v>530</v>
      </c>
    </row>
    <row r="47" spans="2:13" ht="27.75" customHeight="1" x14ac:dyDescent="0.15">
      <c r="B47" s="1278"/>
      <c r="C47" s="1279"/>
      <c r="D47" s="111"/>
      <c r="E47" s="1292" t="s">
        <v>37</v>
      </c>
      <c r="F47" s="1293"/>
      <c r="G47" s="1293"/>
      <c r="H47" s="1294"/>
      <c r="I47" s="107" t="s">
        <v>530</v>
      </c>
      <c r="J47" s="108" t="s">
        <v>530</v>
      </c>
      <c r="K47" s="108" t="s">
        <v>530</v>
      </c>
      <c r="L47" s="108" t="s">
        <v>530</v>
      </c>
      <c r="M47" s="109" t="s">
        <v>530</v>
      </c>
    </row>
    <row r="48" spans="2:13" ht="27.75" customHeight="1" x14ac:dyDescent="0.15">
      <c r="B48" s="1278"/>
      <c r="C48" s="1279"/>
      <c r="D48" s="106"/>
      <c r="E48" s="1282" t="s">
        <v>38</v>
      </c>
      <c r="F48" s="1282"/>
      <c r="G48" s="1282"/>
      <c r="H48" s="1283"/>
      <c r="I48" s="107" t="s">
        <v>530</v>
      </c>
      <c r="J48" s="108" t="s">
        <v>530</v>
      </c>
      <c r="K48" s="108" t="s">
        <v>530</v>
      </c>
      <c r="L48" s="108" t="s">
        <v>530</v>
      </c>
      <c r="M48" s="109" t="s">
        <v>530</v>
      </c>
    </row>
    <row r="49" spans="2:13" ht="27.75" customHeight="1" x14ac:dyDescent="0.15">
      <c r="B49" s="1280"/>
      <c r="C49" s="1281"/>
      <c r="D49" s="106"/>
      <c r="E49" s="1282" t="s">
        <v>39</v>
      </c>
      <c r="F49" s="1282"/>
      <c r="G49" s="1282"/>
      <c r="H49" s="1283"/>
      <c r="I49" s="107" t="s">
        <v>530</v>
      </c>
      <c r="J49" s="108" t="s">
        <v>530</v>
      </c>
      <c r="K49" s="108" t="s">
        <v>530</v>
      </c>
      <c r="L49" s="108" t="s">
        <v>530</v>
      </c>
      <c r="M49" s="109" t="s">
        <v>530</v>
      </c>
    </row>
    <row r="50" spans="2:13" ht="27.75" customHeight="1" x14ac:dyDescent="0.15">
      <c r="B50" s="1276" t="s">
        <v>40</v>
      </c>
      <c r="C50" s="1277"/>
      <c r="D50" s="112"/>
      <c r="E50" s="1282" t="s">
        <v>41</v>
      </c>
      <c r="F50" s="1282"/>
      <c r="G50" s="1282"/>
      <c r="H50" s="1283"/>
      <c r="I50" s="107">
        <v>8418</v>
      </c>
      <c r="J50" s="108">
        <v>9060</v>
      </c>
      <c r="K50" s="108">
        <v>9405</v>
      </c>
      <c r="L50" s="108">
        <v>9310</v>
      </c>
      <c r="M50" s="109">
        <v>8597</v>
      </c>
    </row>
    <row r="51" spans="2:13" ht="27.75" customHeight="1" x14ac:dyDescent="0.15">
      <c r="B51" s="1278"/>
      <c r="C51" s="1279"/>
      <c r="D51" s="106"/>
      <c r="E51" s="1282" t="s">
        <v>42</v>
      </c>
      <c r="F51" s="1282"/>
      <c r="G51" s="1282"/>
      <c r="H51" s="1283"/>
      <c r="I51" s="107">
        <v>388</v>
      </c>
      <c r="J51" s="108">
        <v>462</v>
      </c>
      <c r="K51" s="108">
        <v>570</v>
      </c>
      <c r="L51" s="108">
        <v>656</v>
      </c>
      <c r="M51" s="109">
        <v>582</v>
      </c>
    </row>
    <row r="52" spans="2:13" ht="27.75" customHeight="1" x14ac:dyDescent="0.15">
      <c r="B52" s="1280"/>
      <c r="C52" s="1281"/>
      <c r="D52" s="106"/>
      <c r="E52" s="1282" t="s">
        <v>43</v>
      </c>
      <c r="F52" s="1282"/>
      <c r="G52" s="1282"/>
      <c r="H52" s="1283"/>
      <c r="I52" s="107">
        <v>30632</v>
      </c>
      <c r="J52" s="108">
        <v>30226</v>
      </c>
      <c r="K52" s="108">
        <v>29838</v>
      </c>
      <c r="L52" s="108">
        <v>29458</v>
      </c>
      <c r="M52" s="109">
        <v>28741</v>
      </c>
    </row>
    <row r="53" spans="2:13" ht="27.75" customHeight="1" thickBot="1" x14ac:dyDescent="0.2">
      <c r="B53" s="1284" t="s">
        <v>44</v>
      </c>
      <c r="C53" s="1285"/>
      <c r="D53" s="113"/>
      <c r="E53" s="1286" t="s">
        <v>45</v>
      </c>
      <c r="F53" s="1286"/>
      <c r="G53" s="1286"/>
      <c r="H53" s="1287"/>
      <c r="I53" s="114">
        <v>10484</v>
      </c>
      <c r="J53" s="115">
        <v>9149</v>
      </c>
      <c r="K53" s="115">
        <v>8038</v>
      </c>
      <c r="L53" s="115">
        <v>7216</v>
      </c>
      <c r="M53" s="116">
        <v>7370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1CT70TmpYLc1d/tmwyN3j4vG349R/+gVu4H9Q4dQkQ1qYMSC809XjvIC/o05HcQT2ZkX9kgq4b0zzo8lWALw==" saltValue="bn9+8cLGfhDY/H93FRmK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S44" sqref="R44:S4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3847</v>
      </c>
      <c r="G55" s="128">
        <v>3763</v>
      </c>
      <c r="H55" s="129">
        <v>2963</v>
      </c>
    </row>
    <row r="56" spans="2:8" ht="52.5" customHeight="1" x14ac:dyDescent="0.15">
      <c r="B56" s="130"/>
      <c r="C56" s="1305" t="s">
        <v>49</v>
      </c>
      <c r="D56" s="1305"/>
      <c r="E56" s="1306"/>
      <c r="F56" s="131">
        <v>2226</v>
      </c>
      <c r="G56" s="131">
        <v>1908</v>
      </c>
      <c r="H56" s="132">
        <v>1928</v>
      </c>
    </row>
    <row r="57" spans="2:8" ht="53.25" customHeight="1" x14ac:dyDescent="0.15">
      <c r="B57" s="130"/>
      <c r="C57" s="1307" t="s">
        <v>50</v>
      </c>
      <c r="D57" s="1307"/>
      <c r="E57" s="1308"/>
      <c r="F57" s="133">
        <v>2234</v>
      </c>
      <c r="G57" s="133">
        <v>1982</v>
      </c>
      <c r="H57" s="134">
        <v>1953</v>
      </c>
    </row>
    <row r="58" spans="2:8" ht="45.75" customHeight="1" x14ac:dyDescent="0.15">
      <c r="B58" s="135"/>
      <c r="C58" s="1295" t="s">
        <v>613</v>
      </c>
      <c r="D58" s="1296"/>
      <c r="E58" s="1297"/>
      <c r="F58" s="136">
        <v>939</v>
      </c>
      <c r="G58" s="136">
        <v>917</v>
      </c>
      <c r="H58" s="137">
        <v>914</v>
      </c>
    </row>
    <row r="59" spans="2:8" ht="45.75" customHeight="1" x14ac:dyDescent="0.15">
      <c r="B59" s="135"/>
      <c r="C59" s="1295" t="s">
        <v>614</v>
      </c>
      <c r="D59" s="1296"/>
      <c r="E59" s="1297"/>
      <c r="F59" s="136">
        <v>740</v>
      </c>
      <c r="G59" s="136">
        <v>533</v>
      </c>
      <c r="H59" s="137">
        <v>510</v>
      </c>
    </row>
    <row r="60" spans="2:8" ht="45.75" customHeight="1" x14ac:dyDescent="0.15">
      <c r="B60" s="135"/>
      <c r="C60" s="1295" t="s">
        <v>615</v>
      </c>
      <c r="D60" s="1296"/>
      <c r="E60" s="1297"/>
      <c r="F60" s="136">
        <v>137</v>
      </c>
      <c r="G60" s="136">
        <v>99</v>
      </c>
      <c r="H60" s="137">
        <v>174</v>
      </c>
    </row>
    <row r="61" spans="2:8" ht="45.75" customHeight="1" x14ac:dyDescent="0.15">
      <c r="B61" s="135"/>
      <c r="C61" s="1295" t="s">
        <v>616</v>
      </c>
      <c r="D61" s="1296"/>
      <c r="E61" s="1297"/>
      <c r="F61" s="136">
        <v>139</v>
      </c>
      <c r="G61" s="136">
        <v>139</v>
      </c>
      <c r="H61" s="137">
        <v>139</v>
      </c>
    </row>
    <row r="62" spans="2:8" ht="45.75" customHeight="1" thickBot="1" x14ac:dyDescent="0.2">
      <c r="B62" s="138"/>
      <c r="C62" s="1298" t="s">
        <v>617</v>
      </c>
      <c r="D62" s="1299"/>
      <c r="E62" s="1300"/>
      <c r="F62" s="139">
        <v>122</v>
      </c>
      <c r="G62" s="139">
        <v>115</v>
      </c>
      <c r="H62" s="140">
        <v>111</v>
      </c>
    </row>
    <row r="63" spans="2:8" ht="52.5" customHeight="1" thickBot="1" x14ac:dyDescent="0.2">
      <c r="B63" s="141"/>
      <c r="C63" s="1301" t="s">
        <v>51</v>
      </c>
      <c r="D63" s="1301"/>
      <c r="E63" s="1302"/>
      <c r="F63" s="142">
        <v>8307</v>
      </c>
      <c r="G63" s="142">
        <v>7653</v>
      </c>
      <c r="H63" s="143">
        <v>6845</v>
      </c>
    </row>
    <row r="64" spans="2:8" ht="15" customHeight="1" x14ac:dyDescent="0.15"/>
  </sheetData>
  <sheetProtection algorithmName="SHA-512" hashValue="AtQxKCcMQxIZnJe86UrhLE6Nn+1MUOJfwLNLly+9zt0jafyfQeaSkkwP/DvlgpDeKTcACbZcCXKisA/UC0cMbA==" saltValue="aFNJyWUob1J43PsYLav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571</v>
      </c>
      <c r="BQ50" s="1313"/>
      <c r="BR50" s="1313"/>
      <c r="BS50" s="1313"/>
      <c r="BT50" s="1313"/>
      <c r="BU50" s="1313"/>
      <c r="BV50" s="1313"/>
      <c r="BW50" s="1313"/>
      <c r="BX50" s="1313" t="s">
        <v>572</v>
      </c>
      <c r="BY50" s="1313"/>
      <c r="BZ50" s="1313"/>
      <c r="CA50" s="1313"/>
      <c r="CB50" s="1313"/>
      <c r="CC50" s="1313"/>
      <c r="CD50" s="1313"/>
      <c r="CE50" s="1313"/>
      <c r="CF50" s="1313" t="s">
        <v>573</v>
      </c>
      <c r="CG50" s="1313"/>
      <c r="CH50" s="1313"/>
      <c r="CI50" s="1313"/>
      <c r="CJ50" s="1313"/>
      <c r="CK50" s="1313"/>
      <c r="CL50" s="1313"/>
      <c r="CM50" s="1313"/>
      <c r="CN50" s="1313" t="s">
        <v>574</v>
      </c>
      <c r="CO50" s="1313"/>
      <c r="CP50" s="1313"/>
      <c r="CQ50" s="1313"/>
      <c r="CR50" s="1313"/>
      <c r="CS50" s="1313"/>
      <c r="CT50" s="1313"/>
      <c r="CU50" s="1313"/>
      <c r="CV50" s="1313" t="s">
        <v>575</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4"/>
      <c r="BQ51" s="1315"/>
      <c r="BR51" s="1315"/>
      <c r="BS51" s="1315"/>
      <c r="BT51" s="1315"/>
      <c r="BU51" s="1315"/>
      <c r="BV51" s="1315"/>
      <c r="BW51" s="1315"/>
      <c r="BX51" s="1314"/>
      <c r="BY51" s="1315"/>
      <c r="BZ51" s="1315"/>
      <c r="CA51" s="1315"/>
      <c r="CB51" s="1315"/>
      <c r="CC51" s="1315"/>
      <c r="CD51" s="1315"/>
      <c r="CE51" s="1315"/>
      <c r="CF51" s="1314"/>
      <c r="CG51" s="1315"/>
      <c r="CH51" s="1315"/>
      <c r="CI51" s="1315"/>
      <c r="CJ51" s="1315"/>
      <c r="CK51" s="1315"/>
      <c r="CL51" s="1315"/>
      <c r="CM51" s="1315"/>
      <c r="CN51" s="1314"/>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4"/>
      <c r="BQ53" s="1315"/>
      <c r="BR53" s="1315"/>
      <c r="BS53" s="1315"/>
      <c r="BT53" s="1315"/>
      <c r="BU53" s="1315"/>
      <c r="BV53" s="1315"/>
      <c r="BW53" s="1315"/>
      <c r="BX53" s="1314"/>
      <c r="BY53" s="1315"/>
      <c r="BZ53" s="1315"/>
      <c r="CA53" s="1315"/>
      <c r="CB53" s="1315"/>
      <c r="CC53" s="1315"/>
      <c r="CD53" s="1315"/>
      <c r="CE53" s="1315"/>
      <c r="CF53" s="1314"/>
      <c r="CG53" s="1315"/>
      <c r="CH53" s="1315"/>
      <c r="CI53" s="1315"/>
      <c r="CJ53" s="1315"/>
      <c r="CK53" s="1315"/>
      <c r="CL53" s="1315"/>
      <c r="CM53" s="1315"/>
      <c r="CN53" s="1314"/>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625</v>
      </c>
      <c r="AO55" s="1313"/>
      <c r="AP55" s="1313"/>
      <c r="AQ55" s="1313"/>
      <c r="AR55" s="1313"/>
      <c r="AS55" s="1313"/>
      <c r="AT55" s="1313"/>
      <c r="AU55" s="1313"/>
      <c r="AV55" s="1313"/>
      <c r="AW55" s="1313"/>
      <c r="AX55" s="1313"/>
      <c r="AY55" s="1313"/>
      <c r="AZ55" s="1313"/>
      <c r="BA55" s="1313"/>
      <c r="BB55" s="1316" t="s">
        <v>623</v>
      </c>
      <c r="BC55" s="1316"/>
      <c r="BD55" s="1316"/>
      <c r="BE55" s="1316"/>
      <c r="BF55" s="1316"/>
      <c r="BG55" s="1316"/>
      <c r="BH55" s="1316"/>
      <c r="BI55" s="1316"/>
      <c r="BJ55" s="1316"/>
      <c r="BK55" s="1316"/>
      <c r="BL55" s="1316"/>
      <c r="BM55" s="1316"/>
      <c r="BN55" s="1316"/>
      <c r="BO55" s="1316"/>
      <c r="BP55" s="1314"/>
      <c r="BQ55" s="1315"/>
      <c r="BR55" s="1315"/>
      <c r="BS55" s="1315"/>
      <c r="BT55" s="1315"/>
      <c r="BU55" s="1315"/>
      <c r="BV55" s="1315"/>
      <c r="BW55" s="1315"/>
      <c r="BX55" s="1314"/>
      <c r="BY55" s="1315"/>
      <c r="BZ55" s="1315"/>
      <c r="CA55" s="1315"/>
      <c r="CB55" s="1315"/>
      <c r="CC55" s="1315"/>
      <c r="CD55" s="1315"/>
      <c r="CE55" s="1315"/>
      <c r="CF55" s="1314"/>
      <c r="CG55" s="1315"/>
      <c r="CH55" s="1315"/>
      <c r="CI55" s="1315"/>
      <c r="CJ55" s="1315"/>
      <c r="CK55" s="1315"/>
      <c r="CL55" s="1315"/>
      <c r="CM55" s="1315"/>
      <c r="CN55" s="1314"/>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624</v>
      </c>
      <c r="BC57" s="1316"/>
      <c r="BD57" s="1316"/>
      <c r="BE57" s="1316"/>
      <c r="BF57" s="1316"/>
      <c r="BG57" s="1316"/>
      <c r="BH57" s="1316"/>
      <c r="BI57" s="1316"/>
      <c r="BJ57" s="1316"/>
      <c r="BK57" s="1316"/>
      <c r="BL57" s="1316"/>
      <c r="BM57" s="1316"/>
      <c r="BN57" s="1316"/>
      <c r="BO57" s="1316"/>
      <c r="BP57" s="1314"/>
      <c r="BQ57" s="1315"/>
      <c r="BR57" s="1315"/>
      <c r="BS57" s="1315"/>
      <c r="BT57" s="1315"/>
      <c r="BU57" s="1315"/>
      <c r="BV57" s="1315"/>
      <c r="BW57" s="1315"/>
      <c r="BX57" s="1314"/>
      <c r="BY57" s="1315"/>
      <c r="BZ57" s="1315"/>
      <c r="CA57" s="1315"/>
      <c r="CB57" s="1315"/>
      <c r="CC57" s="1315"/>
      <c r="CD57" s="1315"/>
      <c r="CE57" s="1315"/>
      <c r="CF57" s="1314"/>
      <c r="CG57" s="1315"/>
      <c r="CH57" s="1315"/>
      <c r="CI57" s="1315"/>
      <c r="CJ57" s="1315"/>
      <c r="CK57" s="1315"/>
      <c r="CL57" s="1315"/>
      <c r="CM57" s="1315"/>
      <c r="CN57" s="1314"/>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571</v>
      </c>
      <c r="BQ72" s="1313"/>
      <c r="BR72" s="1313"/>
      <c r="BS72" s="1313"/>
      <c r="BT72" s="1313"/>
      <c r="BU72" s="1313"/>
      <c r="BV72" s="1313"/>
      <c r="BW72" s="1313"/>
      <c r="BX72" s="1313" t="s">
        <v>572</v>
      </c>
      <c r="BY72" s="1313"/>
      <c r="BZ72" s="1313"/>
      <c r="CA72" s="1313"/>
      <c r="CB72" s="1313"/>
      <c r="CC72" s="1313"/>
      <c r="CD72" s="1313"/>
      <c r="CE72" s="1313"/>
      <c r="CF72" s="1313" t="s">
        <v>573</v>
      </c>
      <c r="CG72" s="1313"/>
      <c r="CH72" s="1313"/>
      <c r="CI72" s="1313"/>
      <c r="CJ72" s="1313"/>
      <c r="CK72" s="1313"/>
      <c r="CL72" s="1313"/>
      <c r="CM72" s="1313"/>
      <c r="CN72" s="1313" t="s">
        <v>574</v>
      </c>
      <c r="CO72" s="1313"/>
      <c r="CP72" s="1313"/>
      <c r="CQ72" s="1313"/>
      <c r="CR72" s="1313"/>
      <c r="CS72" s="1313"/>
      <c r="CT72" s="1313"/>
      <c r="CU72" s="1313"/>
      <c r="CV72" s="1313" t="s">
        <v>575</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5">
        <v>71.599999999999994</v>
      </c>
      <c r="BQ73" s="1315"/>
      <c r="BR73" s="1315"/>
      <c r="BS73" s="1315"/>
      <c r="BT73" s="1315"/>
      <c r="BU73" s="1315"/>
      <c r="BV73" s="1315"/>
      <c r="BW73" s="1315"/>
      <c r="BX73" s="1315">
        <v>64.099999999999994</v>
      </c>
      <c r="BY73" s="1315"/>
      <c r="BZ73" s="1315"/>
      <c r="CA73" s="1315"/>
      <c r="CB73" s="1315"/>
      <c r="CC73" s="1315"/>
      <c r="CD73" s="1315"/>
      <c r="CE73" s="1315"/>
      <c r="CF73" s="1315">
        <v>56.9</v>
      </c>
      <c r="CG73" s="1315"/>
      <c r="CH73" s="1315"/>
      <c r="CI73" s="1315"/>
      <c r="CJ73" s="1315"/>
      <c r="CK73" s="1315"/>
      <c r="CL73" s="1315"/>
      <c r="CM73" s="1315"/>
      <c r="CN73" s="1315">
        <v>51.6</v>
      </c>
      <c r="CO73" s="1315"/>
      <c r="CP73" s="1315"/>
      <c r="CQ73" s="1315"/>
      <c r="CR73" s="1315"/>
      <c r="CS73" s="1315"/>
      <c r="CT73" s="1315"/>
      <c r="CU73" s="1315"/>
      <c r="CV73" s="1315">
        <v>53.2</v>
      </c>
      <c r="CW73" s="1315"/>
      <c r="CX73" s="1315"/>
      <c r="CY73" s="1315"/>
      <c r="CZ73" s="1315"/>
      <c r="DA73" s="1315"/>
      <c r="DB73" s="1315"/>
      <c r="DC73" s="1315"/>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627</v>
      </c>
      <c r="BC75" s="1316"/>
      <c r="BD75" s="1316"/>
      <c r="BE75" s="1316"/>
      <c r="BF75" s="1316"/>
      <c r="BG75" s="1316"/>
      <c r="BH75" s="1316"/>
      <c r="BI75" s="1316"/>
      <c r="BJ75" s="1316"/>
      <c r="BK75" s="1316"/>
      <c r="BL75" s="1316"/>
      <c r="BM75" s="1316"/>
      <c r="BN75" s="1316"/>
      <c r="BO75" s="1316"/>
      <c r="BP75" s="1315">
        <v>12.1</v>
      </c>
      <c r="BQ75" s="1315"/>
      <c r="BR75" s="1315"/>
      <c r="BS75" s="1315"/>
      <c r="BT75" s="1315"/>
      <c r="BU75" s="1315"/>
      <c r="BV75" s="1315"/>
      <c r="BW75" s="1315"/>
      <c r="BX75" s="1315">
        <v>11.6</v>
      </c>
      <c r="BY75" s="1315"/>
      <c r="BZ75" s="1315"/>
      <c r="CA75" s="1315"/>
      <c r="CB75" s="1315"/>
      <c r="CC75" s="1315"/>
      <c r="CD75" s="1315"/>
      <c r="CE75" s="1315"/>
      <c r="CF75" s="1315">
        <v>10.9</v>
      </c>
      <c r="CG75" s="1315"/>
      <c r="CH75" s="1315"/>
      <c r="CI75" s="1315"/>
      <c r="CJ75" s="1315"/>
      <c r="CK75" s="1315"/>
      <c r="CL75" s="1315"/>
      <c r="CM75" s="1315"/>
      <c r="CN75" s="1315">
        <v>10.199999999999999</v>
      </c>
      <c r="CO75" s="1315"/>
      <c r="CP75" s="1315"/>
      <c r="CQ75" s="1315"/>
      <c r="CR75" s="1315"/>
      <c r="CS75" s="1315"/>
      <c r="CT75" s="1315"/>
      <c r="CU75" s="1315"/>
      <c r="CV75" s="1315">
        <v>9.9</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0"/>
      <c r="L77" s="1330"/>
      <c r="M77" s="1330"/>
      <c r="N77" s="1330"/>
      <c r="AN77" s="1313" t="s">
        <v>625</v>
      </c>
      <c r="AO77" s="1313"/>
      <c r="AP77" s="1313"/>
      <c r="AQ77" s="1313"/>
      <c r="AR77" s="1313"/>
      <c r="AS77" s="1313"/>
      <c r="AT77" s="1313"/>
      <c r="AU77" s="1313"/>
      <c r="AV77" s="1313"/>
      <c r="AW77" s="1313"/>
      <c r="AX77" s="1313"/>
      <c r="AY77" s="1313"/>
      <c r="AZ77" s="1313"/>
      <c r="BA77" s="1313"/>
      <c r="BB77" s="1316" t="s">
        <v>623</v>
      </c>
      <c r="BC77" s="1316"/>
      <c r="BD77" s="1316"/>
      <c r="BE77" s="1316"/>
      <c r="BF77" s="1316"/>
      <c r="BG77" s="1316"/>
      <c r="BH77" s="1316"/>
      <c r="BI77" s="1316"/>
      <c r="BJ77" s="1316"/>
      <c r="BK77" s="1316"/>
      <c r="BL77" s="1316"/>
      <c r="BM77" s="1316"/>
      <c r="BN77" s="1316"/>
      <c r="BO77" s="1316"/>
      <c r="BP77" s="1315">
        <v>35.700000000000003</v>
      </c>
      <c r="BQ77" s="1315"/>
      <c r="BR77" s="1315"/>
      <c r="BS77" s="1315"/>
      <c r="BT77" s="1315"/>
      <c r="BU77" s="1315"/>
      <c r="BV77" s="1315"/>
      <c r="BW77" s="1315"/>
      <c r="BX77" s="1315">
        <v>33.9</v>
      </c>
      <c r="BY77" s="1315"/>
      <c r="BZ77" s="1315"/>
      <c r="CA77" s="1315"/>
      <c r="CB77" s="1315"/>
      <c r="CC77" s="1315"/>
      <c r="CD77" s="1315"/>
      <c r="CE77" s="1315"/>
      <c r="CF77" s="1315">
        <v>32.299999999999997</v>
      </c>
      <c r="CG77" s="1315"/>
      <c r="CH77" s="1315"/>
      <c r="CI77" s="1315"/>
      <c r="CJ77" s="1315"/>
      <c r="CK77" s="1315"/>
      <c r="CL77" s="1315"/>
      <c r="CM77" s="1315"/>
      <c r="CN77" s="1315">
        <v>35.200000000000003</v>
      </c>
      <c r="CO77" s="1315"/>
      <c r="CP77" s="1315"/>
      <c r="CQ77" s="1315"/>
      <c r="CR77" s="1315"/>
      <c r="CS77" s="1315"/>
      <c r="CT77" s="1315"/>
      <c r="CU77" s="1315"/>
      <c r="CV77" s="1315">
        <v>40.4</v>
      </c>
      <c r="CW77" s="1315"/>
      <c r="CX77" s="1315"/>
      <c r="CY77" s="1315"/>
      <c r="CZ77" s="1315"/>
      <c r="DA77" s="1315"/>
      <c r="DB77" s="1315"/>
      <c r="DC77" s="1315"/>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627</v>
      </c>
      <c r="BC79" s="1316"/>
      <c r="BD79" s="1316"/>
      <c r="BE79" s="1316"/>
      <c r="BF79" s="1316"/>
      <c r="BG79" s="1316"/>
      <c r="BH79" s="1316"/>
      <c r="BI79" s="1316"/>
      <c r="BJ79" s="1316"/>
      <c r="BK79" s="1316"/>
      <c r="BL79" s="1316"/>
      <c r="BM79" s="1316"/>
      <c r="BN79" s="1316"/>
      <c r="BO79" s="1316"/>
      <c r="BP79" s="1315">
        <v>8</v>
      </c>
      <c r="BQ79" s="1315"/>
      <c r="BR79" s="1315"/>
      <c r="BS79" s="1315"/>
      <c r="BT79" s="1315"/>
      <c r="BU79" s="1315"/>
      <c r="BV79" s="1315"/>
      <c r="BW79" s="1315"/>
      <c r="BX79" s="1315">
        <v>7.4</v>
      </c>
      <c r="BY79" s="1315"/>
      <c r="BZ79" s="1315"/>
      <c r="CA79" s="1315"/>
      <c r="CB79" s="1315"/>
      <c r="CC79" s="1315"/>
      <c r="CD79" s="1315"/>
      <c r="CE79" s="1315"/>
      <c r="CF79" s="1315">
        <v>7</v>
      </c>
      <c r="CG79" s="1315"/>
      <c r="CH79" s="1315"/>
      <c r="CI79" s="1315"/>
      <c r="CJ79" s="1315"/>
      <c r="CK79" s="1315"/>
      <c r="CL79" s="1315"/>
      <c r="CM79" s="1315"/>
      <c r="CN79" s="1315">
        <v>6.9</v>
      </c>
      <c r="CO79" s="1315"/>
      <c r="CP79" s="1315"/>
      <c r="CQ79" s="1315"/>
      <c r="CR79" s="1315"/>
      <c r="CS79" s="1315"/>
      <c r="CT79" s="1315"/>
      <c r="CU79" s="1315"/>
      <c r="CV79" s="1315">
        <v>7</v>
      </c>
      <c r="CW79" s="1315"/>
      <c r="CX79" s="1315"/>
      <c r="CY79" s="1315"/>
      <c r="CZ79" s="1315"/>
      <c r="DA79" s="1315"/>
      <c r="DB79" s="1315"/>
      <c r="DC79" s="1315"/>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iRuKvv3+b9FCKJMxxN/K7WbFhBp4WNutflyT1EQTJCi8XGGe9E7bg66rc+XOPw5h2BWolHtPkKEfB5Pv+IxmA==" saltValue="AWa4LaEV4QTsKsxaphLk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76xZ4HuYdWS7tNS7Wein5MPRQ3bdsDcCk3DTwYId8RI8Tz9OktXQzVunu8n5sQ1Yuo4UTcaMXwJ9bVuP60FhWw==" saltValue="bVPMlit3MDaLKAUCrqkW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TwDlW9fF+YcSZbSrSacXW5E4DBthRt+Un0uKQVSzjroNyRgJeEeRsraGtL3YfBVT99cXOZPEcs3PVGJvoYPCRA==" saltValue="9Ja8+TzfIDqgpqjgtO4u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154883</v>
      </c>
      <c r="E3" s="162"/>
      <c r="F3" s="163">
        <v>77507</v>
      </c>
      <c r="G3" s="164"/>
      <c r="H3" s="165"/>
    </row>
    <row r="4" spans="1:8" x14ac:dyDescent="0.15">
      <c r="A4" s="166"/>
      <c r="B4" s="167"/>
      <c r="C4" s="168"/>
      <c r="D4" s="169">
        <v>62209</v>
      </c>
      <c r="E4" s="170"/>
      <c r="F4" s="171">
        <v>42788</v>
      </c>
      <c r="G4" s="172"/>
      <c r="H4" s="173"/>
    </row>
    <row r="5" spans="1:8" x14ac:dyDescent="0.15">
      <c r="A5" s="154" t="s">
        <v>563</v>
      </c>
      <c r="B5" s="159"/>
      <c r="C5" s="160"/>
      <c r="D5" s="161">
        <v>188629</v>
      </c>
      <c r="E5" s="162"/>
      <c r="F5" s="163">
        <v>86564</v>
      </c>
      <c r="G5" s="164"/>
      <c r="H5" s="165"/>
    </row>
    <row r="6" spans="1:8" x14ac:dyDescent="0.15">
      <c r="A6" s="166"/>
      <c r="B6" s="167"/>
      <c r="C6" s="168"/>
      <c r="D6" s="169">
        <v>45218</v>
      </c>
      <c r="E6" s="170"/>
      <c r="F6" s="171">
        <v>44869</v>
      </c>
      <c r="G6" s="172"/>
      <c r="H6" s="173"/>
    </row>
    <row r="7" spans="1:8" x14ac:dyDescent="0.15">
      <c r="A7" s="154" t="s">
        <v>564</v>
      </c>
      <c r="B7" s="159"/>
      <c r="C7" s="160"/>
      <c r="D7" s="161">
        <v>117091</v>
      </c>
      <c r="E7" s="162"/>
      <c r="F7" s="163">
        <v>62698</v>
      </c>
      <c r="G7" s="164"/>
      <c r="H7" s="165"/>
    </row>
    <row r="8" spans="1:8" x14ac:dyDescent="0.15">
      <c r="A8" s="166"/>
      <c r="B8" s="167"/>
      <c r="C8" s="168"/>
      <c r="D8" s="169">
        <v>43221</v>
      </c>
      <c r="E8" s="170"/>
      <c r="F8" s="171">
        <v>31973</v>
      </c>
      <c r="G8" s="172"/>
      <c r="H8" s="173"/>
    </row>
    <row r="9" spans="1:8" x14ac:dyDescent="0.15">
      <c r="A9" s="154" t="s">
        <v>565</v>
      </c>
      <c r="B9" s="159"/>
      <c r="C9" s="160"/>
      <c r="D9" s="161">
        <v>103958</v>
      </c>
      <c r="E9" s="162"/>
      <c r="F9" s="163">
        <v>79245</v>
      </c>
      <c r="G9" s="164"/>
      <c r="H9" s="165"/>
    </row>
    <row r="10" spans="1:8" x14ac:dyDescent="0.15">
      <c r="A10" s="166"/>
      <c r="B10" s="167"/>
      <c r="C10" s="168"/>
      <c r="D10" s="169">
        <v>45223</v>
      </c>
      <c r="E10" s="170"/>
      <c r="F10" s="171">
        <v>40378</v>
      </c>
      <c r="G10" s="172"/>
      <c r="H10" s="173"/>
    </row>
    <row r="11" spans="1:8" x14ac:dyDescent="0.15">
      <c r="A11" s="154" t="s">
        <v>566</v>
      </c>
      <c r="B11" s="159"/>
      <c r="C11" s="160"/>
      <c r="D11" s="161">
        <v>79922</v>
      </c>
      <c r="E11" s="162"/>
      <c r="F11" s="163">
        <v>71604</v>
      </c>
      <c r="G11" s="164"/>
      <c r="H11" s="165"/>
    </row>
    <row r="12" spans="1:8" x14ac:dyDescent="0.15">
      <c r="A12" s="166"/>
      <c r="B12" s="167"/>
      <c r="C12" s="174"/>
      <c r="D12" s="169">
        <v>35752</v>
      </c>
      <c r="E12" s="170"/>
      <c r="F12" s="171">
        <v>45121</v>
      </c>
      <c r="G12" s="172"/>
      <c r="H12" s="173"/>
    </row>
    <row r="13" spans="1:8" x14ac:dyDescent="0.15">
      <c r="A13" s="154"/>
      <c r="B13" s="159"/>
      <c r="C13" s="175"/>
      <c r="D13" s="176">
        <v>128897</v>
      </c>
      <c r="E13" s="177"/>
      <c r="F13" s="178">
        <v>75524</v>
      </c>
      <c r="G13" s="179"/>
      <c r="H13" s="165"/>
    </row>
    <row r="14" spans="1:8" x14ac:dyDescent="0.15">
      <c r="A14" s="166"/>
      <c r="B14" s="167"/>
      <c r="C14" s="168"/>
      <c r="D14" s="169">
        <v>46325</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10.07</v>
      </c>
      <c r="C19" s="180">
        <f>ROUND(VALUE(SUBSTITUTE(実質収支比率等に係る経年分析!G$48,"▲","-")),2)</f>
        <v>9.0399999999999991</v>
      </c>
      <c r="D19" s="180">
        <f>ROUND(VALUE(SUBSTITUTE(実質収支比率等に係る経年分析!H$48,"▲","-")),2)</f>
        <v>6.05</v>
      </c>
      <c r="E19" s="180">
        <f>ROUND(VALUE(SUBSTITUTE(実質収支比率等に係る経年分析!I$48,"▲","-")),2)</f>
        <v>8.19</v>
      </c>
      <c r="F19" s="180">
        <f>ROUND(VALUE(SUBSTITUTE(実質収支比率等に係る経年分析!J$48,"▲","-")),2)</f>
        <v>8.8800000000000008</v>
      </c>
    </row>
    <row r="20" spans="1:11" x14ac:dyDescent="0.15">
      <c r="A20" s="180" t="s">
        <v>55</v>
      </c>
      <c r="B20" s="180">
        <f>ROUND(VALUE(SUBSTITUTE(実質収支比率等に係る経年分析!F$47,"▲","-")),2)</f>
        <v>21.97</v>
      </c>
      <c r="C20" s="180">
        <f>ROUND(VALUE(SUBSTITUTE(実質収支比率等に係る経年分析!G$47,"▲","-")),2)</f>
        <v>22.95</v>
      </c>
      <c r="D20" s="180">
        <f>ROUND(VALUE(SUBSTITUTE(実質収支比率等に係る経年分析!H$47,"▲","-")),2)</f>
        <v>22.63</v>
      </c>
      <c r="E20" s="180">
        <f>ROUND(VALUE(SUBSTITUTE(実質収支比率等に係る経年分析!I$47,"▲","-")),2)</f>
        <v>22.38</v>
      </c>
      <c r="F20" s="180">
        <f>ROUND(VALUE(SUBSTITUTE(実質収支比率等に係る経年分析!J$47,"▲","-")),2)</f>
        <v>17.850000000000001</v>
      </c>
    </row>
    <row r="21" spans="1:11" x14ac:dyDescent="0.15">
      <c r="A21" s="180" t="s">
        <v>56</v>
      </c>
      <c r="B21" s="180">
        <f>IF(ISNUMBER(VALUE(SUBSTITUTE(実質収支比率等に係る経年分析!F$49,"▲","-"))),ROUND(VALUE(SUBSTITUTE(実質収支比率等に係る経年分析!F$49,"▲","-")),2),NA())</f>
        <v>7.5</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-3.75</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-4.2300000000000004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1.73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岩代下水道事業特別会計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東和簡易水道事業特別会計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佐勢ノ宮住宅団地造成事業特別会計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9.0399999999999991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8.8800000000000008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2990</v>
      </c>
      <c r="E42" s="182"/>
      <c r="F42" s="182"/>
      <c r="G42" s="182">
        <f>'実質公債費比率（分子）の構造'!L$52</f>
        <v>3052</v>
      </c>
      <c r="H42" s="182"/>
      <c r="I42" s="182"/>
      <c r="J42" s="182">
        <f>'実質公債費比率（分子）の構造'!M$52</f>
        <v>2958</v>
      </c>
      <c r="K42" s="182"/>
      <c r="L42" s="182"/>
      <c r="M42" s="182">
        <f>'実質公債費比率（分子）の構造'!N$52</f>
        <v>2936</v>
      </c>
      <c r="N42" s="182"/>
      <c r="O42" s="182"/>
      <c r="P42" s="182">
        <f>'実質公債費比率（分子）の構造'!O$52</f>
        <v>2844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396</v>
      </c>
      <c r="C44" s="182"/>
      <c r="D44" s="182"/>
      <c r="E44" s="182">
        <f>'実質公債費比率（分子）の構造'!L$50</f>
        <v>312</v>
      </c>
      <c r="F44" s="182"/>
      <c r="G44" s="182"/>
      <c r="H44" s="182">
        <f>'実質公債費比率（分子）の構造'!M$50</f>
        <v>308</v>
      </c>
      <c r="I44" s="182"/>
      <c r="J44" s="182"/>
      <c r="K44" s="182">
        <f>'実質公債費比率（分子）の構造'!N$50</f>
        <v>250</v>
      </c>
      <c r="L44" s="182"/>
      <c r="M44" s="182"/>
      <c r="N44" s="182">
        <f>'実質公債費比率（分子）の構造'!O$50</f>
        <v>219</v>
      </c>
      <c r="O44" s="182"/>
      <c r="P44" s="182"/>
    </row>
    <row r="45" spans="1:16" x14ac:dyDescent="0.15">
      <c r="A45" s="182" t="s">
        <v>66</v>
      </c>
      <c r="B45" s="182">
        <f>'実質公債費比率（分子）の構造'!K$49</f>
        <v>543</v>
      </c>
      <c r="C45" s="182"/>
      <c r="D45" s="182"/>
      <c r="E45" s="182">
        <f>'実質公債費比率（分子）の構造'!L$49</f>
        <v>532</v>
      </c>
      <c r="F45" s="182"/>
      <c r="G45" s="182"/>
      <c r="H45" s="182">
        <f>'実質公債費比率（分子）の構造'!M$49</f>
        <v>465</v>
      </c>
      <c r="I45" s="182"/>
      <c r="J45" s="182"/>
      <c r="K45" s="182">
        <f>'実質公債費比率（分子）の構造'!N$49</f>
        <v>307</v>
      </c>
      <c r="L45" s="182"/>
      <c r="M45" s="182"/>
      <c r="N45" s="182">
        <f>'実質公債費比率（分子）の構造'!O$49</f>
        <v>209</v>
      </c>
      <c r="O45" s="182"/>
      <c r="P45" s="182"/>
    </row>
    <row r="46" spans="1:16" x14ac:dyDescent="0.15">
      <c r="A46" s="182" t="s">
        <v>67</v>
      </c>
      <c r="B46" s="182">
        <f>'実質公債費比率（分子）の構造'!K$48</f>
        <v>638</v>
      </c>
      <c r="C46" s="182"/>
      <c r="D46" s="182"/>
      <c r="E46" s="182">
        <f>'実質公債費比率（分子）の構造'!L$48</f>
        <v>642</v>
      </c>
      <c r="F46" s="182"/>
      <c r="G46" s="182"/>
      <c r="H46" s="182">
        <f>'実質公債費比率（分子）の構造'!M$48</f>
        <v>610</v>
      </c>
      <c r="I46" s="182"/>
      <c r="J46" s="182"/>
      <c r="K46" s="182">
        <f>'実質公債費比率（分子）の構造'!N$48</f>
        <v>630</v>
      </c>
      <c r="L46" s="182"/>
      <c r="M46" s="182"/>
      <c r="N46" s="182">
        <f>'実質公債費比率（分子）の構造'!O$48</f>
        <v>640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3111</v>
      </c>
      <c r="C49" s="182"/>
      <c r="D49" s="182"/>
      <c r="E49" s="182">
        <f>'実質公債費比率（分子）の構造'!L$45</f>
        <v>3107</v>
      </c>
      <c r="F49" s="182"/>
      <c r="G49" s="182"/>
      <c r="H49" s="182">
        <f>'実質公債費比率（分子）の構造'!M$45</f>
        <v>3029</v>
      </c>
      <c r="I49" s="182"/>
      <c r="J49" s="182"/>
      <c r="K49" s="182">
        <f>'実質公債費比率（分子）の構造'!N$45</f>
        <v>3107</v>
      </c>
      <c r="L49" s="182"/>
      <c r="M49" s="182"/>
      <c r="N49" s="182">
        <f>'実質公債費比率（分子）の構造'!O$45</f>
        <v>3121</v>
      </c>
      <c r="O49" s="182"/>
      <c r="P49" s="182"/>
    </row>
    <row r="50" spans="1:16" x14ac:dyDescent="0.15">
      <c r="A50" s="182" t="s">
        <v>71</v>
      </c>
      <c r="B50" s="182" t="e">
        <f>NA()</f>
        <v>#N/A</v>
      </c>
      <c r="C50" s="182">
        <f>IF(ISNUMBER('実質公債費比率（分子）の構造'!K$53),'実質公債費比率（分子）の構造'!K$53,NA())</f>
        <v>1698</v>
      </c>
      <c r="D50" s="182" t="e">
        <f>NA()</f>
        <v>#N/A</v>
      </c>
      <c r="E50" s="182" t="e">
        <f>NA()</f>
        <v>#N/A</v>
      </c>
      <c r="F50" s="182">
        <f>IF(ISNUMBER('実質公債費比率（分子）の構造'!L$53),'実質公債費比率（分子）の構造'!L$53,NA())</f>
        <v>1541</v>
      </c>
      <c r="G50" s="182" t="e">
        <f>NA()</f>
        <v>#N/A</v>
      </c>
      <c r="H50" s="182" t="e">
        <f>NA()</f>
        <v>#N/A</v>
      </c>
      <c r="I50" s="182">
        <f>IF(ISNUMBER('実質公債費比率（分子）の構造'!M$53),'実質公債費比率（分子）の構造'!M$53,NA())</f>
        <v>1454</v>
      </c>
      <c r="J50" s="182" t="e">
        <f>NA()</f>
        <v>#N/A</v>
      </c>
      <c r="K50" s="182" t="e">
        <f>NA()</f>
        <v>#N/A</v>
      </c>
      <c r="L50" s="182">
        <f>IF(ISNUMBER('実質公債費比率（分子）の構造'!N$53),'実質公債費比率（分子）の構造'!N$53,NA())</f>
        <v>1358</v>
      </c>
      <c r="M50" s="182" t="e">
        <f>NA()</f>
        <v>#N/A</v>
      </c>
      <c r="N50" s="182" t="e">
        <f>NA()</f>
        <v>#N/A</v>
      </c>
      <c r="O50" s="182">
        <f>IF(ISNUMBER('実質公債費比率（分子）の構造'!O$53),'実質公債費比率（分子）の構造'!O$53,NA())</f>
        <v>1345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30632</v>
      </c>
      <c r="E56" s="181"/>
      <c r="F56" s="181"/>
      <c r="G56" s="181">
        <f>'将来負担比率（分子）の構造'!J$52</f>
        <v>30226</v>
      </c>
      <c r="H56" s="181"/>
      <c r="I56" s="181"/>
      <c r="J56" s="181">
        <f>'将来負担比率（分子）の構造'!K$52</f>
        <v>29838</v>
      </c>
      <c r="K56" s="181"/>
      <c r="L56" s="181"/>
      <c r="M56" s="181">
        <f>'将来負担比率（分子）の構造'!L$52</f>
        <v>29458</v>
      </c>
      <c r="N56" s="181"/>
      <c r="O56" s="181"/>
      <c r="P56" s="181">
        <f>'将来負担比率（分子）の構造'!M$52</f>
        <v>28741</v>
      </c>
    </row>
    <row r="57" spans="1:16" x14ac:dyDescent="0.15">
      <c r="A57" s="181" t="s">
        <v>42</v>
      </c>
      <c r="B57" s="181"/>
      <c r="C57" s="181"/>
      <c r="D57" s="181">
        <f>'将来負担比率（分子）の構造'!I$51</f>
        <v>388</v>
      </c>
      <c r="E57" s="181"/>
      <c r="F57" s="181"/>
      <c r="G57" s="181">
        <f>'将来負担比率（分子）の構造'!J$51</f>
        <v>462</v>
      </c>
      <c r="H57" s="181"/>
      <c r="I57" s="181"/>
      <c r="J57" s="181">
        <f>'将来負担比率（分子）の構造'!K$51</f>
        <v>570</v>
      </c>
      <c r="K57" s="181"/>
      <c r="L57" s="181"/>
      <c r="M57" s="181">
        <f>'将来負担比率（分子）の構造'!L$51</f>
        <v>656</v>
      </c>
      <c r="N57" s="181"/>
      <c r="O57" s="181"/>
      <c r="P57" s="181">
        <f>'将来負担比率（分子）の構造'!M$51</f>
        <v>582</v>
      </c>
    </row>
    <row r="58" spans="1:16" x14ac:dyDescent="0.15">
      <c r="A58" s="181" t="s">
        <v>41</v>
      </c>
      <c r="B58" s="181"/>
      <c r="C58" s="181"/>
      <c r="D58" s="181">
        <f>'将来負担比率（分子）の構造'!I$50</f>
        <v>8418</v>
      </c>
      <c r="E58" s="181"/>
      <c r="F58" s="181"/>
      <c r="G58" s="181">
        <f>'将来負担比率（分子）の構造'!J$50</f>
        <v>9060</v>
      </c>
      <c r="H58" s="181"/>
      <c r="I58" s="181"/>
      <c r="J58" s="181">
        <f>'将来負担比率（分子）の構造'!K$50</f>
        <v>9405</v>
      </c>
      <c r="K58" s="181"/>
      <c r="L58" s="181"/>
      <c r="M58" s="181">
        <f>'将来負担比率（分子）の構造'!L$50</f>
        <v>9310</v>
      </c>
      <c r="N58" s="181"/>
      <c r="O58" s="181"/>
      <c r="P58" s="181">
        <f>'将来負担比率（分子）の構造'!M$50</f>
        <v>8597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4140</v>
      </c>
      <c r="C62" s="181"/>
      <c r="D62" s="181"/>
      <c r="E62" s="181">
        <f>'将来負担比率（分子）の構造'!J$45</f>
        <v>4115</v>
      </c>
      <c r="F62" s="181"/>
      <c r="G62" s="181"/>
      <c r="H62" s="181">
        <f>'将来負担比率（分子）の構造'!K$45</f>
        <v>4041</v>
      </c>
      <c r="I62" s="181"/>
      <c r="J62" s="181"/>
      <c r="K62" s="181">
        <f>'将来負担比率（分子）の構造'!L$45</f>
        <v>3825</v>
      </c>
      <c r="L62" s="181"/>
      <c r="M62" s="181"/>
      <c r="N62" s="181">
        <f>'将来負担比率（分子）の構造'!M$45</f>
        <v>3580</v>
      </c>
      <c r="O62" s="181"/>
      <c r="P62" s="181"/>
    </row>
    <row r="63" spans="1:16" x14ac:dyDescent="0.15">
      <c r="A63" s="181" t="s">
        <v>34</v>
      </c>
      <c r="B63" s="181">
        <f>'将来負担比率（分子）の構造'!I$44</f>
        <v>2273</v>
      </c>
      <c r="C63" s="181"/>
      <c r="D63" s="181"/>
      <c r="E63" s="181">
        <f>'将来負担比率（分子）の構造'!J$44</f>
        <v>1783</v>
      </c>
      <c r="F63" s="181"/>
      <c r="G63" s="181"/>
      <c r="H63" s="181">
        <f>'将来負担比率（分子）の構造'!K$44</f>
        <v>1343</v>
      </c>
      <c r="I63" s="181"/>
      <c r="J63" s="181"/>
      <c r="K63" s="181">
        <f>'将来負担比率（分子）の構造'!L$44</f>
        <v>1070</v>
      </c>
      <c r="L63" s="181"/>
      <c r="M63" s="181"/>
      <c r="N63" s="181">
        <f>'将来負担比率（分子）の構造'!M$44</f>
        <v>860</v>
      </c>
      <c r="O63" s="181"/>
      <c r="P63" s="181"/>
    </row>
    <row r="64" spans="1:16" x14ac:dyDescent="0.15">
      <c r="A64" s="181" t="s">
        <v>33</v>
      </c>
      <c r="B64" s="181">
        <f>'将来負担比率（分子）の構造'!I$43</f>
        <v>8878</v>
      </c>
      <c r="C64" s="181"/>
      <c r="D64" s="181"/>
      <c r="E64" s="181">
        <f>'将来負担比率（分子）の構造'!J$43</f>
        <v>8714</v>
      </c>
      <c r="F64" s="181"/>
      <c r="G64" s="181"/>
      <c r="H64" s="181">
        <f>'将来負担比率（分子）の構造'!K$43</f>
        <v>8394</v>
      </c>
      <c r="I64" s="181"/>
      <c r="J64" s="181"/>
      <c r="K64" s="181">
        <f>'将来負担比率（分子）の構造'!L$43</f>
        <v>8004</v>
      </c>
      <c r="L64" s="181"/>
      <c r="M64" s="181"/>
      <c r="N64" s="181">
        <f>'将来負担比率（分子）の構造'!M$43</f>
        <v>7501</v>
      </c>
      <c r="O64" s="181"/>
      <c r="P64" s="181"/>
    </row>
    <row r="65" spans="1:16" x14ac:dyDescent="0.15">
      <c r="A65" s="181" t="s">
        <v>32</v>
      </c>
      <c r="B65" s="181">
        <f>'将来負担比率（分子）の構造'!I$42</f>
        <v>1620</v>
      </c>
      <c r="C65" s="181"/>
      <c r="D65" s="181"/>
      <c r="E65" s="181">
        <f>'将来負担比率（分子）の構造'!J$42</f>
        <v>1332</v>
      </c>
      <c r="F65" s="181"/>
      <c r="G65" s="181"/>
      <c r="H65" s="181">
        <f>'将来負担比率（分子）の構造'!K$42</f>
        <v>1141</v>
      </c>
      <c r="I65" s="181"/>
      <c r="J65" s="181"/>
      <c r="K65" s="181">
        <f>'将来負担比率（分子）の構造'!L$42</f>
        <v>913</v>
      </c>
      <c r="L65" s="181"/>
      <c r="M65" s="181"/>
      <c r="N65" s="181">
        <f>'将来負担比率（分子）の構造'!M$42</f>
        <v>710</v>
      </c>
      <c r="O65" s="181"/>
      <c r="P65" s="181"/>
    </row>
    <row r="66" spans="1:16" x14ac:dyDescent="0.15">
      <c r="A66" s="181" t="s">
        <v>31</v>
      </c>
      <c r="B66" s="181">
        <f>'将来負担比率（分子）の構造'!I$41</f>
        <v>33012</v>
      </c>
      <c r="C66" s="181"/>
      <c r="D66" s="181"/>
      <c r="E66" s="181">
        <f>'将来負担比率（分子）の構造'!J$41</f>
        <v>32953</v>
      </c>
      <c r="F66" s="181"/>
      <c r="G66" s="181"/>
      <c r="H66" s="181">
        <f>'将来負担比率（分子）の構造'!K$41</f>
        <v>32931</v>
      </c>
      <c r="I66" s="181"/>
      <c r="J66" s="181"/>
      <c r="K66" s="181">
        <f>'将来負担比率（分子）の構造'!L$41</f>
        <v>32829</v>
      </c>
      <c r="L66" s="181"/>
      <c r="M66" s="181"/>
      <c r="N66" s="181">
        <f>'将来負担比率（分子）の構造'!M$41</f>
        <v>32637</v>
      </c>
      <c r="O66" s="181"/>
      <c r="P66" s="181"/>
    </row>
    <row r="67" spans="1:16" x14ac:dyDescent="0.15">
      <c r="A67" s="181" t="s">
        <v>75</v>
      </c>
      <c r="B67" s="181" t="e">
        <f>NA()</f>
        <v>#N/A</v>
      </c>
      <c r="C67" s="181">
        <f>IF(ISNUMBER('将来負担比率（分子）の構造'!I$53), IF('将来負担比率（分子）の構造'!I$53 &lt; 0, 0, '将来負担比率（分子）の構造'!I$53), NA())</f>
        <v>10484</v>
      </c>
      <c r="D67" s="181" t="e">
        <f>NA()</f>
        <v>#N/A</v>
      </c>
      <c r="E67" s="181" t="e">
        <f>NA()</f>
        <v>#N/A</v>
      </c>
      <c r="F67" s="181">
        <f>IF(ISNUMBER('将来負担比率（分子）の構造'!J$53), IF('将来負担比率（分子）の構造'!J$53 &lt; 0, 0, '将来負担比率（分子）の構造'!J$53), NA())</f>
        <v>9149</v>
      </c>
      <c r="G67" s="181" t="e">
        <f>NA()</f>
        <v>#N/A</v>
      </c>
      <c r="H67" s="181" t="e">
        <f>NA()</f>
        <v>#N/A</v>
      </c>
      <c r="I67" s="181">
        <f>IF(ISNUMBER('将来負担比率（分子）の構造'!K$53), IF('将来負担比率（分子）の構造'!K$53 &lt; 0, 0, '将来負担比率（分子）の構造'!K$53), NA())</f>
        <v>8038</v>
      </c>
      <c r="J67" s="181" t="e">
        <f>NA()</f>
        <v>#N/A</v>
      </c>
      <c r="K67" s="181" t="e">
        <f>NA()</f>
        <v>#N/A</v>
      </c>
      <c r="L67" s="181">
        <f>IF(ISNUMBER('将来負担比率（分子）の構造'!L$53), IF('将来負担比率（分子）の構造'!L$53 &lt; 0, 0, '将来負担比率（分子）の構造'!L$53), NA())</f>
        <v>7216</v>
      </c>
      <c r="M67" s="181" t="e">
        <f>NA()</f>
        <v>#N/A</v>
      </c>
      <c r="N67" s="181" t="e">
        <f>NA()</f>
        <v>#N/A</v>
      </c>
      <c r="O67" s="181">
        <f>IF(ISNUMBER('将来負担比率（分子）の構造'!M$53), IF('将来負担比率（分子）の構造'!M$53 &lt; 0, 0, '将来負担比率（分子）の構造'!M$53), NA())</f>
        <v>7370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3847</v>
      </c>
      <c r="C72" s="185">
        <f>基金残高に係る経年分析!G55</f>
        <v>3763</v>
      </c>
      <c r="D72" s="185">
        <f>基金残高に係る経年分析!H55</f>
        <v>2963</v>
      </c>
    </row>
    <row r="73" spans="1:16" x14ac:dyDescent="0.15">
      <c r="A73" s="184" t="s">
        <v>78</v>
      </c>
      <c r="B73" s="185">
        <f>基金残高に係る経年分析!F56</f>
        <v>2226</v>
      </c>
      <c r="C73" s="185">
        <f>基金残高に係る経年分析!G56</f>
        <v>1908</v>
      </c>
      <c r="D73" s="185">
        <f>基金残高に係る経年分析!H56</f>
        <v>1928</v>
      </c>
    </row>
    <row r="74" spans="1:16" x14ac:dyDescent="0.15">
      <c r="A74" s="184" t="s">
        <v>79</v>
      </c>
      <c r="B74" s="185">
        <f>基金残高に係る経年分析!F57</f>
        <v>2234</v>
      </c>
      <c r="C74" s="185">
        <f>基金残高に係る経年分析!G57</f>
        <v>1982</v>
      </c>
      <c r="D74" s="185">
        <f>基金残高に係る経年分析!H57</f>
        <v>1953</v>
      </c>
    </row>
  </sheetData>
  <sheetProtection algorithmName="SHA-512" hashValue="6848RU6A2/Io47Jo6BKZFcLGYwYOOb96VmGF5q08GfXRP2FBPp84lihIZhJwVXl/BfllfUk41ehcq6u+PcefiA==" saltValue="o40RQOEw3XRBREcYzZta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6354751</v>
      </c>
      <c r="S5" s="734"/>
      <c r="T5" s="734"/>
      <c r="U5" s="734"/>
      <c r="V5" s="734"/>
      <c r="W5" s="734"/>
      <c r="X5" s="734"/>
      <c r="Y5" s="777"/>
      <c r="Z5" s="795">
        <v>19</v>
      </c>
      <c r="AA5" s="795"/>
      <c r="AB5" s="795"/>
      <c r="AC5" s="795"/>
      <c r="AD5" s="796">
        <v>6354751</v>
      </c>
      <c r="AE5" s="796"/>
      <c r="AF5" s="796"/>
      <c r="AG5" s="796"/>
      <c r="AH5" s="796"/>
      <c r="AI5" s="796"/>
      <c r="AJ5" s="796"/>
      <c r="AK5" s="796"/>
      <c r="AL5" s="778">
        <v>39.799999999999997</v>
      </c>
      <c r="AM5" s="749"/>
      <c r="AN5" s="749"/>
      <c r="AO5" s="779"/>
      <c r="AP5" s="744" t="s">
        <v>221</v>
      </c>
      <c r="AQ5" s="745"/>
      <c r="AR5" s="745"/>
      <c r="AS5" s="745"/>
      <c r="AT5" s="745"/>
      <c r="AU5" s="745"/>
      <c r="AV5" s="745"/>
      <c r="AW5" s="745"/>
      <c r="AX5" s="745"/>
      <c r="AY5" s="745"/>
      <c r="AZ5" s="745"/>
      <c r="BA5" s="745"/>
      <c r="BB5" s="745"/>
      <c r="BC5" s="745"/>
      <c r="BD5" s="745"/>
      <c r="BE5" s="745"/>
      <c r="BF5" s="746"/>
      <c r="BG5" s="678">
        <v>6328545</v>
      </c>
      <c r="BH5" s="679"/>
      <c r="BI5" s="679"/>
      <c r="BJ5" s="679"/>
      <c r="BK5" s="679"/>
      <c r="BL5" s="679"/>
      <c r="BM5" s="679"/>
      <c r="BN5" s="680"/>
      <c r="BO5" s="715">
        <v>99.6</v>
      </c>
      <c r="BP5" s="715"/>
      <c r="BQ5" s="715"/>
      <c r="BR5" s="715"/>
      <c r="BS5" s="716">
        <v>225676</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x14ac:dyDescent="0.15">
      <c r="B6" s="675" t="s">
        <v>225</v>
      </c>
      <c r="C6" s="676"/>
      <c r="D6" s="676"/>
      <c r="E6" s="676"/>
      <c r="F6" s="676"/>
      <c r="G6" s="676"/>
      <c r="H6" s="676"/>
      <c r="I6" s="676"/>
      <c r="J6" s="676"/>
      <c r="K6" s="676"/>
      <c r="L6" s="676"/>
      <c r="M6" s="676"/>
      <c r="N6" s="676"/>
      <c r="O6" s="676"/>
      <c r="P6" s="676"/>
      <c r="Q6" s="677"/>
      <c r="R6" s="678">
        <v>446897</v>
      </c>
      <c r="S6" s="679"/>
      <c r="T6" s="679"/>
      <c r="U6" s="679"/>
      <c r="V6" s="679"/>
      <c r="W6" s="679"/>
      <c r="X6" s="679"/>
      <c r="Y6" s="680"/>
      <c r="Z6" s="715">
        <v>1.3</v>
      </c>
      <c r="AA6" s="715"/>
      <c r="AB6" s="715"/>
      <c r="AC6" s="715"/>
      <c r="AD6" s="716">
        <v>446897</v>
      </c>
      <c r="AE6" s="716"/>
      <c r="AF6" s="716"/>
      <c r="AG6" s="716"/>
      <c r="AH6" s="716"/>
      <c r="AI6" s="716"/>
      <c r="AJ6" s="716"/>
      <c r="AK6" s="716"/>
      <c r="AL6" s="681">
        <v>2.8</v>
      </c>
      <c r="AM6" s="682"/>
      <c r="AN6" s="682"/>
      <c r="AO6" s="717"/>
      <c r="AP6" s="675" t="s">
        <v>226</v>
      </c>
      <c r="AQ6" s="676"/>
      <c r="AR6" s="676"/>
      <c r="AS6" s="676"/>
      <c r="AT6" s="676"/>
      <c r="AU6" s="676"/>
      <c r="AV6" s="676"/>
      <c r="AW6" s="676"/>
      <c r="AX6" s="676"/>
      <c r="AY6" s="676"/>
      <c r="AZ6" s="676"/>
      <c r="BA6" s="676"/>
      <c r="BB6" s="676"/>
      <c r="BC6" s="676"/>
      <c r="BD6" s="676"/>
      <c r="BE6" s="676"/>
      <c r="BF6" s="677"/>
      <c r="BG6" s="678">
        <v>6328545</v>
      </c>
      <c r="BH6" s="679"/>
      <c r="BI6" s="679"/>
      <c r="BJ6" s="679"/>
      <c r="BK6" s="679"/>
      <c r="BL6" s="679"/>
      <c r="BM6" s="679"/>
      <c r="BN6" s="680"/>
      <c r="BO6" s="715">
        <v>99.6</v>
      </c>
      <c r="BP6" s="715"/>
      <c r="BQ6" s="715"/>
      <c r="BR6" s="715"/>
      <c r="BS6" s="716">
        <v>225676</v>
      </c>
      <c r="BT6" s="716"/>
      <c r="BU6" s="716"/>
      <c r="BV6" s="716"/>
      <c r="BW6" s="716"/>
      <c r="BX6" s="716"/>
      <c r="BY6" s="716"/>
      <c r="BZ6" s="716"/>
      <c r="CA6" s="716"/>
      <c r="CB6" s="775"/>
      <c r="CD6" s="736" t="s">
        <v>227</v>
      </c>
      <c r="CE6" s="737"/>
      <c r="CF6" s="737"/>
      <c r="CG6" s="737"/>
      <c r="CH6" s="737"/>
      <c r="CI6" s="737"/>
      <c r="CJ6" s="737"/>
      <c r="CK6" s="737"/>
      <c r="CL6" s="737"/>
      <c r="CM6" s="737"/>
      <c r="CN6" s="737"/>
      <c r="CO6" s="737"/>
      <c r="CP6" s="737"/>
      <c r="CQ6" s="738"/>
      <c r="CR6" s="678">
        <v>228317</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228317</v>
      </c>
      <c r="DR6" s="679"/>
      <c r="DS6" s="679"/>
      <c r="DT6" s="679"/>
      <c r="DU6" s="679"/>
      <c r="DV6" s="679"/>
      <c r="DW6" s="679"/>
      <c r="DX6" s="679"/>
      <c r="DY6" s="679"/>
      <c r="DZ6" s="679"/>
      <c r="EA6" s="679"/>
      <c r="EB6" s="679"/>
      <c r="EC6" s="722"/>
    </row>
    <row r="7" spans="2:143" ht="11.25" customHeight="1" x14ac:dyDescent="0.15">
      <c r="B7" s="675" t="s">
        <v>228</v>
      </c>
      <c r="C7" s="676"/>
      <c r="D7" s="676"/>
      <c r="E7" s="676"/>
      <c r="F7" s="676"/>
      <c r="G7" s="676"/>
      <c r="H7" s="676"/>
      <c r="I7" s="676"/>
      <c r="J7" s="676"/>
      <c r="K7" s="676"/>
      <c r="L7" s="676"/>
      <c r="M7" s="676"/>
      <c r="N7" s="676"/>
      <c r="O7" s="676"/>
      <c r="P7" s="676"/>
      <c r="Q7" s="677"/>
      <c r="R7" s="678">
        <v>4068</v>
      </c>
      <c r="S7" s="679"/>
      <c r="T7" s="679"/>
      <c r="U7" s="679"/>
      <c r="V7" s="679"/>
      <c r="W7" s="679"/>
      <c r="X7" s="679"/>
      <c r="Y7" s="680"/>
      <c r="Z7" s="715">
        <v>0</v>
      </c>
      <c r="AA7" s="715"/>
      <c r="AB7" s="715"/>
      <c r="AC7" s="715"/>
      <c r="AD7" s="716">
        <v>4068</v>
      </c>
      <c r="AE7" s="716"/>
      <c r="AF7" s="716"/>
      <c r="AG7" s="716"/>
      <c r="AH7" s="716"/>
      <c r="AI7" s="716"/>
      <c r="AJ7" s="716"/>
      <c r="AK7" s="716"/>
      <c r="AL7" s="681">
        <v>0</v>
      </c>
      <c r="AM7" s="682"/>
      <c r="AN7" s="682"/>
      <c r="AO7" s="717"/>
      <c r="AP7" s="675" t="s">
        <v>229</v>
      </c>
      <c r="AQ7" s="676"/>
      <c r="AR7" s="676"/>
      <c r="AS7" s="676"/>
      <c r="AT7" s="676"/>
      <c r="AU7" s="676"/>
      <c r="AV7" s="676"/>
      <c r="AW7" s="676"/>
      <c r="AX7" s="676"/>
      <c r="AY7" s="676"/>
      <c r="AZ7" s="676"/>
      <c r="BA7" s="676"/>
      <c r="BB7" s="676"/>
      <c r="BC7" s="676"/>
      <c r="BD7" s="676"/>
      <c r="BE7" s="676"/>
      <c r="BF7" s="677"/>
      <c r="BG7" s="678">
        <v>2666108</v>
      </c>
      <c r="BH7" s="679"/>
      <c r="BI7" s="679"/>
      <c r="BJ7" s="679"/>
      <c r="BK7" s="679"/>
      <c r="BL7" s="679"/>
      <c r="BM7" s="679"/>
      <c r="BN7" s="680"/>
      <c r="BO7" s="715">
        <v>42</v>
      </c>
      <c r="BP7" s="715"/>
      <c r="BQ7" s="715"/>
      <c r="BR7" s="715"/>
      <c r="BS7" s="716" t="s">
        <v>128</v>
      </c>
      <c r="BT7" s="716"/>
      <c r="BU7" s="716"/>
      <c r="BV7" s="716"/>
      <c r="BW7" s="716"/>
      <c r="BX7" s="716"/>
      <c r="BY7" s="716"/>
      <c r="BZ7" s="716"/>
      <c r="CA7" s="716"/>
      <c r="CB7" s="775"/>
      <c r="CD7" s="711" t="s">
        <v>230</v>
      </c>
      <c r="CE7" s="712"/>
      <c r="CF7" s="712"/>
      <c r="CG7" s="712"/>
      <c r="CH7" s="712"/>
      <c r="CI7" s="712"/>
      <c r="CJ7" s="712"/>
      <c r="CK7" s="712"/>
      <c r="CL7" s="712"/>
      <c r="CM7" s="712"/>
      <c r="CN7" s="712"/>
      <c r="CO7" s="712"/>
      <c r="CP7" s="712"/>
      <c r="CQ7" s="713"/>
      <c r="CR7" s="678">
        <v>4021805</v>
      </c>
      <c r="CS7" s="679"/>
      <c r="CT7" s="679"/>
      <c r="CU7" s="679"/>
      <c r="CV7" s="679"/>
      <c r="CW7" s="679"/>
      <c r="CX7" s="679"/>
      <c r="CY7" s="680"/>
      <c r="CZ7" s="715">
        <v>13</v>
      </c>
      <c r="DA7" s="715"/>
      <c r="DB7" s="715"/>
      <c r="DC7" s="715"/>
      <c r="DD7" s="684">
        <v>198090</v>
      </c>
      <c r="DE7" s="679"/>
      <c r="DF7" s="679"/>
      <c r="DG7" s="679"/>
      <c r="DH7" s="679"/>
      <c r="DI7" s="679"/>
      <c r="DJ7" s="679"/>
      <c r="DK7" s="679"/>
      <c r="DL7" s="679"/>
      <c r="DM7" s="679"/>
      <c r="DN7" s="679"/>
      <c r="DO7" s="679"/>
      <c r="DP7" s="680"/>
      <c r="DQ7" s="684">
        <v>3333025</v>
      </c>
      <c r="DR7" s="679"/>
      <c r="DS7" s="679"/>
      <c r="DT7" s="679"/>
      <c r="DU7" s="679"/>
      <c r="DV7" s="679"/>
      <c r="DW7" s="679"/>
      <c r="DX7" s="679"/>
      <c r="DY7" s="679"/>
      <c r="DZ7" s="679"/>
      <c r="EA7" s="679"/>
      <c r="EB7" s="679"/>
      <c r="EC7" s="722"/>
    </row>
    <row r="8" spans="2:143" ht="11.25" customHeight="1" x14ac:dyDescent="0.15">
      <c r="B8" s="675" t="s">
        <v>231</v>
      </c>
      <c r="C8" s="676"/>
      <c r="D8" s="676"/>
      <c r="E8" s="676"/>
      <c r="F8" s="676"/>
      <c r="G8" s="676"/>
      <c r="H8" s="676"/>
      <c r="I8" s="676"/>
      <c r="J8" s="676"/>
      <c r="K8" s="676"/>
      <c r="L8" s="676"/>
      <c r="M8" s="676"/>
      <c r="N8" s="676"/>
      <c r="O8" s="676"/>
      <c r="P8" s="676"/>
      <c r="Q8" s="677"/>
      <c r="R8" s="678">
        <v>19965</v>
      </c>
      <c r="S8" s="679"/>
      <c r="T8" s="679"/>
      <c r="U8" s="679"/>
      <c r="V8" s="679"/>
      <c r="W8" s="679"/>
      <c r="X8" s="679"/>
      <c r="Y8" s="680"/>
      <c r="Z8" s="715">
        <v>0.1</v>
      </c>
      <c r="AA8" s="715"/>
      <c r="AB8" s="715"/>
      <c r="AC8" s="715"/>
      <c r="AD8" s="716">
        <v>19965</v>
      </c>
      <c r="AE8" s="716"/>
      <c r="AF8" s="716"/>
      <c r="AG8" s="716"/>
      <c r="AH8" s="716"/>
      <c r="AI8" s="716"/>
      <c r="AJ8" s="716"/>
      <c r="AK8" s="716"/>
      <c r="AL8" s="681">
        <v>0.1</v>
      </c>
      <c r="AM8" s="682"/>
      <c r="AN8" s="682"/>
      <c r="AO8" s="717"/>
      <c r="AP8" s="675" t="s">
        <v>232</v>
      </c>
      <c r="AQ8" s="676"/>
      <c r="AR8" s="676"/>
      <c r="AS8" s="676"/>
      <c r="AT8" s="676"/>
      <c r="AU8" s="676"/>
      <c r="AV8" s="676"/>
      <c r="AW8" s="676"/>
      <c r="AX8" s="676"/>
      <c r="AY8" s="676"/>
      <c r="AZ8" s="676"/>
      <c r="BA8" s="676"/>
      <c r="BB8" s="676"/>
      <c r="BC8" s="676"/>
      <c r="BD8" s="676"/>
      <c r="BE8" s="676"/>
      <c r="BF8" s="677"/>
      <c r="BG8" s="678">
        <v>97790</v>
      </c>
      <c r="BH8" s="679"/>
      <c r="BI8" s="679"/>
      <c r="BJ8" s="679"/>
      <c r="BK8" s="679"/>
      <c r="BL8" s="679"/>
      <c r="BM8" s="679"/>
      <c r="BN8" s="680"/>
      <c r="BO8" s="715">
        <v>1.5</v>
      </c>
      <c r="BP8" s="715"/>
      <c r="BQ8" s="715"/>
      <c r="BR8" s="715"/>
      <c r="BS8" s="684" t="s">
        <v>128</v>
      </c>
      <c r="BT8" s="679"/>
      <c r="BU8" s="679"/>
      <c r="BV8" s="679"/>
      <c r="BW8" s="679"/>
      <c r="BX8" s="679"/>
      <c r="BY8" s="679"/>
      <c r="BZ8" s="679"/>
      <c r="CA8" s="679"/>
      <c r="CB8" s="722"/>
      <c r="CD8" s="711" t="s">
        <v>233</v>
      </c>
      <c r="CE8" s="712"/>
      <c r="CF8" s="712"/>
      <c r="CG8" s="712"/>
      <c r="CH8" s="712"/>
      <c r="CI8" s="712"/>
      <c r="CJ8" s="712"/>
      <c r="CK8" s="712"/>
      <c r="CL8" s="712"/>
      <c r="CM8" s="712"/>
      <c r="CN8" s="712"/>
      <c r="CO8" s="712"/>
      <c r="CP8" s="712"/>
      <c r="CQ8" s="713"/>
      <c r="CR8" s="678">
        <v>10050524</v>
      </c>
      <c r="CS8" s="679"/>
      <c r="CT8" s="679"/>
      <c r="CU8" s="679"/>
      <c r="CV8" s="679"/>
      <c r="CW8" s="679"/>
      <c r="CX8" s="679"/>
      <c r="CY8" s="680"/>
      <c r="CZ8" s="715">
        <v>32.4</v>
      </c>
      <c r="DA8" s="715"/>
      <c r="DB8" s="715"/>
      <c r="DC8" s="715"/>
      <c r="DD8" s="684">
        <v>228263</v>
      </c>
      <c r="DE8" s="679"/>
      <c r="DF8" s="679"/>
      <c r="DG8" s="679"/>
      <c r="DH8" s="679"/>
      <c r="DI8" s="679"/>
      <c r="DJ8" s="679"/>
      <c r="DK8" s="679"/>
      <c r="DL8" s="679"/>
      <c r="DM8" s="679"/>
      <c r="DN8" s="679"/>
      <c r="DO8" s="679"/>
      <c r="DP8" s="680"/>
      <c r="DQ8" s="684">
        <v>4282386</v>
      </c>
      <c r="DR8" s="679"/>
      <c r="DS8" s="679"/>
      <c r="DT8" s="679"/>
      <c r="DU8" s="679"/>
      <c r="DV8" s="679"/>
      <c r="DW8" s="679"/>
      <c r="DX8" s="679"/>
      <c r="DY8" s="679"/>
      <c r="DZ8" s="679"/>
      <c r="EA8" s="679"/>
      <c r="EB8" s="679"/>
      <c r="EC8" s="722"/>
    </row>
    <row r="9" spans="2:143" ht="11.25" customHeight="1" x14ac:dyDescent="0.15">
      <c r="B9" s="675" t="s">
        <v>234</v>
      </c>
      <c r="C9" s="676"/>
      <c r="D9" s="676"/>
      <c r="E9" s="676"/>
      <c r="F9" s="676"/>
      <c r="G9" s="676"/>
      <c r="H9" s="676"/>
      <c r="I9" s="676"/>
      <c r="J9" s="676"/>
      <c r="K9" s="676"/>
      <c r="L9" s="676"/>
      <c r="M9" s="676"/>
      <c r="N9" s="676"/>
      <c r="O9" s="676"/>
      <c r="P9" s="676"/>
      <c r="Q9" s="677"/>
      <c r="R9" s="678">
        <v>9757</v>
      </c>
      <c r="S9" s="679"/>
      <c r="T9" s="679"/>
      <c r="U9" s="679"/>
      <c r="V9" s="679"/>
      <c r="W9" s="679"/>
      <c r="X9" s="679"/>
      <c r="Y9" s="680"/>
      <c r="Z9" s="715">
        <v>0</v>
      </c>
      <c r="AA9" s="715"/>
      <c r="AB9" s="715"/>
      <c r="AC9" s="715"/>
      <c r="AD9" s="716">
        <v>9757</v>
      </c>
      <c r="AE9" s="716"/>
      <c r="AF9" s="716"/>
      <c r="AG9" s="716"/>
      <c r="AH9" s="716"/>
      <c r="AI9" s="716"/>
      <c r="AJ9" s="716"/>
      <c r="AK9" s="716"/>
      <c r="AL9" s="681">
        <v>0.1</v>
      </c>
      <c r="AM9" s="682"/>
      <c r="AN9" s="682"/>
      <c r="AO9" s="717"/>
      <c r="AP9" s="675" t="s">
        <v>235</v>
      </c>
      <c r="AQ9" s="676"/>
      <c r="AR9" s="676"/>
      <c r="AS9" s="676"/>
      <c r="AT9" s="676"/>
      <c r="AU9" s="676"/>
      <c r="AV9" s="676"/>
      <c r="AW9" s="676"/>
      <c r="AX9" s="676"/>
      <c r="AY9" s="676"/>
      <c r="AZ9" s="676"/>
      <c r="BA9" s="676"/>
      <c r="BB9" s="676"/>
      <c r="BC9" s="676"/>
      <c r="BD9" s="676"/>
      <c r="BE9" s="676"/>
      <c r="BF9" s="677"/>
      <c r="BG9" s="678">
        <v>2216758</v>
      </c>
      <c r="BH9" s="679"/>
      <c r="BI9" s="679"/>
      <c r="BJ9" s="679"/>
      <c r="BK9" s="679"/>
      <c r="BL9" s="679"/>
      <c r="BM9" s="679"/>
      <c r="BN9" s="680"/>
      <c r="BO9" s="715">
        <v>34.9</v>
      </c>
      <c r="BP9" s="715"/>
      <c r="BQ9" s="715"/>
      <c r="BR9" s="715"/>
      <c r="BS9" s="684" t="s">
        <v>128</v>
      </c>
      <c r="BT9" s="679"/>
      <c r="BU9" s="679"/>
      <c r="BV9" s="679"/>
      <c r="BW9" s="679"/>
      <c r="BX9" s="679"/>
      <c r="BY9" s="679"/>
      <c r="BZ9" s="679"/>
      <c r="CA9" s="679"/>
      <c r="CB9" s="722"/>
      <c r="CD9" s="711" t="s">
        <v>236</v>
      </c>
      <c r="CE9" s="712"/>
      <c r="CF9" s="712"/>
      <c r="CG9" s="712"/>
      <c r="CH9" s="712"/>
      <c r="CI9" s="712"/>
      <c r="CJ9" s="712"/>
      <c r="CK9" s="712"/>
      <c r="CL9" s="712"/>
      <c r="CM9" s="712"/>
      <c r="CN9" s="712"/>
      <c r="CO9" s="712"/>
      <c r="CP9" s="712"/>
      <c r="CQ9" s="713"/>
      <c r="CR9" s="678">
        <v>2127189</v>
      </c>
      <c r="CS9" s="679"/>
      <c r="CT9" s="679"/>
      <c r="CU9" s="679"/>
      <c r="CV9" s="679"/>
      <c r="CW9" s="679"/>
      <c r="CX9" s="679"/>
      <c r="CY9" s="680"/>
      <c r="CZ9" s="715">
        <v>6.9</v>
      </c>
      <c r="DA9" s="715"/>
      <c r="DB9" s="715"/>
      <c r="DC9" s="715"/>
      <c r="DD9" s="684">
        <v>121855</v>
      </c>
      <c r="DE9" s="679"/>
      <c r="DF9" s="679"/>
      <c r="DG9" s="679"/>
      <c r="DH9" s="679"/>
      <c r="DI9" s="679"/>
      <c r="DJ9" s="679"/>
      <c r="DK9" s="679"/>
      <c r="DL9" s="679"/>
      <c r="DM9" s="679"/>
      <c r="DN9" s="679"/>
      <c r="DO9" s="679"/>
      <c r="DP9" s="680"/>
      <c r="DQ9" s="684">
        <v>1956560</v>
      </c>
      <c r="DR9" s="679"/>
      <c r="DS9" s="679"/>
      <c r="DT9" s="679"/>
      <c r="DU9" s="679"/>
      <c r="DV9" s="679"/>
      <c r="DW9" s="679"/>
      <c r="DX9" s="679"/>
      <c r="DY9" s="679"/>
      <c r="DZ9" s="679"/>
      <c r="EA9" s="679"/>
      <c r="EB9" s="679"/>
      <c r="EC9" s="722"/>
    </row>
    <row r="10" spans="2:143" ht="11.25" customHeight="1" x14ac:dyDescent="0.15">
      <c r="B10" s="675" t="s">
        <v>237</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238</v>
      </c>
      <c r="AQ10" s="676"/>
      <c r="AR10" s="676"/>
      <c r="AS10" s="676"/>
      <c r="AT10" s="676"/>
      <c r="AU10" s="676"/>
      <c r="AV10" s="676"/>
      <c r="AW10" s="676"/>
      <c r="AX10" s="676"/>
      <c r="AY10" s="676"/>
      <c r="AZ10" s="676"/>
      <c r="BA10" s="676"/>
      <c r="BB10" s="676"/>
      <c r="BC10" s="676"/>
      <c r="BD10" s="676"/>
      <c r="BE10" s="676"/>
      <c r="BF10" s="677"/>
      <c r="BG10" s="678">
        <v>134940</v>
      </c>
      <c r="BH10" s="679"/>
      <c r="BI10" s="679"/>
      <c r="BJ10" s="679"/>
      <c r="BK10" s="679"/>
      <c r="BL10" s="679"/>
      <c r="BM10" s="679"/>
      <c r="BN10" s="680"/>
      <c r="BO10" s="715">
        <v>2.1</v>
      </c>
      <c r="BP10" s="715"/>
      <c r="BQ10" s="715"/>
      <c r="BR10" s="715"/>
      <c r="BS10" s="684" t="s">
        <v>128</v>
      </c>
      <c r="BT10" s="679"/>
      <c r="BU10" s="679"/>
      <c r="BV10" s="679"/>
      <c r="BW10" s="679"/>
      <c r="BX10" s="679"/>
      <c r="BY10" s="679"/>
      <c r="BZ10" s="679"/>
      <c r="CA10" s="679"/>
      <c r="CB10" s="722"/>
      <c r="CD10" s="711" t="s">
        <v>239</v>
      </c>
      <c r="CE10" s="712"/>
      <c r="CF10" s="712"/>
      <c r="CG10" s="712"/>
      <c r="CH10" s="712"/>
      <c r="CI10" s="712"/>
      <c r="CJ10" s="712"/>
      <c r="CK10" s="712"/>
      <c r="CL10" s="712"/>
      <c r="CM10" s="712"/>
      <c r="CN10" s="712"/>
      <c r="CO10" s="712"/>
      <c r="CP10" s="712"/>
      <c r="CQ10" s="713"/>
      <c r="CR10" s="678">
        <v>20829</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15698</v>
      </c>
      <c r="DR10" s="679"/>
      <c r="DS10" s="679"/>
      <c r="DT10" s="679"/>
      <c r="DU10" s="679"/>
      <c r="DV10" s="679"/>
      <c r="DW10" s="679"/>
      <c r="DX10" s="679"/>
      <c r="DY10" s="679"/>
      <c r="DZ10" s="679"/>
      <c r="EA10" s="679"/>
      <c r="EB10" s="679"/>
      <c r="EC10" s="722"/>
    </row>
    <row r="11" spans="2:143" ht="11.25" customHeight="1" x14ac:dyDescent="0.15">
      <c r="B11" s="675" t="s">
        <v>240</v>
      </c>
      <c r="C11" s="676"/>
      <c r="D11" s="676"/>
      <c r="E11" s="676"/>
      <c r="F11" s="676"/>
      <c r="G11" s="676"/>
      <c r="H11" s="676"/>
      <c r="I11" s="676"/>
      <c r="J11" s="676"/>
      <c r="K11" s="676"/>
      <c r="L11" s="676"/>
      <c r="M11" s="676"/>
      <c r="N11" s="676"/>
      <c r="O11" s="676"/>
      <c r="P11" s="676"/>
      <c r="Q11" s="677"/>
      <c r="R11" s="678">
        <v>1038285</v>
      </c>
      <c r="S11" s="679"/>
      <c r="T11" s="679"/>
      <c r="U11" s="679"/>
      <c r="V11" s="679"/>
      <c r="W11" s="679"/>
      <c r="X11" s="679"/>
      <c r="Y11" s="680"/>
      <c r="Z11" s="681">
        <v>3.1</v>
      </c>
      <c r="AA11" s="682"/>
      <c r="AB11" s="682"/>
      <c r="AC11" s="683"/>
      <c r="AD11" s="684">
        <v>1038285</v>
      </c>
      <c r="AE11" s="679"/>
      <c r="AF11" s="679"/>
      <c r="AG11" s="679"/>
      <c r="AH11" s="679"/>
      <c r="AI11" s="679"/>
      <c r="AJ11" s="679"/>
      <c r="AK11" s="680"/>
      <c r="AL11" s="681">
        <v>6.5</v>
      </c>
      <c r="AM11" s="682"/>
      <c r="AN11" s="682"/>
      <c r="AO11" s="717"/>
      <c r="AP11" s="675" t="s">
        <v>241</v>
      </c>
      <c r="AQ11" s="676"/>
      <c r="AR11" s="676"/>
      <c r="AS11" s="676"/>
      <c r="AT11" s="676"/>
      <c r="AU11" s="676"/>
      <c r="AV11" s="676"/>
      <c r="AW11" s="676"/>
      <c r="AX11" s="676"/>
      <c r="AY11" s="676"/>
      <c r="AZ11" s="676"/>
      <c r="BA11" s="676"/>
      <c r="BB11" s="676"/>
      <c r="BC11" s="676"/>
      <c r="BD11" s="676"/>
      <c r="BE11" s="676"/>
      <c r="BF11" s="677"/>
      <c r="BG11" s="678">
        <v>216620</v>
      </c>
      <c r="BH11" s="679"/>
      <c r="BI11" s="679"/>
      <c r="BJ11" s="679"/>
      <c r="BK11" s="679"/>
      <c r="BL11" s="679"/>
      <c r="BM11" s="679"/>
      <c r="BN11" s="680"/>
      <c r="BO11" s="715">
        <v>3.4</v>
      </c>
      <c r="BP11" s="715"/>
      <c r="BQ11" s="715"/>
      <c r="BR11" s="715"/>
      <c r="BS11" s="684" t="s">
        <v>128</v>
      </c>
      <c r="BT11" s="679"/>
      <c r="BU11" s="679"/>
      <c r="BV11" s="679"/>
      <c r="BW11" s="679"/>
      <c r="BX11" s="679"/>
      <c r="BY11" s="679"/>
      <c r="BZ11" s="679"/>
      <c r="CA11" s="679"/>
      <c r="CB11" s="722"/>
      <c r="CD11" s="711" t="s">
        <v>242</v>
      </c>
      <c r="CE11" s="712"/>
      <c r="CF11" s="712"/>
      <c r="CG11" s="712"/>
      <c r="CH11" s="712"/>
      <c r="CI11" s="712"/>
      <c r="CJ11" s="712"/>
      <c r="CK11" s="712"/>
      <c r="CL11" s="712"/>
      <c r="CM11" s="712"/>
      <c r="CN11" s="712"/>
      <c r="CO11" s="712"/>
      <c r="CP11" s="712"/>
      <c r="CQ11" s="713"/>
      <c r="CR11" s="678">
        <v>1776105</v>
      </c>
      <c r="CS11" s="679"/>
      <c r="CT11" s="679"/>
      <c r="CU11" s="679"/>
      <c r="CV11" s="679"/>
      <c r="CW11" s="679"/>
      <c r="CX11" s="679"/>
      <c r="CY11" s="680"/>
      <c r="CZ11" s="715">
        <v>5.7</v>
      </c>
      <c r="DA11" s="715"/>
      <c r="DB11" s="715"/>
      <c r="DC11" s="715"/>
      <c r="DD11" s="684">
        <v>851017</v>
      </c>
      <c r="DE11" s="679"/>
      <c r="DF11" s="679"/>
      <c r="DG11" s="679"/>
      <c r="DH11" s="679"/>
      <c r="DI11" s="679"/>
      <c r="DJ11" s="679"/>
      <c r="DK11" s="679"/>
      <c r="DL11" s="679"/>
      <c r="DM11" s="679"/>
      <c r="DN11" s="679"/>
      <c r="DO11" s="679"/>
      <c r="DP11" s="680"/>
      <c r="DQ11" s="684">
        <v>835758</v>
      </c>
      <c r="DR11" s="679"/>
      <c r="DS11" s="679"/>
      <c r="DT11" s="679"/>
      <c r="DU11" s="679"/>
      <c r="DV11" s="679"/>
      <c r="DW11" s="679"/>
      <c r="DX11" s="679"/>
      <c r="DY11" s="679"/>
      <c r="DZ11" s="679"/>
      <c r="EA11" s="679"/>
      <c r="EB11" s="679"/>
      <c r="EC11" s="722"/>
    </row>
    <row r="12" spans="2:143" ht="11.25" customHeight="1" x14ac:dyDescent="0.15">
      <c r="B12" s="675" t="s">
        <v>243</v>
      </c>
      <c r="C12" s="676"/>
      <c r="D12" s="676"/>
      <c r="E12" s="676"/>
      <c r="F12" s="676"/>
      <c r="G12" s="676"/>
      <c r="H12" s="676"/>
      <c r="I12" s="676"/>
      <c r="J12" s="676"/>
      <c r="K12" s="676"/>
      <c r="L12" s="676"/>
      <c r="M12" s="676"/>
      <c r="N12" s="676"/>
      <c r="O12" s="676"/>
      <c r="P12" s="676"/>
      <c r="Q12" s="677"/>
      <c r="R12" s="678">
        <v>7288</v>
      </c>
      <c r="S12" s="679"/>
      <c r="T12" s="679"/>
      <c r="U12" s="679"/>
      <c r="V12" s="679"/>
      <c r="W12" s="679"/>
      <c r="X12" s="679"/>
      <c r="Y12" s="680"/>
      <c r="Z12" s="715">
        <v>0</v>
      </c>
      <c r="AA12" s="715"/>
      <c r="AB12" s="715"/>
      <c r="AC12" s="715"/>
      <c r="AD12" s="716">
        <v>7288</v>
      </c>
      <c r="AE12" s="716"/>
      <c r="AF12" s="716"/>
      <c r="AG12" s="716"/>
      <c r="AH12" s="716"/>
      <c r="AI12" s="716"/>
      <c r="AJ12" s="716"/>
      <c r="AK12" s="716"/>
      <c r="AL12" s="681">
        <v>0</v>
      </c>
      <c r="AM12" s="682"/>
      <c r="AN12" s="682"/>
      <c r="AO12" s="717"/>
      <c r="AP12" s="675" t="s">
        <v>244</v>
      </c>
      <c r="AQ12" s="676"/>
      <c r="AR12" s="676"/>
      <c r="AS12" s="676"/>
      <c r="AT12" s="676"/>
      <c r="AU12" s="676"/>
      <c r="AV12" s="676"/>
      <c r="AW12" s="676"/>
      <c r="AX12" s="676"/>
      <c r="AY12" s="676"/>
      <c r="AZ12" s="676"/>
      <c r="BA12" s="676"/>
      <c r="BB12" s="676"/>
      <c r="BC12" s="676"/>
      <c r="BD12" s="676"/>
      <c r="BE12" s="676"/>
      <c r="BF12" s="677"/>
      <c r="BG12" s="678">
        <v>3100528</v>
      </c>
      <c r="BH12" s="679"/>
      <c r="BI12" s="679"/>
      <c r="BJ12" s="679"/>
      <c r="BK12" s="679"/>
      <c r="BL12" s="679"/>
      <c r="BM12" s="679"/>
      <c r="BN12" s="680"/>
      <c r="BO12" s="715">
        <v>48.8</v>
      </c>
      <c r="BP12" s="715"/>
      <c r="BQ12" s="715"/>
      <c r="BR12" s="715"/>
      <c r="BS12" s="684">
        <v>225676</v>
      </c>
      <c r="BT12" s="679"/>
      <c r="BU12" s="679"/>
      <c r="BV12" s="679"/>
      <c r="BW12" s="679"/>
      <c r="BX12" s="679"/>
      <c r="BY12" s="679"/>
      <c r="BZ12" s="679"/>
      <c r="CA12" s="679"/>
      <c r="CB12" s="722"/>
      <c r="CD12" s="711" t="s">
        <v>245</v>
      </c>
      <c r="CE12" s="712"/>
      <c r="CF12" s="712"/>
      <c r="CG12" s="712"/>
      <c r="CH12" s="712"/>
      <c r="CI12" s="712"/>
      <c r="CJ12" s="712"/>
      <c r="CK12" s="712"/>
      <c r="CL12" s="712"/>
      <c r="CM12" s="712"/>
      <c r="CN12" s="712"/>
      <c r="CO12" s="712"/>
      <c r="CP12" s="712"/>
      <c r="CQ12" s="713"/>
      <c r="CR12" s="678">
        <v>1237460</v>
      </c>
      <c r="CS12" s="679"/>
      <c r="CT12" s="679"/>
      <c r="CU12" s="679"/>
      <c r="CV12" s="679"/>
      <c r="CW12" s="679"/>
      <c r="CX12" s="679"/>
      <c r="CY12" s="680"/>
      <c r="CZ12" s="715">
        <v>4</v>
      </c>
      <c r="DA12" s="715"/>
      <c r="DB12" s="715"/>
      <c r="DC12" s="715"/>
      <c r="DD12" s="684">
        <v>30448</v>
      </c>
      <c r="DE12" s="679"/>
      <c r="DF12" s="679"/>
      <c r="DG12" s="679"/>
      <c r="DH12" s="679"/>
      <c r="DI12" s="679"/>
      <c r="DJ12" s="679"/>
      <c r="DK12" s="679"/>
      <c r="DL12" s="679"/>
      <c r="DM12" s="679"/>
      <c r="DN12" s="679"/>
      <c r="DO12" s="679"/>
      <c r="DP12" s="680"/>
      <c r="DQ12" s="684">
        <v>434425</v>
      </c>
      <c r="DR12" s="679"/>
      <c r="DS12" s="679"/>
      <c r="DT12" s="679"/>
      <c r="DU12" s="679"/>
      <c r="DV12" s="679"/>
      <c r="DW12" s="679"/>
      <c r="DX12" s="679"/>
      <c r="DY12" s="679"/>
      <c r="DZ12" s="679"/>
      <c r="EA12" s="679"/>
      <c r="EB12" s="679"/>
      <c r="EC12" s="722"/>
    </row>
    <row r="13" spans="2:143" ht="11.25" customHeight="1" x14ac:dyDescent="0.15">
      <c r="B13" s="675" t="s">
        <v>246</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247</v>
      </c>
      <c r="AQ13" s="676"/>
      <c r="AR13" s="676"/>
      <c r="AS13" s="676"/>
      <c r="AT13" s="676"/>
      <c r="AU13" s="676"/>
      <c r="AV13" s="676"/>
      <c r="AW13" s="676"/>
      <c r="AX13" s="676"/>
      <c r="AY13" s="676"/>
      <c r="AZ13" s="676"/>
      <c r="BA13" s="676"/>
      <c r="BB13" s="676"/>
      <c r="BC13" s="676"/>
      <c r="BD13" s="676"/>
      <c r="BE13" s="676"/>
      <c r="BF13" s="677"/>
      <c r="BG13" s="678">
        <v>3087318</v>
      </c>
      <c r="BH13" s="679"/>
      <c r="BI13" s="679"/>
      <c r="BJ13" s="679"/>
      <c r="BK13" s="679"/>
      <c r="BL13" s="679"/>
      <c r="BM13" s="679"/>
      <c r="BN13" s="680"/>
      <c r="BO13" s="715">
        <v>48.6</v>
      </c>
      <c r="BP13" s="715"/>
      <c r="BQ13" s="715"/>
      <c r="BR13" s="715"/>
      <c r="BS13" s="684">
        <v>225676</v>
      </c>
      <c r="BT13" s="679"/>
      <c r="BU13" s="679"/>
      <c r="BV13" s="679"/>
      <c r="BW13" s="679"/>
      <c r="BX13" s="679"/>
      <c r="BY13" s="679"/>
      <c r="BZ13" s="679"/>
      <c r="CA13" s="679"/>
      <c r="CB13" s="722"/>
      <c r="CD13" s="711" t="s">
        <v>248</v>
      </c>
      <c r="CE13" s="712"/>
      <c r="CF13" s="712"/>
      <c r="CG13" s="712"/>
      <c r="CH13" s="712"/>
      <c r="CI13" s="712"/>
      <c r="CJ13" s="712"/>
      <c r="CK13" s="712"/>
      <c r="CL13" s="712"/>
      <c r="CM13" s="712"/>
      <c r="CN13" s="712"/>
      <c r="CO13" s="712"/>
      <c r="CP13" s="712"/>
      <c r="CQ13" s="713"/>
      <c r="CR13" s="678">
        <v>3619688</v>
      </c>
      <c r="CS13" s="679"/>
      <c r="CT13" s="679"/>
      <c r="CU13" s="679"/>
      <c r="CV13" s="679"/>
      <c r="CW13" s="679"/>
      <c r="CX13" s="679"/>
      <c r="CY13" s="680"/>
      <c r="CZ13" s="715">
        <v>11.7</v>
      </c>
      <c r="DA13" s="715"/>
      <c r="DB13" s="715"/>
      <c r="DC13" s="715"/>
      <c r="DD13" s="684">
        <v>1977855</v>
      </c>
      <c r="DE13" s="679"/>
      <c r="DF13" s="679"/>
      <c r="DG13" s="679"/>
      <c r="DH13" s="679"/>
      <c r="DI13" s="679"/>
      <c r="DJ13" s="679"/>
      <c r="DK13" s="679"/>
      <c r="DL13" s="679"/>
      <c r="DM13" s="679"/>
      <c r="DN13" s="679"/>
      <c r="DO13" s="679"/>
      <c r="DP13" s="680"/>
      <c r="DQ13" s="684">
        <v>1662760</v>
      </c>
      <c r="DR13" s="679"/>
      <c r="DS13" s="679"/>
      <c r="DT13" s="679"/>
      <c r="DU13" s="679"/>
      <c r="DV13" s="679"/>
      <c r="DW13" s="679"/>
      <c r="DX13" s="679"/>
      <c r="DY13" s="679"/>
      <c r="DZ13" s="679"/>
      <c r="EA13" s="679"/>
      <c r="EB13" s="679"/>
      <c r="EC13" s="722"/>
    </row>
    <row r="14" spans="2:143" ht="11.25" customHeight="1" x14ac:dyDescent="0.15">
      <c r="B14" s="675" t="s">
        <v>249</v>
      </c>
      <c r="C14" s="676"/>
      <c r="D14" s="676"/>
      <c r="E14" s="676"/>
      <c r="F14" s="676"/>
      <c r="G14" s="676"/>
      <c r="H14" s="676"/>
      <c r="I14" s="676"/>
      <c r="J14" s="676"/>
      <c r="K14" s="676"/>
      <c r="L14" s="676"/>
      <c r="M14" s="676"/>
      <c r="N14" s="676"/>
      <c r="O14" s="676"/>
      <c r="P14" s="676"/>
      <c r="Q14" s="677"/>
      <c r="R14" s="678">
        <v>49288</v>
      </c>
      <c r="S14" s="679"/>
      <c r="T14" s="679"/>
      <c r="U14" s="679"/>
      <c r="V14" s="679"/>
      <c r="W14" s="679"/>
      <c r="X14" s="679"/>
      <c r="Y14" s="680"/>
      <c r="Z14" s="715">
        <v>0.1</v>
      </c>
      <c r="AA14" s="715"/>
      <c r="AB14" s="715"/>
      <c r="AC14" s="715"/>
      <c r="AD14" s="716">
        <v>49288</v>
      </c>
      <c r="AE14" s="716"/>
      <c r="AF14" s="716"/>
      <c r="AG14" s="716"/>
      <c r="AH14" s="716"/>
      <c r="AI14" s="716"/>
      <c r="AJ14" s="716"/>
      <c r="AK14" s="716"/>
      <c r="AL14" s="681">
        <v>0.3</v>
      </c>
      <c r="AM14" s="682"/>
      <c r="AN14" s="682"/>
      <c r="AO14" s="717"/>
      <c r="AP14" s="675" t="s">
        <v>250</v>
      </c>
      <c r="AQ14" s="676"/>
      <c r="AR14" s="676"/>
      <c r="AS14" s="676"/>
      <c r="AT14" s="676"/>
      <c r="AU14" s="676"/>
      <c r="AV14" s="676"/>
      <c r="AW14" s="676"/>
      <c r="AX14" s="676"/>
      <c r="AY14" s="676"/>
      <c r="AZ14" s="676"/>
      <c r="BA14" s="676"/>
      <c r="BB14" s="676"/>
      <c r="BC14" s="676"/>
      <c r="BD14" s="676"/>
      <c r="BE14" s="676"/>
      <c r="BF14" s="677"/>
      <c r="BG14" s="678">
        <v>207821</v>
      </c>
      <c r="BH14" s="679"/>
      <c r="BI14" s="679"/>
      <c r="BJ14" s="679"/>
      <c r="BK14" s="679"/>
      <c r="BL14" s="679"/>
      <c r="BM14" s="679"/>
      <c r="BN14" s="680"/>
      <c r="BO14" s="715">
        <v>3.3</v>
      </c>
      <c r="BP14" s="715"/>
      <c r="BQ14" s="715"/>
      <c r="BR14" s="715"/>
      <c r="BS14" s="684" t="s">
        <v>128</v>
      </c>
      <c r="BT14" s="679"/>
      <c r="BU14" s="679"/>
      <c r="BV14" s="679"/>
      <c r="BW14" s="679"/>
      <c r="BX14" s="679"/>
      <c r="BY14" s="679"/>
      <c r="BZ14" s="679"/>
      <c r="CA14" s="679"/>
      <c r="CB14" s="722"/>
      <c r="CD14" s="711" t="s">
        <v>251</v>
      </c>
      <c r="CE14" s="712"/>
      <c r="CF14" s="712"/>
      <c r="CG14" s="712"/>
      <c r="CH14" s="712"/>
      <c r="CI14" s="712"/>
      <c r="CJ14" s="712"/>
      <c r="CK14" s="712"/>
      <c r="CL14" s="712"/>
      <c r="CM14" s="712"/>
      <c r="CN14" s="712"/>
      <c r="CO14" s="712"/>
      <c r="CP14" s="712"/>
      <c r="CQ14" s="713"/>
      <c r="CR14" s="678">
        <v>1069313</v>
      </c>
      <c r="CS14" s="679"/>
      <c r="CT14" s="679"/>
      <c r="CU14" s="679"/>
      <c r="CV14" s="679"/>
      <c r="CW14" s="679"/>
      <c r="CX14" s="679"/>
      <c r="CY14" s="680"/>
      <c r="CZ14" s="715">
        <v>3.4</v>
      </c>
      <c r="DA14" s="715"/>
      <c r="DB14" s="715"/>
      <c r="DC14" s="715"/>
      <c r="DD14" s="684">
        <v>127671</v>
      </c>
      <c r="DE14" s="679"/>
      <c r="DF14" s="679"/>
      <c r="DG14" s="679"/>
      <c r="DH14" s="679"/>
      <c r="DI14" s="679"/>
      <c r="DJ14" s="679"/>
      <c r="DK14" s="679"/>
      <c r="DL14" s="679"/>
      <c r="DM14" s="679"/>
      <c r="DN14" s="679"/>
      <c r="DO14" s="679"/>
      <c r="DP14" s="680"/>
      <c r="DQ14" s="684">
        <v>945470</v>
      </c>
      <c r="DR14" s="679"/>
      <c r="DS14" s="679"/>
      <c r="DT14" s="679"/>
      <c r="DU14" s="679"/>
      <c r="DV14" s="679"/>
      <c r="DW14" s="679"/>
      <c r="DX14" s="679"/>
      <c r="DY14" s="679"/>
      <c r="DZ14" s="679"/>
      <c r="EA14" s="679"/>
      <c r="EB14" s="679"/>
      <c r="EC14" s="722"/>
    </row>
    <row r="15" spans="2:143" ht="11.25" customHeight="1" x14ac:dyDescent="0.15">
      <c r="B15" s="675" t="s">
        <v>252</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253</v>
      </c>
      <c r="AQ15" s="676"/>
      <c r="AR15" s="676"/>
      <c r="AS15" s="676"/>
      <c r="AT15" s="676"/>
      <c r="AU15" s="676"/>
      <c r="AV15" s="676"/>
      <c r="AW15" s="676"/>
      <c r="AX15" s="676"/>
      <c r="AY15" s="676"/>
      <c r="AZ15" s="676"/>
      <c r="BA15" s="676"/>
      <c r="BB15" s="676"/>
      <c r="BC15" s="676"/>
      <c r="BD15" s="676"/>
      <c r="BE15" s="676"/>
      <c r="BF15" s="677"/>
      <c r="BG15" s="678">
        <v>354088</v>
      </c>
      <c r="BH15" s="679"/>
      <c r="BI15" s="679"/>
      <c r="BJ15" s="679"/>
      <c r="BK15" s="679"/>
      <c r="BL15" s="679"/>
      <c r="BM15" s="679"/>
      <c r="BN15" s="680"/>
      <c r="BO15" s="715">
        <v>5.6</v>
      </c>
      <c r="BP15" s="715"/>
      <c r="BQ15" s="715"/>
      <c r="BR15" s="715"/>
      <c r="BS15" s="684" t="s">
        <v>128</v>
      </c>
      <c r="BT15" s="679"/>
      <c r="BU15" s="679"/>
      <c r="BV15" s="679"/>
      <c r="BW15" s="679"/>
      <c r="BX15" s="679"/>
      <c r="BY15" s="679"/>
      <c r="BZ15" s="679"/>
      <c r="CA15" s="679"/>
      <c r="CB15" s="722"/>
      <c r="CD15" s="711" t="s">
        <v>254</v>
      </c>
      <c r="CE15" s="712"/>
      <c r="CF15" s="712"/>
      <c r="CG15" s="712"/>
      <c r="CH15" s="712"/>
      <c r="CI15" s="712"/>
      <c r="CJ15" s="712"/>
      <c r="CK15" s="712"/>
      <c r="CL15" s="712"/>
      <c r="CM15" s="712"/>
      <c r="CN15" s="712"/>
      <c r="CO15" s="712"/>
      <c r="CP15" s="712"/>
      <c r="CQ15" s="713"/>
      <c r="CR15" s="678">
        <v>3145719</v>
      </c>
      <c r="CS15" s="679"/>
      <c r="CT15" s="679"/>
      <c r="CU15" s="679"/>
      <c r="CV15" s="679"/>
      <c r="CW15" s="679"/>
      <c r="CX15" s="679"/>
      <c r="CY15" s="680"/>
      <c r="CZ15" s="715">
        <v>10.1</v>
      </c>
      <c r="DA15" s="715"/>
      <c r="DB15" s="715"/>
      <c r="DC15" s="715"/>
      <c r="DD15" s="684">
        <v>800707</v>
      </c>
      <c r="DE15" s="679"/>
      <c r="DF15" s="679"/>
      <c r="DG15" s="679"/>
      <c r="DH15" s="679"/>
      <c r="DI15" s="679"/>
      <c r="DJ15" s="679"/>
      <c r="DK15" s="679"/>
      <c r="DL15" s="679"/>
      <c r="DM15" s="679"/>
      <c r="DN15" s="679"/>
      <c r="DO15" s="679"/>
      <c r="DP15" s="680"/>
      <c r="DQ15" s="684">
        <v>2248948</v>
      </c>
      <c r="DR15" s="679"/>
      <c r="DS15" s="679"/>
      <c r="DT15" s="679"/>
      <c r="DU15" s="679"/>
      <c r="DV15" s="679"/>
      <c r="DW15" s="679"/>
      <c r="DX15" s="679"/>
      <c r="DY15" s="679"/>
      <c r="DZ15" s="679"/>
      <c r="EA15" s="679"/>
      <c r="EB15" s="679"/>
      <c r="EC15" s="722"/>
    </row>
    <row r="16" spans="2:143" ht="11.25" customHeight="1" x14ac:dyDescent="0.15">
      <c r="B16" s="675" t="s">
        <v>255</v>
      </c>
      <c r="C16" s="676"/>
      <c r="D16" s="676"/>
      <c r="E16" s="676"/>
      <c r="F16" s="676"/>
      <c r="G16" s="676"/>
      <c r="H16" s="676"/>
      <c r="I16" s="676"/>
      <c r="J16" s="676"/>
      <c r="K16" s="676"/>
      <c r="L16" s="676"/>
      <c r="M16" s="676"/>
      <c r="N16" s="676"/>
      <c r="O16" s="676"/>
      <c r="P16" s="676"/>
      <c r="Q16" s="677"/>
      <c r="R16" s="678">
        <v>15380</v>
      </c>
      <c r="S16" s="679"/>
      <c r="T16" s="679"/>
      <c r="U16" s="679"/>
      <c r="V16" s="679"/>
      <c r="W16" s="679"/>
      <c r="X16" s="679"/>
      <c r="Y16" s="680"/>
      <c r="Z16" s="715">
        <v>0</v>
      </c>
      <c r="AA16" s="715"/>
      <c r="AB16" s="715"/>
      <c r="AC16" s="715"/>
      <c r="AD16" s="716">
        <v>15380</v>
      </c>
      <c r="AE16" s="716"/>
      <c r="AF16" s="716"/>
      <c r="AG16" s="716"/>
      <c r="AH16" s="716"/>
      <c r="AI16" s="716"/>
      <c r="AJ16" s="716"/>
      <c r="AK16" s="716"/>
      <c r="AL16" s="681">
        <v>0.1</v>
      </c>
      <c r="AM16" s="682"/>
      <c r="AN16" s="682"/>
      <c r="AO16" s="717"/>
      <c r="AP16" s="675" t="s">
        <v>256</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257</v>
      </c>
      <c r="CE16" s="712"/>
      <c r="CF16" s="712"/>
      <c r="CG16" s="712"/>
      <c r="CH16" s="712"/>
      <c r="CI16" s="712"/>
      <c r="CJ16" s="712"/>
      <c r="CK16" s="712"/>
      <c r="CL16" s="712"/>
      <c r="CM16" s="712"/>
      <c r="CN16" s="712"/>
      <c r="CO16" s="712"/>
      <c r="CP16" s="712"/>
      <c r="CQ16" s="713"/>
      <c r="CR16" s="678">
        <v>680405</v>
      </c>
      <c r="CS16" s="679"/>
      <c r="CT16" s="679"/>
      <c r="CU16" s="679"/>
      <c r="CV16" s="679"/>
      <c r="CW16" s="679"/>
      <c r="CX16" s="679"/>
      <c r="CY16" s="680"/>
      <c r="CZ16" s="715">
        <v>2.2000000000000002</v>
      </c>
      <c r="DA16" s="715"/>
      <c r="DB16" s="715"/>
      <c r="DC16" s="715"/>
      <c r="DD16" s="684" t="s">
        <v>128</v>
      </c>
      <c r="DE16" s="679"/>
      <c r="DF16" s="679"/>
      <c r="DG16" s="679"/>
      <c r="DH16" s="679"/>
      <c r="DI16" s="679"/>
      <c r="DJ16" s="679"/>
      <c r="DK16" s="679"/>
      <c r="DL16" s="679"/>
      <c r="DM16" s="679"/>
      <c r="DN16" s="679"/>
      <c r="DO16" s="679"/>
      <c r="DP16" s="680"/>
      <c r="DQ16" s="684">
        <v>380206</v>
      </c>
      <c r="DR16" s="679"/>
      <c r="DS16" s="679"/>
      <c r="DT16" s="679"/>
      <c r="DU16" s="679"/>
      <c r="DV16" s="679"/>
      <c r="DW16" s="679"/>
      <c r="DX16" s="679"/>
      <c r="DY16" s="679"/>
      <c r="DZ16" s="679"/>
      <c r="EA16" s="679"/>
      <c r="EB16" s="679"/>
      <c r="EC16" s="722"/>
    </row>
    <row r="17" spans="2:133" ht="11.25" customHeight="1" x14ac:dyDescent="0.15">
      <c r="B17" s="675" t="s">
        <v>258</v>
      </c>
      <c r="C17" s="676"/>
      <c r="D17" s="676"/>
      <c r="E17" s="676"/>
      <c r="F17" s="676"/>
      <c r="G17" s="676"/>
      <c r="H17" s="676"/>
      <c r="I17" s="676"/>
      <c r="J17" s="676"/>
      <c r="K17" s="676"/>
      <c r="L17" s="676"/>
      <c r="M17" s="676"/>
      <c r="N17" s="676"/>
      <c r="O17" s="676"/>
      <c r="P17" s="676"/>
      <c r="Q17" s="677"/>
      <c r="R17" s="678">
        <v>127673</v>
      </c>
      <c r="S17" s="679"/>
      <c r="T17" s="679"/>
      <c r="U17" s="679"/>
      <c r="V17" s="679"/>
      <c r="W17" s="679"/>
      <c r="X17" s="679"/>
      <c r="Y17" s="680"/>
      <c r="Z17" s="715">
        <v>0.4</v>
      </c>
      <c r="AA17" s="715"/>
      <c r="AB17" s="715"/>
      <c r="AC17" s="715"/>
      <c r="AD17" s="716">
        <v>127673</v>
      </c>
      <c r="AE17" s="716"/>
      <c r="AF17" s="716"/>
      <c r="AG17" s="716"/>
      <c r="AH17" s="716"/>
      <c r="AI17" s="716"/>
      <c r="AJ17" s="716"/>
      <c r="AK17" s="716"/>
      <c r="AL17" s="681">
        <v>0.8</v>
      </c>
      <c r="AM17" s="682"/>
      <c r="AN17" s="682"/>
      <c r="AO17" s="717"/>
      <c r="AP17" s="675" t="s">
        <v>259</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260</v>
      </c>
      <c r="CE17" s="712"/>
      <c r="CF17" s="712"/>
      <c r="CG17" s="712"/>
      <c r="CH17" s="712"/>
      <c r="CI17" s="712"/>
      <c r="CJ17" s="712"/>
      <c r="CK17" s="712"/>
      <c r="CL17" s="712"/>
      <c r="CM17" s="712"/>
      <c r="CN17" s="712"/>
      <c r="CO17" s="712"/>
      <c r="CP17" s="712"/>
      <c r="CQ17" s="713"/>
      <c r="CR17" s="678">
        <v>3073902</v>
      </c>
      <c r="CS17" s="679"/>
      <c r="CT17" s="679"/>
      <c r="CU17" s="679"/>
      <c r="CV17" s="679"/>
      <c r="CW17" s="679"/>
      <c r="CX17" s="679"/>
      <c r="CY17" s="680"/>
      <c r="CZ17" s="715">
        <v>9.9</v>
      </c>
      <c r="DA17" s="715"/>
      <c r="DB17" s="715"/>
      <c r="DC17" s="715"/>
      <c r="DD17" s="684" t="s">
        <v>128</v>
      </c>
      <c r="DE17" s="679"/>
      <c r="DF17" s="679"/>
      <c r="DG17" s="679"/>
      <c r="DH17" s="679"/>
      <c r="DI17" s="679"/>
      <c r="DJ17" s="679"/>
      <c r="DK17" s="679"/>
      <c r="DL17" s="679"/>
      <c r="DM17" s="679"/>
      <c r="DN17" s="679"/>
      <c r="DO17" s="679"/>
      <c r="DP17" s="680"/>
      <c r="DQ17" s="684">
        <v>2999204</v>
      </c>
      <c r="DR17" s="679"/>
      <c r="DS17" s="679"/>
      <c r="DT17" s="679"/>
      <c r="DU17" s="679"/>
      <c r="DV17" s="679"/>
      <c r="DW17" s="679"/>
      <c r="DX17" s="679"/>
      <c r="DY17" s="679"/>
      <c r="DZ17" s="679"/>
      <c r="EA17" s="679"/>
      <c r="EB17" s="679"/>
      <c r="EC17" s="722"/>
    </row>
    <row r="18" spans="2:133" ht="11.25" customHeight="1" x14ac:dyDescent="0.15">
      <c r="B18" s="675" t="s">
        <v>261</v>
      </c>
      <c r="C18" s="676"/>
      <c r="D18" s="676"/>
      <c r="E18" s="676"/>
      <c r="F18" s="676"/>
      <c r="G18" s="676"/>
      <c r="H18" s="676"/>
      <c r="I18" s="676"/>
      <c r="J18" s="676"/>
      <c r="K18" s="676"/>
      <c r="L18" s="676"/>
      <c r="M18" s="676"/>
      <c r="N18" s="676"/>
      <c r="O18" s="676"/>
      <c r="P18" s="676"/>
      <c r="Q18" s="677"/>
      <c r="R18" s="678">
        <v>32782</v>
      </c>
      <c r="S18" s="679"/>
      <c r="T18" s="679"/>
      <c r="U18" s="679"/>
      <c r="V18" s="679"/>
      <c r="W18" s="679"/>
      <c r="X18" s="679"/>
      <c r="Y18" s="680"/>
      <c r="Z18" s="715">
        <v>0.1</v>
      </c>
      <c r="AA18" s="715"/>
      <c r="AB18" s="715"/>
      <c r="AC18" s="715"/>
      <c r="AD18" s="716">
        <v>32782</v>
      </c>
      <c r="AE18" s="716"/>
      <c r="AF18" s="716"/>
      <c r="AG18" s="716"/>
      <c r="AH18" s="716"/>
      <c r="AI18" s="716"/>
      <c r="AJ18" s="716"/>
      <c r="AK18" s="716"/>
      <c r="AL18" s="681">
        <v>0.2</v>
      </c>
      <c r="AM18" s="682"/>
      <c r="AN18" s="682"/>
      <c r="AO18" s="717"/>
      <c r="AP18" s="675" t="s">
        <v>262</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263</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264</v>
      </c>
      <c r="C19" s="676"/>
      <c r="D19" s="676"/>
      <c r="E19" s="676"/>
      <c r="F19" s="676"/>
      <c r="G19" s="676"/>
      <c r="H19" s="676"/>
      <c r="I19" s="676"/>
      <c r="J19" s="676"/>
      <c r="K19" s="676"/>
      <c r="L19" s="676"/>
      <c r="M19" s="676"/>
      <c r="N19" s="676"/>
      <c r="O19" s="676"/>
      <c r="P19" s="676"/>
      <c r="Q19" s="677"/>
      <c r="R19" s="678">
        <v>6611</v>
      </c>
      <c r="S19" s="679"/>
      <c r="T19" s="679"/>
      <c r="U19" s="679"/>
      <c r="V19" s="679"/>
      <c r="W19" s="679"/>
      <c r="X19" s="679"/>
      <c r="Y19" s="680"/>
      <c r="Z19" s="715">
        <v>0</v>
      </c>
      <c r="AA19" s="715"/>
      <c r="AB19" s="715"/>
      <c r="AC19" s="715"/>
      <c r="AD19" s="716">
        <v>6611</v>
      </c>
      <c r="AE19" s="716"/>
      <c r="AF19" s="716"/>
      <c r="AG19" s="716"/>
      <c r="AH19" s="716"/>
      <c r="AI19" s="716"/>
      <c r="AJ19" s="716"/>
      <c r="AK19" s="716"/>
      <c r="AL19" s="681">
        <v>0</v>
      </c>
      <c r="AM19" s="682"/>
      <c r="AN19" s="682"/>
      <c r="AO19" s="717"/>
      <c r="AP19" s="675" t="s">
        <v>265</v>
      </c>
      <c r="AQ19" s="676"/>
      <c r="AR19" s="676"/>
      <c r="AS19" s="676"/>
      <c r="AT19" s="676"/>
      <c r="AU19" s="676"/>
      <c r="AV19" s="676"/>
      <c r="AW19" s="676"/>
      <c r="AX19" s="676"/>
      <c r="AY19" s="676"/>
      <c r="AZ19" s="676"/>
      <c r="BA19" s="676"/>
      <c r="BB19" s="676"/>
      <c r="BC19" s="676"/>
      <c r="BD19" s="676"/>
      <c r="BE19" s="676"/>
      <c r="BF19" s="677"/>
      <c r="BG19" s="678">
        <v>26206</v>
      </c>
      <c r="BH19" s="679"/>
      <c r="BI19" s="679"/>
      <c r="BJ19" s="679"/>
      <c r="BK19" s="679"/>
      <c r="BL19" s="679"/>
      <c r="BM19" s="679"/>
      <c r="BN19" s="680"/>
      <c r="BO19" s="715">
        <v>0.4</v>
      </c>
      <c r="BP19" s="715"/>
      <c r="BQ19" s="715"/>
      <c r="BR19" s="715"/>
      <c r="BS19" s="684" t="s">
        <v>128</v>
      </c>
      <c r="BT19" s="679"/>
      <c r="BU19" s="679"/>
      <c r="BV19" s="679"/>
      <c r="BW19" s="679"/>
      <c r="BX19" s="679"/>
      <c r="BY19" s="679"/>
      <c r="BZ19" s="679"/>
      <c r="CA19" s="679"/>
      <c r="CB19" s="722"/>
      <c r="CD19" s="711" t="s">
        <v>266</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267</v>
      </c>
      <c r="C20" s="676"/>
      <c r="D20" s="676"/>
      <c r="E20" s="676"/>
      <c r="F20" s="676"/>
      <c r="G20" s="676"/>
      <c r="H20" s="676"/>
      <c r="I20" s="676"/>
      <c r="J20" s="676"/>
      <c r="K20" s="676"/>
      <c r="L20" s="676"/>
      <c r="M20" s="676"/>
      <c r="N20" s="676"/>
      <c r="O20" s="676"/>
      <c r="P20" s="676"/>
      <c r="Q20" s="677"/>
      <c r="R20" s="678">
        <v>1494</v>
      </c>
      <c r="S20" s="679"/>
      <c r="T20" s="679"/>
      <c r="U20" s="679"/>
      <c r="V20" s="679"/>
      <c r="W20" s="679"/>
      <c r="X20" s="679"/>
      <c r="Y20" s="680"/>
      <c r="Z20" s="715">
        <v>0</v>
      </c>
      <c r="AA20" s="715"/>
      <c r="AB20" s="715"/>
      <c r="AC20" s="715"/>
      <c r="AD20" s="716">
        <v>1494</v>
      </c>
      <c r="AE20" s="716"/>
      <c r="AF20" s="716"/>
      <c r="AG20" s="716"/>
      <c r="AH20" s="716"/>
      <c r="AI20" s="716"/>
      <c r="AJ20" s="716"/>
      <c r="AK20" s="716"/>
      <c r="AL20" s="681">
        <v>0</v>
      </c>
      <c r="AM20" s="682"/>
      <c r="AN20" s="682"/>
      <c r="AO20" s="717"/>
      <c r="AP20" s="675" t="s">
        <v>268</v>
      </c>
      <c r="AQ20" s="676"/>
      <c r="AR20" s="676"/>
      <c r="AS20" s="676"/>
      <c r="AT20" s="676"/>
      <c r="AU20" s="676"/>
      <c r="AV20" s="676"/>
      <c r="AW20" s="676"/>
      <c r="AX20" s="676"/>
      <c r="AY20" s="676"/>
      <c r="AZ20" s="676"/>
      <c r="BA20" s="676"/>
      <c r="BB20" s="676"/>
      <c r="BC20" s="676"/>
      <c r="BD20" s="676"/>
      <c r="BE20" s="676"/>
      <c r="BF20" s="677"/>
      <c r="BG20" s="678">
        <v>26206</v>
      </c>
      <c r="BH20" s="679"/>
      <c r="BI20" s="679"/>
      <c r="BJ20" s="679"/>
      <c r="BK20" s="679"/>
      <c r="BL20" s="679"/>
      <c r="BM20" s="679"/>
      <c r="BN20" s="680"/>
      <c r="BO20" s="715">
        <v>0.4</v>
      </c>
      <c r="BP20" s="715"/>
      <c r="BQ20" s="715"/>
      <c r="BR20" s="715"/>
      <c r="BS20" s="684" t="s">
        <v>128</v>
      </c>
      <c r="BT20" s="679"/>
      <c r="BU20" s="679"/>
      <c r="BV20" s="679"/>
      <c r="BW20" s="679"/>
      <c r="BX20" s="679"/>
      <c r="BY20" s="679"/>
      <c r="BZ20" s="679"/>
      <c r="CA20" s="679"/>
      <c r="CB20" s="722"/>
      <c r="CD20" s="711" t="s">
        <v>269</v>
      </c>
      <c r="CE20" s="712"/>
      <c r="CF20" s="712"/>
      <c r="CG20" s="712"/>
      <c r="CH20" s="712"/>
      <c r="CI20" s="712"/>
      <c r="CJ20" s="712"/>
      <c r="CK20" s="712"/>
      <c r="CL20" s="712"/>
      <c r="CM20" s="712"/>
      <c r="CN20" s="712"/>
      <c r="CO20" s="712"/>
      <c r="CP20" s="712"/>
      <c r="CQ20" s="713"/>
      <c r="CR20" s="678">
        <v>31051256</v>
      </c>
      <c r="CS20" s="679"/>
      <c r="CT20" s="679"/>
      <c r="CU20" s="679"/>
      <c r="CV20" s="679"/>
      <c r="CW20" s="679"/>
      <c r="CX20" s="679"/>
      <c r="CY20" s="680"/>
      <c r="CZ20" s="715">
        <v>100</v>
      </c>
      <c r="DA20" s="715"/>
      <c r="DB20" s="715"/>
      <c r="DC20" s="715"/>
      <c r="DD20" s="684">
        <v>4335906</v>
      </c>
      <c r="DE20" s="679"/>
      <c r="DF20" s="679"/>
      <c r="DG20" s="679"/>
      <c r="DH20" s="679"/>
      <c r="DI20" s="679"/>
      <c r="DJ20" s="679"/>
      <c r="DK20" s="679"/>
      <c r="DL20" s="679"/>
      <c r="DM20" s="679"/>
      <c r="DN20" s="679"/>
      <c r="DO20" s="679"/>
      <c r="DP20" s="680"/>
      <c r="DQ20" s="684">
        <v>19322757</v>
      </c>
      <c r="DR20" s="679"/>
      <c r="DS20" s="679"/>
      <c r="DT20" s="679"/>
      <c r="DU20" s="679"/>
      <c r="DV20" s="679"/>
      <c r="DW20" s="679"/>
      <c r="DX20" s="679"/>
      <c r="DY20" s="679"/>
      <c r="DZ20" s="679"/>
      <c r="EA20" s="679"/>
      <c r="EB20" s="679"/>
      <c r="EC20" s="722"/>
    </row>
    <row r="21" spans="2:133" ht="11.25" customHeight="1" x14ac:dyDescent="0.15">
      <c r="B21" s="675" t="s">
        <v>270</v>
      </c>
      <c r="C21" s="676"/>
      <c r="D21" s="676"/>
      <c r="E21" s="676"/>
      <c r="F21" s="676"/>
      <c r="G21" s="676"/>
      <c r="H21" s="676"/>
      <c r="I21" s="676"/>
      <c r="J21" s="676"/>
      <c r="K21" s="676"/>
      <c r="L21" s="676"/>
      <c r="M21" s="676"/>
      <c r="N21" s="676"/>
      <c r="O21" s="676"/>
      <c r="P21" s="676"/>
      <c r="Q21" s="677"/>
      <c r="R21" s="678">
        <v>86786</v>
      </c>
      <c r="S21" s="679"/>
      <c r="T21" s="679"/>
      <c r="U21" s="679"/>
      <c r="V21" s="679"/>
      <c r="W21" s="679"/>
      <c r="X21" s="679"/>
      <c r="Y21" s="680"/>
      <c r="Z21" s="715">
        <v>0.3</v>
      </c>
      <c r="AA21" s="715"/>
      <c r="AB21" s="715"/>
      <c r="AC21" s="715"/>
      <c r="AD21" s="716">
        <v>86786</v>
      </c>
      <c r="AE21" s="716"/>
      <c r="AF21" s="716"/>
      <c r="AG21" s="716"/>
      <c r="AH21" s="716"/>
      <c r="AI21" s="716"/>
      <c r="AJ21" s="716"/>
      <c r="AK21" s="716"/>
      <c r="AL21" s="681">
        <v>0.5</v>
      </c>
      <c r="AM21" s="682"/>
      <c r="AN21" s="682"/>
      <c r="AO21" s="717"/>
      <c r="AP21" s="772" t="s">
        <v>271</v>
      </c>
      <c r="AQ21" s="780"/>
      <c r="AR21" s="780"/>
      <c r="AS21" s="780"/>
      <c r="AT21" s="780"/>
      <c r="AU21" s="780"/>
      <c r="AV21" s="780"/>
      <c r="AW21" s="780"/>
      <c r="AX21" s="780"/>
      <c r="AY21" s="780"/>
      <c r="AZ21" s="780"/>
      <c r="BA21" s="780"/>
      <c r="BB21" s="780"/>
      <c r="BC21" s="780"/>
      <c r="BD21" s="780"/>
      <c r="BE21" s="780"/>
      <c r="BF21" s="774"/>
      <c r="BG21" s="678">
        <v>26206</v>
      </c>
      <c r="BH21" s="679"/>
      <c r="BI21" s="679"/>
      <c r="BJ21" s="679"/>
      <c r="BK21" s="679"/>
      <c r="BL21" s="679"/>
      <c r="BM21" s="679"/>
      <c r="BN21" s="680"/>
      <c r="BO21" s="715">
        <v>0.4</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272</v>
      </c>
      <c r="C22" s="676"/>
      <c r="D22" s="676"/>
      <c r="E22" s="676"/>
      <c r="F22" s="676"/>
      <c r="G22" s="676"/>
      <c r="H22" s="676"/>
      <c r="I22" s="676"/>
      <c r="J22" s="676"/>
      <c r="K22" s="676"/>
      <c r="L22" s="676"/>
      <c r="M22" s="676"/>
      <c r="N22" s="676"/>
      <c r="O22" s="676"/>
      <c r="P22" s="676"/>
      <c r="Q22" s="677"/>
      <c r="R22" s="678">
        <v>9468966</v>
      </c>
      <c r="S22" s="679"/>
      <c r="T22" s="679"/>
      <c r="U22" s="679"/>
      <c r="V22" s="679"/>
      <c r="W22" s="679"/>
      <c r="X22" s="679"/>
      <c r="Y22" s="680"/>
      <c r="Z22" s="715">
        <v>28.3</v>
      </c>
      <c r="AA22" s="715"/>
      <c r="AB22" s="715"/>
      <c r="AC22" s="715"/>
      <c r="AD22" s="716">
        <v>7832346</v>
      </c>
      <c r="AE22" s="716"/>
      <c r="AF22" s="716"/>
      <c r="AG22" s="716"/>
      <c r="AH22" s="716"/>
      <c r="AI22" s="716"/>
      <c r="AJ22" s="716"/>
      <c r="AK22" s="716"/>
      <c r="AL22" s="681">
        <v>49.1</v>
      </c>
      <c r="AM22" s="682"/>
      <c r="AN22" s="682"/>
      <c r="AO22" s="717"/>
      <c r="AP22" s="772" t="s">
        <v>273</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274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275</v>
      </c>
      <c r="C23" s="676"/>
      <c r="D23" s="676"/>
      <c r="E23" s="676"/>
      <c r="F23" s="676"/>
      <c r="G23" s="676"/>
      <c r="H23" s="676"/>
      <c r="I23" s="676"/>
      <c r="J23" s="676"/>
      <c r="K23" s="676"/>
      <c r="L23" s="676"/>
      <c r="M23" s="676"/>
      <c r="N23" s="676"/>
      <c r="O23" s="676"/>
      <c r="P23" s="676"/>
      <c r="Q23" s="677"/>
      <c r="R23" s="678">
        <v>7832346</v>
      </c>
      <c r="S23" s="679"/>
      <c r="T23" s="679"/>
      <c r="U23" s="679"/>
      <c r="V23" s="679"/>
      <c r="W23" s="679"/>
      <c r="X23" s="679"/>
      <c r="Y23" s="680"/>
      <c r="Z23" s="715">
        <v>23.4</v>
      </c>
      <c r="AA23" s="715"/>
      <c r="AB23" s="715"/>
      <c r="AC23" s="715"/>
      <c r="AD23" s="716">
        <v>7832346</v>
      </c>
      <c r="AE23" s="716"/>
      <c r="AF23" s="716"/>
      <c r="AG23" s="716"/>
      <c r="AH23" s="716"/>
      <c r="AI23" s="716"/>
      <c r="AJ23" s="716"/>
      <c r="AK23" s="716"/>
      <c r="AL23" s="681">
        <v>49.1</v>
      </c>
      <c r="AM23" s="682"/>
      <c r="AN23" s="682"/>
      <c r="AO23" s="717"/>
      <c r="AP23" s="772" t="s">
        <v>276</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277</v>
      </c>
      <c r="CS23" s="783"/>
      <c r="CT23" s="783"/>
      <c r="CU23" s="783"/>
      <c r="CV23" s="783"/>
      <c r="CW23" s="783"/>
      <c r="CX23" s="783"/>
      <c r="CY23" s="784"/>
      <c r="CZ23" s="782" t="s">
        <v>278</v>
      </c>
      <c r="DA23" s="783"/>
      <c r="DB23" s="783"/>
      <c r="DC23" s="784"/>
      <c r="DD23" s="782" t="s">
        <v>279</v>
      </c>
      <c r="DE23" s="783"/>
      <c r="DF23" s="783"/>
      <c r="DG23" s="783"/>
      <c r="DH23" s="783"/>
      <c r="DI23" s="783"/>
      <c r="DJ23" s="783"/>
      <c r="DK23" s="784"/>
      <c r="DL23" s="791" t="s">
        <v>280</v>
      </c>
      <c r="DM23" s="792"/>
      <c r="DN23" s="792"/>
      <c r="DO23" s="792"/>
      <c r="DP23" s="792"/>
      <c r="DQ23" s="792"/>
      <c r="DR23" s="792"/>
      <c r="DS23" s="792"/>
      <c r="DT23" s="792"/>
      <c r="DU23" s="792"/>
      <c r="DV23" s="793"/>
      <c r="DW23" s="782" t="s">
        <v>281</v>
      </c>
      <c r="DX23" s="783"/>
      <c r="DY23" s="783"/>
      <c r="DZ23" s="783"/>
      <c r="EA23" s="783"/>
      <c r="EB23" s="783"/>
      <c r="EC23" s="784"/>
    </row>
    <row r="24" spans="2:133" ht="11.25" customHeight="1" x14ac:dyDescent="0.15">
      <c r="B24" s="675" t="s">
        <v>282</v>
      </c>
      <c r="C24" s="676"/>
      <c r="D24" s="676"/>
      <c r="E24" s="676"/>
      <c r="F24" s="676"/>
      <c r="G24" s="676"/>
      <c r="H24" s="676"/>
      <c r="I24" s="676"/>
      <c r="J24" s="676"/>
      <c r="K24" s="676"/>
      <c r="L24" s="676"/>
      <c r="M24" s="676"/>
      <c r="N24" s="676"/>
      <c r="O24" s="676"/>
      <c r="P24" s="676"/>
      <c r="Q24" s="677"/>
      <c r="R24" s="678">
        <v>1126060</v>
      </c>
      <c r="S24" s="679"/>
      <c r="T24" s="679"/>
      <c r="U24" s="679"/>
      <c r="V24" s="679"/>
      <c r="W24" s="679"/>
      <c r="X24" s="679"/>
      <c r="Y24" s="680"/>
      <c r="Z24" s="715">
        <v>3.4</v>
      </c>
      <c r="AA24" s="715"/>
      <c r="AB24" s="715"/>
      <c r="AC24" s="715"/>
      <c r="AD24" s="716" t="s">
        <v>128</v>
      </c>
      <c r="AE24" s="716"/>
      <c r="AF24" s="716"/>
      <c r="AG24" s="716"/>
      <c r="AH24" s="716"/>
      <c r="AI24" s="716"/>
      <c r="AJ24" s="716"/>
      <c r="AK24" s="716"/>
      <c r="AL24" s="681" t="s">
        <v>128</v>
      </c>
      <c r="AM24" s="682"/>
      <c r="AN24" s="682"/>
      <c r="AO24" s="717"/>
      <c r="AP24" s="772" t="s">
        <v>283</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284</v>
      </c>
      <c r="CE24" s="737"/>
      <c r="CF24" s="737"/>
      <c r="CG24" s="737"/>
      <c r="CH24" s="737"/>
      <c r="CI24" s="737"/>
      <c r="CJ24" s="737"/>
      <c r="CK24" s="737"/>
      <c r="CL24" s="737"/>
      <c r="CM24" s="737"/>
      <c r="CN24" s="737"/>
      <c r="CO24" s="737"/>
      <c r="CP24" s="737"/>
      <c r="CQ24" s="738"/>
      <c r="CR24" s="733">
        <v>10391098</v>
      </c>
      <c r="CS24" s="734"/>
      <c r="CT24" s="734"/>
      <c r="CU24" s="734"/>
      <c r="CV24" s="734"/>
      <c r="CW24" s="734"/>
      <c r="CX24" s="734"/>
      <c r="CY24" s="777"/>
      <c r="CZ24" s="778">
        <v>33.5</v>
      </c>
      <c r="DA24" s="749"/>
      <c r="DB24" s="749"/>
      <c r="DC24" s="781"/>
      <c r="DD24" s="776">
        <v>7861456</v>
      </c>
      <c r="DE24" s="734"/>
      <c r="DF24" s="734"/>
      <c r="DG24" s="734"/>
      <c r="DH24" s="734"/>
      <c r="DI24" s="734"/>
      <c r="DJ24" s="734"/>
      <c r="DK24" s="777"/>
      <c r="DL24" s="776">
        <v>7780275</v>
      </c>
      <c r="DM24" s="734"/>
      <c r="DN24" s="734"/>
      <c r="DO24" s="734"/>
      <c r="DP24" s="734"/>
      <c r="DQ24" s="734"/>
      <c r="DR24" s="734"/>
      <c r="DS24" s="734"/>
      <c r="DT24" s="734"/>
      <c r="DU24" s="734"/>
      <c r="DV24" s="777"/>
      <c r="DW24" s="778">
        <v>46.9</v>
      </c>
      <c r="DX24" s="749"/>
      <c r="DY24" s="749"/>
      <c r="DZ24" s="749"/>
      <c r="EA24" s="749"/>
      <c r="EB24" s="749"/>
      <c r="EC24" s="779"/>
    </row>
    <row r="25" spans="2:133" ht="11.25" customHeight="1" x14ac:dyDescent="0.15">
      <c r="B25" s="675" t="s">
        <v>285</v>
      </c>
      <c r="C25" s="676"/>
      <c r="D25" s="676"/>
      <c r="E25" s="676"/>
      <c r="F25" s="676"/>
      <c r="G25" s="676"/>
      <c r="H25" s="676"/>
      <c r="I25" s="676"/>
      <c r="J25" s="676"/>
      <c r="K25" s="676"/>
      <c r="L25" s="676"/>
      <c r="M25" s="676"/>
      <c r="N25" s="676"/>
      <c r="O25" s="676"/>
      <c r="P25" s="676"/>
      <c r="Q25" s="677"/>
      <c r="R25" s="678">
        <v>510560</v>
      </c>
      <c r="S25" s="679"/>
      <c r="T25" s="679"/>
      <c r="U25" s="679"/>
      <c r="V25" s="679"/>
      <c r="W25" s="679"/>
      <c r="X25" s="679"/>
      <c r="Y25" s="680"/>
      <c r="Z25" s="715">
        <v>1.5</v>
      </c>
      <c r="AA25" s="715"/>
      <c r="AB25" s="715"/>
      <c r="AC25" s="715"/>
      <c r="AD25" s="716" t="s">
        <v>128</v>
      </c>
      <c r="AE25" s="716"/>
      <c r="AF25" s="716"/>
      <c r="AG25" s="716"/>
      <c r="AH25" s="716"/>
      <c r="AI25" s="716"/>
      <c r="AJ25" s="716"/>
      <c r="AK25" s="716"/>
      <c r="AL25" s="681" t="s">
        <v>128</v>
      </c>
      <c r="AM25" s="682"/>
      <c r="AN25" s="682"/>
      <c r="AO25" s="717"/>
      <c r="AP25" s="772" t="s">
        <v>286</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287</v>
      </c>
      <c r="CE25" s="712"/>
      <c r="CF25" s="712"/>
      <c r="CG25" s="712"/>
      <c r="CH25" s="712"/>
      <c r="CI25" s="712"/>
      <c r="CJ25" s="712"/>
      <c r="CK25" s="712"/>
      <c r="CL25" s="712"/>
      <c r="CM25" s="712"/>
      <c r="CN25" s="712"/>
      <c r="CO25" s="712"/>
      <c r="CP25" s="712"/>
      <c r="CQ25" s="713"/>
      <c r="CR25" s="678">
        <v>3832962</v>
      </c>
      <c r="CS25" s="697"/>
      <c r="CT25" s="697"/>
      <c r="CU25" s="697"/>
      <c r="CV25" s="697"/>
      <c r="CW25" s="697"/>
      <c r="CX25" s="697"/>
      <c r="CY25" s="698"/>
      <c r="CZ25" s="681">
        <v>12.3</v>
      </c>
      <c r="DA25" s="699"/>
      <c r="DB25" s="699"/>
      <c r="DC25" s="700"/>
      <c r="DD25" s="684">
        <v>3587660</v>
      </c>
      <c r="DE25" s="697"/>
      <c r="DF25" s="697"/>
      <c r="DG25" s="697"/>
      <c r="DH25" s="697"/>
      <c r="DI25" s="697"/>
      <c r="DJ25" s="697"/>
      <c r="DK25" s="698"/>
      <c r="DL25" s="684">
        <v>3538376</v>
      </c>
      <c r="DM25" s="697"/>
      <c r="DN25" s="697"/>
      <c r="DO25" s="697"/>
      <c r="DP25" s="697"/>
      <c r="DQ25" s="697"/>
      <c r="DR25" s="697"/>
      <c r="DS25" s="697"/>
      <c r="DT25" s="697"/>
      <c r="DU25" s="697"/>
      <c r="DV25" s="698"/>
      <c r="DW25" s="681">
        <v>21.3</v>
      </c>
      <c r="DX25" s="699"/>
      <c r="DY25" s="699"/>
      <c r="DZ25" s="699"/>
      <c r="EA25" s="699"/>
      <c r="EB25" s="699"/>
      <c r="EC25" s="714"/>
    </row>
    <row r="26" spans="2:133" ht="11.25" customHeight="1" x14ac:dyDescent="0.15">
      <c r="B26" s="675" t="s">
        <v>288</v>
      </c>
      <c r="C26" s="676"/>
      <c r="D26" s="676"/>
      <c r="E26" s="676"/>
      <c r="F26" s="676"/>
      <c r="G26" s="676"/>
      <c r="H26" s="676"/>
      <c r="I26" s="676"/>
      <c r="J26" s="676"/>
      <c r="K26" s="676"/>
      <c r="L26" s="676"/>
      <c r="M26" s="676"/>
      <c r="N26" s="676"/>
      <c r="O26" s="676"/>
      <c r="P26" s="676"/>
      <c r="Q26" s="677"/>
      <c r="R26" s="678">
        <v>17542318</v>
      </c>
      <c r="S26" s="679"/>
      <c r="T26" s="679"/>
      <c r="U26" s="679"/>
      <c r="V26" s="679"/>
      <c r="W26" s="679"/>
      <c r="X26" s="679"/>
      <c r="Y26" s="680"/>
      <c r="Z26" s="715">
        <v>52.5</v>
      </c>
      <c r="AA26" s="715"/>
      <c r="AB26" s="715"/>
      <c r="AC26" s="715"/>
      <c r="AD26" s="716">
        <v>15905698</v>
      </c>
      <c r="AE26" s="716"/>
      <c r="AF26" s="716"/>
      <c r="AG26" s="716"/>
      <c r="AH26" s="716"/>
      <c r="AI26" s="716"/>
      <c r="AJ26" s="716"/>
      <c r="AK26" s="716"/>
      <c r="AL26" s="681">
        <v>99.6</v>
      </c>
      <c r="AM26" s="682"/>
      <c r="AN26" s="682"/>
      <c r="AO26" s="717"/>
      <c r="AP26" s="772" t="s">
        <v>289</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290</v>
      </c>
      <c r="CE26" s="712"/>
      <c r="CF26" s="712"/>
      <c r="CG26" s="712"/>
      <c r="CH26" s="712"/>
      <c r="CI26" s="712"/>
      <c r="CJ26" s="712"/>
      <c r="CK26" s="712"/>
      <c r="CL26" s="712"/>
      <c r="CM26" s="712"/>
      <c r="CN26" s="712"/>
      <c r="CO26" s="712"/>
      <c r="CP26" s="712"/>
      <c r="CQ26" s="713"/>
      <c r="CR26" s="678">
        <v>2535880</v>
      </c>
      <c r="CS26" s="679"/>
      <c r="CT26" s="679"/>
      <c r="CU26" s="679"/>
      <c r="CV26" s="679"/>
      <c r="CW26" s="679"/>
      <c r="CX26" s="679"/>
      <c r="CY26" s="680"/>
      <c r="CZ26" s="681">
        <v>8.1999999999999993</v>
      </c>
      <c r="DA26" s="699"/>
      <c r="DB26" s="699"/>
      <c r="DC26" s="700"/>
      <c r="DD26" s="684">
        <v>2314200</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291</v>
      </c>
      <c r="C27" s="676"/>
      <c r="D27" s="676"/>
      <c r="E27" s="676"/>
      <c r="F27" s="676"/>
      <c r="G27" s="676"/>
      <c r="H27" s="676"/>
      <c r="I27" s="676"/>
      <c r="J27" s="676"/>
      <c r="K27" s="676"/>
      <c r="L27" s="676"/>
      <c r="M27" s="676"/>
      <c r="N27" s="676"/>
      <c r="O27" s="676"/>
      <c r="P27" s="676"/>
      <c r="Q27" s="677"/>
      <c r="R27" s="678">
        <v>6868</v>
      </c>
      <c r="S27" s="679"/>
      <c r="T27" s="679"/>
      <c r="U27" s="679"/>
      <c r="V27" s="679"/>
      <c r="W27" s="679"/>
      <c r="X27" s="679"/>
      <c r="Y27" s="680"/>
      <c r="Z27" s="715">
        <v>0</v>
      </c>
      <c r="AA27" s="715"/>
      <c r="AB27" s="715"/>
      <c r="AC27" s="715"/>
      <c r="AD27" s="716">
        <v>6868</v>
      </c>
      <c r="AE27" s="716"/>
      <c r="AF27" s="716"/>
      <c r="AG27" s="716"/>
      <c r="AH27" s="716"/>
      <c r="AI27" s="716"/>
      <c r="AJ27" s="716"/>
      <c r="AK27" s="716"/>
      <c r="AL27" s="681">
        <v>0</v>
      </c>
      <c r="AM27" s="682"/>
      <c r="AN27" s="682"/>
      <c r="AO27" s="717"/>
      <c r="AP27" s="675" t="s">
        <v>292</v>
      </c>
      <c r="AQ27" s="676"/>
      <c r="AR27" s="676"/>
      <c r="AS27" s="676"/>
      <c r="AT27" s="676"/>
      <c r="AU27" s="676"/>
      <c r="AV27" s="676"/>
      <c r="AW27" s="676"/>
      <c r="AX27" s="676"/>
      <c r="AY27" s="676"/>
      <c r="AZ27" s="676"/>
      <c r="BA27" s="676"/>
      <c r="BB27" s="676"/>
      <c r="BC27" s="676"/>
      <c r="BD27" s="676"/>
      <c r="BE27" s="676"/>
      <c r="BF27" s="677"/>
      <c r="BG27" s="678">
        <v>6354751</v>
      </c>
      <c r="BH27" s="679"/>
      <c r="BI27" s="679"/>
      <c r="BJ27" s="679"/>
      <c r="BK27" s="679"/>
      <c r="BL27" s="679"/>
      <c r="BM27" s="679"/>
      <c r="BN27" s="680"/>
      <c r="BO27" s="715">
        <v>100</v>
      </c>
      <c r="BP27" s="715"/>
      <c r="BQ27" s="715"/>
      <c r="BR27" s="715"/>
      <c r="BS27" s="684">
        <v>225676</v>
      </c>
      <c r="BT27" s="679"/>
      <c r="BU27" s="679"/>
      <c r="BV27" s="679"/>
      <c r="BW27" s="679"/>
      <c r="BX27" s="679"/>
      <c r="BY27" s="679"/>
      <c r="BZ27" s="679"/>
      <c r="CA27" s="679"/>
      <c r="CB27" s="722"/>
      <c r="CD27" s="711" t="s">
        <v>293</v>
      </c>
      <c r="CE27" s="712"/>
      <c r="CF27" s="712"/>
      <c r="CG27" s="712"/>
      <c r="CH27" s="712"/>
      <c r="CI27" s="712"/>
      <c r="CJ27" s="712"/>
      <c r="CK27" s="712"/>
      <c r="CL27" s="712"/>
      <c r="CM27" s="712"/>
      <c r="CN27" s="712"/>
      <c r="CO27" s="712"/>
      <c r="CP27" s="712"/>
      <c r="CQ27" s="713"/>
      <c r="CR27" s="678">
        <v>3484234</v>
      </c>
      <c r="CS27" s="697"/>
      <c r="CT27" s="697"/>
      <c r="CU27" s="697"/>
      <c r="CV27" s="697"/>
      <c r="CW27" s="697"/>
      <c r="CX27" s="697"/>
      <c r="CY27" s="698"/>
      <c r="CZ27" s="681">
        <v>11.2</v>
      </c>
      <c r="DA27" s="699"/>
      <c r="DB27" s="699"/>
      <c r="DC27" s="700"/>
      <c r="DD27" s="684">
        <v>1274592</v>
      </c>
      <c r="DE27" s="697"/>
      <c r="DF27" s="697"/>
      <c r="DG27" s="697"/>
      <c r="DH27" s="697"/>
      <c r="DI27" s="697"/>
      <c r="DJ27" s="697"/>
      <c r="DK27" s="698"/>
      <c r="DL27" s="684">
        <v>1242695</v>
      </c>
      <c r="DM27" s="697"/>
      <c r="DN27" s="697"/>
      <c r="DO27" s="697"/>
      <c r="DP27" s="697"/>
      <c r="DQ27" s="697"/>
      <c r="DR27" s="697"/>
      <c r="DS27" s="697"/>
      <c r="DT27" s="697"/>
      <c r="DU27" s="697"/>
      <c r="DV27" s="698"/>
      <c r="DW27" s="681">
        <v>7.5</v>
      </c>
      <c r="DX27" s="699"/>
      <c r="DY27" s="699"/>
      <c r="DZ27" s="699"/>
      <c r="EA27" s="699"/>
      <c r="EB27" s="699"/>
      <c r="EC27" s="714"/>
    </row>
    <row r="28" spans="2:133" ht="11.25" customHeight="1" x14ac:dyDescent="0.15">
      <c r="B28" s="675" t="s">
        <v>294</v>
      </c>
      <c r="C28" s="676"/>
      <c r="D28" s="676"/>
      <c r="E28" s="676"/>
      <c r="F28" s="676"/>
      <c r="G28" s="676"/>
      <c r="H28" s="676"/>
      <c r="I28" s="676"/>
      <c r="J28" s="676"/>
      <c r="K28" s="676"/>
      <c r="L28" s="676"/>
      <c r="M28" s="676"/>
      <c r="N28" s="676"/>
      <c r="O28" s="676"/>
      <c r="P28" s="676"/>
      <c r="Q28" s="677"/>
      <c r="R28" s="678">
        <v>184785</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295</v>
      </c>
      <c r="CE28" s="712"/>
      <c r="CF28" s="712"/>
      <c r="CG28" s="712"/>
      <c r="CH28" s="712"/>
      <c r="CI28" s="712"/>
      <c r="CJ28" s="712"/>
      <c r="CK28" s="712"/>
      <c r="CL28" s="712"/>
      <c r="CM28" s="712"/>
      <c r="CN28" s="712"/>
      <c r="CO28" s="712"/>
      <c r="CP28" s="712"/>
      <c r="CQ28" s="713"/>
      <c r="CR28" s="678">
        <v>3073902</v>
      </c>
      <c r="CS28" s="679"/>
      <c r="CT28" s="679"/>
      <c r="CU28" s="679"/>
      <c r="CV28" s="679"/>
      <c r="CW28" s="679"/>
      <c r="CX28" s="679"/>
      <c r="CY28" s="680"/>
      <c r="CZ28" s="681">
        <v>9.9</v>
      </c>
      <c r="DA28" s="699"/>
      <c r="DB28" s="699"/>
      <c r="DC28" s="700"/>
      <c r="DD28" s="684">
        <v>2999204</v>
      </c>
      <c r="DE28" s="679"/>
      <c r="DF28" s="679"/>
      <c r="DG28" s="679"/>
      <c r="DH28" s="679"/>
      <c r="DI28" s="679"/>
      <c r="DJ28" s="679"/>
      <c r="DK28" s="680"/>
      <c r="DL28" s="684">
        <v>2999204</v>
      </c>
      <c r="DM28" s="679"/>
      <c r="DN28" s="679"/>
      <c r="DO28" s="679"/>
      <c r="DP28" s="679"/>
      <c r="DQ28" s="679"/>
      <c r="DR28" s="679"/>
      <c r="DS28" s="679"/>
      <c r="DT28" s="679"/>
      <c r="DU28" s="679"/>
      <c r="DV28" s="680"/>
      <c r="DW28" s="681">
        <v>18.100000000000001</v>
      </c>
      <c r="DX28" s="699"/>
      <c r="DY28" s="699"/>
      <c r="DZ28" s="699"/>
      <c r="EA28" s="699"/>
      <c r="EB28" s="699"/>
      <c r="EC28" s="714"/>
    </row>
    <row r="29" spans="2:133" ht="11.25" customHeight="1" x14ac:dyDescent="0.15">
      <c r="B29" s="675" t="s">
        <v>296</v>
      </c>
      <c r="C29" s="676"/>
      <c r="D29" s="676"/>
      <c r="E29" s="676"/>
      <c r="F29" s="676"/>
      <c r="G29" s="676"/>
      <c r="H29" s="676"/>
      <c r="I29" s="676"/>
      <c r="J29" s="676"/>
      <c r="K29" s="676"/>
      <c r="L29" s="676"/>
      <c r="M29" s="676"/>
      <c r="N29" s="676"/>
      <c r="O29" s="676"/>
      <c r="P29" s="676"/>
      <c r="Q29" s="677"/>
      <c r="R29" s="678">
        <v>274871</v>
      </c>
      <c r="S29" s="679"/>
      <c r="T29" s="679"/>
      <c r="U29" s="679"/>
      <c r="V29" s="679"/>
      <c r="W29" s="679"/>
      <c r="X29" s="679"/>
      <c r="Y29" s="680"/>
      <c r="Z29" s="715">
        <v>0.8</v>
      </c>
      <c r="AA29" s="715"/>
      <c r="AB29" s="715"/>
      <c r="AC29" s="715"/>
      <c r="AD29" s="716">
        <v>15783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297</v>
      </c>
      <c r="CE29" s="764"/>
      <c r="CF29" s="711" t="s">
        <v>298</v>
      </c>
      <c r="CG29" s="712"/>
      <c r="CH29" s="712"/>
      <c r="CI29" s="712"/>
      <c r="CJ29" s="712"/>
      <c r="CK29" s="712"/>
      <c r="CL29" s="712"/>
      <c r="CM29" s="712"/>
      <c r="CN29" s="712"/>
      <c r="CO29" s="712"/>
      <c r="CP29" s="712"/>
      <c r="CQ29" s="713"/>
      <c r="CR29" s="678">
        <v>3073730</v>
      </c>
      <c r="CS29" s="697"/>
      <c r="CT29" s="697"/>
      <c r="CU29" s="697"/>
      <c r="CV29" s="697"/>
      <c r="CW29" s="697"/>
      <c r="CX29" s="697"/>
      <c r="CY29" s="698"/>
      <c r="CZ29" s="681">
        <v>9.9</v>
      </c>
      <c r="DA29" s="699"/>
      <c r="DB29" s="699"/>
      <c r="DC29" s="700"/>
      <c r="DD29" s="684">
        <v>2999032</v>
      </c>
      <c r="DE29" s="697"/>
      <c r="DF29" s="697"/>
      <c r="DG29" s="697"/>
      <c r="DH29" s="697"/>
      <c r="DI29" s="697"/>
      <c r="DJ29" s="697"/>
      <c r="DK29" s="698"/>
      <c r="DL29" s="684">
        <v>2999032</v>
      </c>
      <c r="DM29" s="697"/>
      <c r="DN29" s="697"/>
      <c r="DO29" s="697"/>
      <c r="DP29" s="697"/>
      <c r="DQ29" s="697"/>
      <c r="DR29" s="697"/>
      <c r="DS29" s="697"/>
      <c r="DT29" s="697"/>
      <c r="DU29" s="697"/>
      <c r="DV29" s="698"/>
      <c r="DW29" s="681">
        <v>18.100000000000001</v>
      </c>
      <c r="DX29" s="699"/>
      <c r="DY29" s="699"/>
      <c r="DZ29" s="699"/>
      <c r="EA29" s="699"/>
      <c r="EB29" s="699"/>
      <c r="EC29" s="714"/>
    </row>
    <row r="30" spans="2:133" ht="11.25" customHeight="1" x14ac:dyDescent="0.15">
      <c r="B30" s="675" t="s">
        <v>299</v>
      </c>
      <c r="C30" s="676"/>
      <c r="D30" s="676"/>
      <c r="E30" s="676"/>
      <c r="F30" s="676"/>
      <c r="G30" s="676"/>
      <c r="H30" s="676"/>
      <c r="I30" s="676"/>
      <c r="J30" s="676"/>
      <c r="K30" s="676"/>
      <c r="L30" s="676"/>
      <c r="M30" s="676"/>
      <c r="N30" s="676"/>
      <c r="O30" s="676"/>
      <c r="P30" s="676"/>
      <c r="Q30" s="677"/>
      <c r="R30" s="678">
        <v>34729</v>
      </c>
      <c r="S30" s="679"/>
      <c r="T30" s="679"/>
      <c r="U30" s="679"/>
      <c r="V30" s="679"/>
      <c r="W30" s="679"/>
      <c r="X30" s="679"/>
      <c r="Y30" s="680"/>
      <c r="Z30" s="715">
        <v>0.1</v>
      </c>
      <c r="AA30" s="715"/>
      <c r="AB30" s="715"/>
      <c r="AC30" s="715"/>
      <c r="AD30" s="716">
        <v>6</v>
      </c>
      <c r="AE30" s="716"/>
      <c r="AF30" s="716"/>
      <c r="AG30" s="716"/>
      <c r="AH30" s="716"/>
      <c r="AI30" s="716"/>
      <c r="AJ30" s="716"/>
      <c r="AK30" s="716"/>
      <c r="AL30" s="681">
        <v>0</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300</v>
      </c>
      <c r="BH30" s="752"/>
      <c r="BI30" s="752"/>
      <c r="BJ30" s="752"/>
      <c r="BK30" s="752"/>
      <c r="BL30" s="752"/>
      <c r="BM30" s="752"/>
      <c r="BN30" s="752"/>
      <c r="BO30" s="752"/>
      <c r="BP30" s="752"/>
      <c r="BQ30" s="753"/>
      <c r="BR30" s="739" t="s">
        <v>301</v>
      </c>
      <c r="BS30" s="752"/>
      <c r="BT30" s="752"/>
      <c r="BU30" s="752"/>
      <c r="BV30" s="752"/>
      <c r="BW30" s="752"/>
      <c r="BX30" s="752"/>
      <c r="BY30" s="752"/>
      <c r="BZ30" s="752"/>
      <c r="CA30" s="752"/>
      <c r="CB30" s="753"/>
      <c r="CD30" s="765"/>
      <c r="CE30" s="766"/>
      <c r="CF30" s="711" t="s">
        <v>302</v>
      </c>
      <c r="CG30" s="712"/>
      <c r="CH30" s="712"/>
      <c r="CI30" s="712"/>
      <c r="CJ30" s="712"/>
      <c r="CK30" s="712"/>
      <c r="CL30" s="712"/>
      <c r="CM30" s="712"/>
      <c r="CN30" s="712"/>
      <c r="CO30" s="712"/>
      <c r="CP30" s="712"/>
      <c r="CQ30" s="713"/>
      <c r="CR30" s="678">
        <v>2937762</v>
      </c>
      <c r="CS30" s="679"/>
      <c r="CT30" s="679"/>
      <c r="CU30" s="679"/>
      <c r="CV30" s="679"/>
      <c r="CW30" s="679"/>
      <c r="CX30" s="679"/>
      <c r="CY30" s="680"/>
      <c r="CZ30" s="681">
        <v>9.5</v>
      </c>
      <c r="DA30" s="699"/>
      <c r="DB30" s="699"/>
      <c r="DC30" s="700"/>
      <c r="DD30" s="684">
        <v>2867250</v>
      </c>
      <c r="DE30" s="679"/>
      <c r="DF30" s="679"/>
      <c r="DG30" s="679"/>
      <c r="DH30" s="679"/>
      <c r="DI30" s="679"/>
      <c r="DJ30" s="679"/>
      <c r="DK30" s="680"/>
      <c r="DL30" s="684">
        <v>2867250</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303</v>
      </c>
      <c r="C31" s="676"/>
      <c r="D31" s="676"/>
      <c r="E31" s="676"/>
      <c r="F31" s="676"/>
      <c r="G31" s="676"/>
      <c r="H31" s="676"/>
      <c r="I31" s="676"/>
      <c r="J31" s="676"/>
      <c r="K31" s="676"/>
      <c r="L31" s="676"/>
      <c r="M31" s="676"/>
      <c r="N31" s="676"/>
      <c r="O31" s="676"/>
      <c r="P31" s="676"/>
      <c r="Q31" s="677"/>
      <c r="R31" s="678">
        <v>3629815</v>
      </c>
      <c r="S31" s="679"/>
      <c r="T31" s="679"/>
      <c r="U31" s="679"/>
      <c r="V31" s="679"/>
      <c r="W31" s="679"/>
      <c r="X31" s="679"/>
      <c r="Y31" s="680"/>
      <c r="Z31" s="715">
        <v>10.9</v>
      </c>
      <c r="AA31" s="715"/>
      <c r="AB31" s="715"/>
      <c r="AC31" s="715"/>
      <c r="AD31" s="716" t="s">
        <v>128</v>
      </c>
      <c r="AE31" s="716"/>
      <c r="AF31" s="716"/>
      <c r="AG31" s="716"/>
      <c r="AH31" s="716"/>
      <c r="AI31" s="716"/>
      <c r="AJ31" s="716"/>
      <c r="AK31" s="716"/>
      <c r="AL31" s="681" t="s">
        <v>128</v>
      </c>
      <c r="AM31" s="682"/>
      <c r="AN31" s="682"/>
      <c r="AO31" s="717"/>
      <c r="AP31" s="754" t="s">
        <v>304</v>
      </c>
      <c r="AQ31" s="755"/>
      <c r="AR31" s="755"/>
      <c r="AS31" s="755"/>
      <c r="AT31" s="760" t="s">
        <v>305</v>
      </c>
      <c r="AU31" s="231"/>
      <c r="AV31" s="231"/>
      <c r="AW31" s="231"/>
      <c r="AX31" s="744" t="s">
        <v>183</v>
      </c>
      <c r="AY31" s="745"/>
      <c r="AZ31" s="745"/>
      <c r="BA31" s="745"/>
      <c r="BB31" s="745"/>
      <c r="BC31" s="745"/>
      <c r="BD31" s="745"/>
      <c r="BE31" s="745"/>
      <c r="BF31" s="746"/>
      <c r="BG31" s="747">
        <v>98.3</v>
      </c>
      <c r="BH31" s="748"/>
      <c r="BI31" s="748"/>
      <c r="BJ31" s="748"/>
      <c r="BK31" s="748"/>
      <c r="BL31" s="748"/>
      <c r="BM31" s="749">
        <v>89.4</v>
      </c>
      <c r="BN31" s="748"/>
      <c r="BO31" s="748"/>
      <c r="BP31" s="748"/>
      <c r="BQ31" s="750"/>
      <c r="BR31" s="747">
        <v>98.3</v>
      </c>
      <c r="BS31" s="748"/>
      <c r="BT31" s="748"/>
      <c r="BU31" s="748"/>
      <c r="BV31" s="748"/>
      <c r="BW31" s="748"/>
      <c r="BX31" s="749">
        <v>89.6</v>
      </c>
      <c r="BY31" s="748"/>
      <c r="BZ31" s="748"/>
      <c r="CA31" s="748"/>
      <c r="CB31" s="750"/>
      <c r="CD31" s="765"/>
      <c r="CE31" s="766"/>
      <c r="CF31" s="711" t="s">
        <v>306</v>
      </c>
      <c r="CG31" s="712"/>
      <c r="CH31" s="712"/>
      <c r="CI31" s="712"/>
      <c r="CJ31" s="712"/>
      <c r="CK31" s="712"/>
      <c r="CL31" s="712"/>
      <c r="CM31" s="712"/>
      <c r="CN31" s="712"/>
      <c r="CO31" s="712"/>
      <c r="CP31" s="712"/>
      <c r="CQ31" s="713"/>
      <c r="CR31" s="678">
        <v>135968</v>
      </c>
      <c r="CS31" s="697"/>
      <c r="CT31" s="697"/>
      <c r="CU31" s="697"/>
      <c r="CV31" s="697"/>
      <c r="CW31" s="697"/>
      <c r="CX31" s="697"/>
      <c r="CY31" s="698"/>
      <c r="CZ31" s="681">
        <v>0.4</v>
      </c>
      <c r="DA31" s="699"/>
      <c r="DB31" s="699"/>
      <c r="DC31" s="700"/>
      <c r="DD31" s="684">
        <v>131782</v>
      </c>
      <c r="DE31" s="697"/>
      <c r="DF31" s="697"/>
      <c r="DG31" s="697"/>
      <c r="DH31" s="697"/>
      <c r="DI31" s="697"/>
      <c r="DJ31" s="697"/>
      <c r="DK31" s="698"/>
      <c r="DL31" s="684">
        <v>131782</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307</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308</v>
      </c>
      <c r="AV32" s="230"/>
      <c r="AW32" s="230"/>
      <c r="AX32" s="675" t="s">
        <v>309</v>
      </c>
      <c r="AY32" s="676"/>
      <c r="AZ32" s="676"/>
      <c r="BA32" s="676"/>
      <c r="BB32" s="676"/>
      <c r="BC32" s="676"/>
      <c r="BD32" s="676"/>
      <c r="BE32" s="676"/>
      <c r="BF32" s="677"/>
      <c r="BG32" s="751">
        <v>98.6</v>
      </c>
      <c r="BH32" s="697"/>
      <c r="BI32" s="697"/>
      <c r="BJ32" s="697"/>
      <c r="BK32" s="697"/>
      <c r="BL32" s="697"/>
      <c r="BM32" s="682">
        <v>94.6</v>
      </c>
      <c r="BN32" s="743"/>
      <c r="BO32" s="743"/>
      <c r="BP32" s="743"/>
      <c r="BQ32" s="721"/>
      <c r="BR32" s="751">
        <v>98.8</v>
      </c>
      <c r="BS32" s="697"/>
      <c r="BT32" s="697"/>
      <c r="BU32" s="697"/>
      <c r="BV32" s="697"/>
      <c r="BW32" s="697"/>
      <c r="BX32" s="682">
        <v>94.9</v>
      </c>
      <c r="BY32" s="743"/>
      <c r="BZ32" s="743"/>
      <c r="CA32" s="743"/>
      <c r="CB32" s="721"/>
      <c r="CD32" s="767"/>
      <c r="CE32" s="768"/>
      <c r="CF32" s="711" t="s">
        <v>310</v>
      </c>
      <c r="CG32" s="712"/>
      <c r="CH32" s="712"/>
      <c r="CI32" s="712"/>
      <c r="CJ32" s="712"/>
      <c r="CK32" s="712"/>
      <c r="CL32" s="712"/>
      <c r="CM32" s="712"/>
      <c r="CN32" s="712"/>
      <c r="CO32" s="712"/>
      <c r="CP32" s="712"/>
      <c r="CQ32" s="713"/>
      <c r="CR32" s="678">
        <v>172</v>
      </c>
      <c r="CS32" s="679"/>
      <c r="CT32" s="679"/>
      <c r="CU32" s="679"/>
      <c r="CV32" s="679"/>
      <c r="CW32" s="679"/>
      <c r="CX32" s="679"/>
      <c r="CY32" s="680"/>
      <c r="CZ32" s="681">
        <v>0</v>
      </c>
      <c r="DA32" s="699"/>
      <c r="DB32" s="699"/>
      <c r="DC32" s="700"/>
      <c r="DD32" s="684">
        <v>172</v>
      </c>
      <c r="DE32" s="679"/>
      <c r="DF32" s="679"/>
      <c r="DG32" s="679"/>
      <c r="DH32" s="679"/>
      <c r="DI32" s="679"/>
      <c r="DJ32" s="679"/>
      <c r="DK32" s="680"/>
      <c r="DL32" s="684">
        <v>172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311</v>
      </c>
      <c r="C33" s="676"/>
      <c r="D33" s="676"/>
      <c r="E33" s="676"/>
      <c r="F33" s="676"/>
      <c r="G33" s="676"/>
      <c r="H33" s="676"/>
      <c r="I33" s="676"/>
      <c r="J33" s="676"/>
      <c r="K33" s="676"/>
      <c r="L33" s="676"/>
      <c r="M33" s="676"/>
      <c r="N33" s="676"/>
      <c r="O33" s="676"/>
      <c r="P33" s="676"/>
      <c r="Q33" s="677"/>
      <c r="R33" s="678">
        <v>4070896</v>
      </c>
      <c r="S33" s="679"/>
      <c r="T33" s="679"/>
      <c r="U33" s="679"/>
      <c r="V33" s="679"/>
      <c r="W33" s="679"/>
      <c r="X33" s="679"/>
      <c r="Y33" s="680"/>
      <c r="Z33" s="715">
        <v>12.2</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312</v>
      </c>
      <c r="AY33" s="660"/>
      <c r="AZ33" s="660"/>
      <c r="BA33" s="660"/>
      <c r="BB33" s="660"/>
      <c r="BC33" s="660"/>
      <c r="BD33" s="660"/>
      <c r="BE33" s="660"/>
      <c r="BF33" s="661"/>
      <c r="BG33" s="742">
        <v>98.1</v>
      </c>
      <c r="BH33" s="663"/>
      <c r="BI33" s="663"/>
      <c r="BJ33" s="663"/>
      <c r="BK33" s="663"/>
      <c r="BL33" s="663"/>
      <c r="BM33" s="706">
        <v>84.4</v>
      </c>
      <c r="BN33" s="663"/>
      <c r="BO33" s="663"/>
      <c r="BP33" s="663"/>
      <c r="BQ33" s="727"/>
      <c r="BR33" s="742">
        <v>97.8</v>
      </c>
      <c r="BS33" s="663"/>
      <c r="BT33" s="663"/>
      <c r="BU33" s="663"/>
      <c r="BV33" s="663"/>
      <c r="BW33" s="663"/>
      <c r="BX33" s="706">
        <v>84</v>
      </c>
      <c r="BY33" s="663"/>
      <c r="BZ33" s="663"/>
      <c r="CA33" s="663"/>
      <c r="CB33" s="727"/>
      <c r="CD33" s="711" t="s">
        <v>313</v>
      </c>
      <c r="CE33" s="712"/>
      <c r="CF33" s="712"/>
      <c r="CG33" s="712"/>
      <c r="CH33" s="712"/>
      <c r="CI33" s="712"/>
      <c r="CJ33" s="712"/>
      <c r="CK33" s="712"/>
      <c r="CL33" s="712"/>
      <c r="CM33" s="712"/>
      <c r="CN33" s="712"/>
      <c r="CO33" s="712"/>
      <c r="CP33" s="712"/>
      <c r="CQ33" s="713"/>
      <c r="CR33" s="678">
        <v>15643847</v>
      </c>
      <c r="CS33" s="697"/>
      <c r="CT33" s="697"/>
      <c r="CU33" s="697"/>
      <c r="CV33" s="697"/>
      <c r="CW33" s="697"/>
      <c r="CX33" s="697"/>
      <c r="CY33" s="698"/>
      <c r="CZ33" s="681">
        <v>50.4</v>
      </c>
      <c r="DA33" s="699"/>
      <c r="DB33" s="699"/>
      <c r="DC33" s="700"/>
      <c r="DD33" s="684">
        <v>10136580</v>
      </c>
      <c r="DE33" s="697"/>
      <c r="DF33" s="697"/>
      <c r="DG33" s="697"/>
      <c r="DH33" s="697"/>
      <c r="DI33" s="697"/>
      <c r="DJ33" s="697"/>
      <c r="DK33" s="698"/>
      <c r="DL33" s="684">
        <v>8154142</v>
      </c>
      <c r="DM33" s="697"/>
      <c r="DN33" s="697"/>
      <c r="DO33" s="697"/>
      <c r="DP33" s="697"/>
      <c r="DQ33" s="697"/>
      <c r="DR33" s="697"/>
      <c r="DS33" s="697"/>
      <c r="DT33" s="697"/>
      <c r="DU33" s="697"/>
      <c r="DV33" s="698"/>
      <c r="DW33" s="681">
        <v>49.1</v>
      </c>
      <c r="DX33" s="699"/>
      <c r="DY33" s="699"/>
      <c r="DZ33" s="699"/>
      <c r="EA33" s="699"/>
      <c r="EB33" s="699"/>
      <c r="EC33" s="714"/>
    </row>
    <row r="34" spans="2:133" ht="11.25" customHeight="1" x14ac:dyDescent="0.15">
      <c r="B34" s="675" t="s">
        <v>314</v>
      </c>
      <c r="C34" s="676"/>
      <c r="D34" s="676"/>
      <c r="E34" s="676"/>
      <c r="F34" s="676"/>
      <c r="G34" s="676"/>
      <c r="H34" s="676"/>
      <c r="I34" s="676"/>
      <c r="J34" s="676"/>
      <c r="K34" s="676"/>
      <c r="L34" s="676"/>
      <c r="M34" s="676"/>
      <c r="N34" s="676"/>
      <c r="O34" s="676"/>
      <c r="P34" s="676"/>
      <c r="Q34" s="677"/>
      <c r="R34" s="678">
        <v>73262</v>
      </c>
      <c r="S34" s="679"/>
      <c r="T34" s="679"/>
      <c r="U34" s="679"/>
      <c r="V34" s="679"/>
      <c r="W34" s="679"/>
      <c r="X34" s="679"/>
      <c r="Y34" s="680"/>
      <c r="Z34" s="715">
        <v>0.2</v>
      </c>
      <c r="AA34" s="715"/>
      <c r="AB34" s="715"/>
      <c r="AC34" s="715"/>
      <c r="AD34" s="716">
        <v>38930</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315</v>
      </c>
      <c r="CE34" s="712"/>
      <c r="CF34" s="712"/>
      <c r="CG34" s="712"/>
      <c r="CH34" s="712"/>
      <c r="CI34" s="712"/>
      <c r="CJ34" s="712"/>
      <c r="CK34" s="712"/>
      <c r="CL34" s="712"/>
      <c r="CM34" s="712"/>
      <c r="CN34" s="712"/>
      <c r="CO34" s="712"/>
      <c r="CP34" s="712"/>
      <c r="CQ34" s="713"/>
      <c r="CR34" s="678">
        <v>6383433</v>
      </c>
      <c r="CS34" s="679"/>
      <c r="CT34" s="679"/>
      <c r="CU34" s="679"/>
      <c r="CV34" s="679"/>
      <c r="CW34" s="679"/>
      <c r="CX34" s="679"/>
      <c r="CY34" s="680"/>
      <c r="CZ34" s="681">
        <v>20.6</v>
      </c>
      <c r="DA34" s="699"/>
      <c r="DB34" s="699"/>
      <c r="DC34" s="700"/>
      <c r="DD34" s="684">
        <v>3374471</v>
      </c>
      <c r="DE34" s="679"/>
      <c r="DF34" s="679"/>
      <c r="DG34" s="679"/>
      <c r="DH34" s="679"/>
      <c r="DI34" s="679"/>
      <c r="DJ34" s="679"/>
      <c r="DK34" s="680"/>
      <c r="DL34" s="684">
        <v>2814074</v>
      </c>
      <c r="DM34" s="679"/>
      <c r="DN34" s="679"/>
      <c r="DO34" s="679"/>
      <c r="DP34" s="679"/>
      <c r="DQ34" s="679"/>
      <c r="DR34" s="679"/>
      <c r="DS34" s="679"/>
      <c r="DT34" s="679"/>
      <c r="DU34" s="679"/>
      <c r="DV34" s="680"/>
      <c r="DW34" s="681">
        <v>17</v>
      </c>
      <c r="DX34" s="699"/>
      <c r="DY34" s="699"/>
      <c r="DZ34" s="699"/>
      <c r="EA34" s="699"/>
      <c r="EB34" s="699"/>
      <c r="EC34" s="714"/>
    </row>
    <row r="35" spans="2:133" ht="11.25" customHeight="1" x14ac:dyDescent="0.15">
      <c r="B35" s="675" t="s">
        <v>316</v>
      </c>
      <c r="C35" s="676"/>
      <c r="D35" s="676"/>
      <c r="E35" s="676"/>
      <c r="F35" s="676"/>
      <c r="G35" s="676"/>
      <c r="H35" s="676"/>
      <c r="I35" s="676"/>
      <c r="J35" s="676"/>
      <c r="K35" s="676"/>
      <c r="L35" s="676"/>
      <c r="M35" s="676"/>
      <c r="N35" s="676"/>
      <c r="O35" s="676"/>
      <c r="P35" s="676"/>
      <c r="Q35" s="677"/>
      <c r="R35" s="678">
        <v>379403</v>
      </c>
      <c r="S35" s="679"/>
      <c r="T35" s="679"/>
      <c r="U35" s="679"/>
      <c r="V35" s="679"/>
      <c r="W35" s="679"/>
      <c r="X35" s="679"/>
      <c r="Y35" s="680"/>
      <c r="Z35" s="715">
        <v>1.1000000000000001</v>
      </c>
      <c r="AA35" s="715"/>
      <c r="AB35" s="715"/>
      <c r="AC35" s="715"/>
      <c r="AD35" s="716" t="s">
        <v>128</v>
      </c>
      <c r="AE35" s="716"/>
      <c r="AF35" s="716"/>
      <c r="AG35" s="716"/>
      <c r="AH35" s="716"/>
      <c r="AI35" s="716"/>
      <c r="AJ35" s="716"/>
      <c r="AK35" s="716"/>
      <c r="AL35" s="681" t="s">
        <v>128</v>
      </c>
      <c r="AM35" s="682"/>
      <c r="AN35" s="682"/>
      <c r="AO35" s="717"/>
      <c r="AP35" s="235"/>
      <c r="AQ35" s="739" t="s">
        <v>317</v>
      </c>
      <c r="AR35" s="740"/>
      <c r="AS35" s="740"/>
      <c r="AT35" s="740"/>
      <c r="AU35" s="740"/>
      <c r="AV35" s="740"/>
      <c r="AW35" s="740"/>
      <c r="AX35" s="740"/>
      <c r="AY35" s="740"/>
      <c r="AZ35" s="740"/>
      <c r="BA35" s="740"/>
      <c r="BB35" s="740"/>
      <c r="BC35" s="740"/>
      <c r="BD35" s="740"/>
      <c r="BE35" s="740"/>
      <c r="BF35" s="741"/>
      <c r="BG35" s="739" t="s">
        <v>318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319</v>
      </c>
      <c r="CE35" s="712"/>
      <c r="CF35" s="712"/>
      <c r="CG35" s="712"/>
      <c r="CH35" s="712"/>
      <c r="CI35" s="712"/>
      <c r="CJ35" s="712"/>
      <c r="CK35" s="712"/>
      <c r="CL35" s="712"/>
      <c r="CM35" s="712"/>
      <c r="CN35" s="712"/>
      <c r="CO35" s="712"/>
      <c r="CP35" s="712"/>
      <c r="CQ35" s="713"/>
      <c r="CR35" s="678">
        <v>380717</v>
      </c>
      <c r="CS35" s="697"/>
      <c r="CT35" s="697"/>
      <c r="CU35" s="697"/>
      <c r="CV35" s="697"/>
      <c r="CW35" s="697"/>
      <c r="CX35" s="697"/>
      <c r="CY35" s="698"/>
      <c r="CZ35" s="681">
        <v>1.2</v>
      </c>
      <c r="DA35" s="699"/>
      <c r="DB35" s="699"/>
      <c r="DC35" s="700"/>
      <c r="DD35" s="684">
        <v>307848</v>
      </c>
      <c r="DE35" s="697"/>
      <c r="DF35" s="697"/>
      <c r="DG35" s="697"/>
      <c r="DH35" s="697"/>
      <c r="DI35" s="697"/>
      <c r="DJ35" s="697"/>
      <c r="DK35" s="698"/>
      <c r="DL35" s="684">
        <v>272556</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320</v>
      </c>
      <c r="C36" s="676"/>
      <c r="D36" s="676"/>
      <c r="E36" s="676"/>
      <c r="F36" s="676"/>
      <c r="G36" s="676"/>
      <c r="H36" s="676"/>
      <c r="I36" s="676"/>
      <c r="J36" s="676"/>
      <c r="K36" s="676"/>
      <c r="L36" s="676"/>
      <c r="M36" s="676"/>
      <c r="N36" s="676"/>
      <c r="O36" s="676"/>
      <c r="P36" s="676"/>
      <c r="Q36" s="677"/>
      <c r="R36" s="678">
        <v>1862581</v>
      </c>
      <c r="S36" s="679"/>
      <c r="T36" s="679"/>
      <c r="U36" s="679"/>
      <c r="V36" s="679"/>
      <c r="W36" s="679"/>
      <c r="X36" s="679"/>
      <c r="Y36" s="680"/>
      <c r="Z36" s="715">
        <v>5.6</v>
      </c>
      <c r="AA36" s="715"/>
      <c r="AB36" s="715"/>
      <c r="AC36" s="715"/>
      <c r="AD36" s="716" t="s">
        <v>128</v>
      </c>
      <c r="AE36" s="716"/>
      <c r="AF36" s="716"/>
      <c r="AG36" s="716"/>
      <c r="AH36" s="716"/>
      <c r="AI36" s="716"/>
      <c r="AJ36" s="716"/>
      <c r="AK36" s="716"/>
      <c r="AL36" s="681" t="s">
        <v>128</v>
      </c>
      <c r="AM36" s="682"/>
      <c r="AN36" s="682"/>
      <c r="AO36" s="717"/>
      <c r="AP36" s="235"/>
      <c r="AQ36" s="730" t="s">
        <v>321</v>
      </c>
      <c r="AR36" s="731"/>
      <c r="AS36" s="731"/>
      <c r="AT36" s="731"/>
      <c r="AU36" s="731"/>
      <c r="AV36" s="731"/>
      <c r="AW36" s="731"/>
      <c r="AX36" s="731"/>
      <c r="AY36" s="732"/>
      <c r="AZ36" s="733">
        <v>3012443</v>
      </c>
      <c r="BA36" s="734"/>
      <c r="BB36" s="734"/>
      <c r="BC36" s="734"/>
      <c r="BD36" s="734"/>
      <c r="BE36" s="734"/>
      <c r="BF36" s="735"/>
      <c r="BG36" s="736" t="s">
        <v>322</v>
      </c>
      <c r="BH36" s="737"/>
      <c r="BI36" s="737"/>
      <c r="BJ36" s="737"/>
      <c r="BK36" s="737"/>
      <c r="BL36" s="737"/>
      <c r="BM36" s="737"/>
      <c r="BN36" s="737"/>
      <c r="BO36" s="737"/>
      <c r="BP36" s="737"/>
      <c r="BQ36" s="737"/>
      <c r="BR36" s="737"/>
      <c r="BS36" s="737"/>
      <c r="BT36" s="737"/>
      <c r="BU36" s="738"/>
      <c r="BV36" s="733">
        <v>85560</v>
      </c>
      <c r="BW36" s="734"/>
      <c r="BX36" s="734"/>
      <c r="BY36" s="734"/>
      <c r="BZ36" s="734"/>
      <c r="CA36" s="734"/>
      <c r="CB36" s="735"/>
      <c r="CD36" s="711" t="s">
        <v>323</v>
      </c>
      <c r="CE36" s="712"/>
      <c r="CF36" s="712"/>
      <c r="CG36" s="712"/>
      <c r="CH36" s="712"/>
      <c r="CI36" s="712"/>
      <c r="CJ36" s="712"/>
      <c r="CK36" s="712"/>
      <c r="CL36" s="712"/>
      <c r="CM36" s="712"/>
      <c r="CN36" s="712"/>
      <c r="CO36" s="712"/>
      <c r="CP36" s="712"/>
      <c r="CQ36" s="713"/>
      <c r="CR36" s="678">
        <v>4459842</v>
      </c>
      <c r="CS36" s="679"/>
      <c r="CT36" s="679"/>
      <c r="CU36" s="679"/>
      <c r="CV36" s="679"/>
      <c r="CW36" s="679"/>
      <c r="CX36" s="679"/>
      <c r="CY36" s="680"/>
      <c r="CZ36" s="681">
        <v>14.4</v>
      </c>
      <c r="DA36" s="699"/>
      <c r="DB36" s="699"/>
      <c r="DC36" s="700"/>
      <c r="DD36" s="684">
        <v>3278413</v>
      </c>
      <c r="DE36" s="679"/>
      <c r="DF36" s="679"/>
      <c r="DG36" s="679"/>
      <c r="DH36" s="679"/>
      <c r="DI36" s="679"/>
      <c r="DJ36" s="679"/>
      <c r="DK36" s="680"/>
      <c r="DL36" s="684">
        <v>2922000</v>
      </c>
      <c r="DM36" s="679"/>
      <c r="DN36" s="679"/>
      <c r="DO36" s="679"/>
      <c r="DP36" s="679"/>
      <c r="DQ36" s="679"/>
      <c r="DR36" s="679"/>
      <c r="DS36" s="679"/>
      <c r="DT36" s="679"/>
      <c r="DU36" s="679"/>
      <c r="DV36" s="680"/>
      <c r="DW36" s="681">
        <v>17.600000000000001</v>
      </c>
      <c r="DX36" s="699"/>
      <c r="DY36" s="699"/>
      <c r="DZ36" s="699"/>
      <c r="EA36" s="699"/>
      <c r="EB36" s="699"/>
      <c r="EC36" s="714"/>
    </row>
    <row r="37" spans="2:133" ht="11.25" customHeight="1" x14ac:dyDescent="0.15">
      <c r="B37" s="675" t="s">
        <v>324</v>
      </c>
      <c r="C37" s="676"/>
      <c r="D37" s="676"/>
      <c r="E37" s="676"/>
      <c r="F37" s="676"/>
      <c r="G37" s="676"/>
      <c r="H37" s="676"/>
      <c r="I37" s="676"/>
      <c r="J37" s="676"/>
      <c r="K37" s="676"/>
      <c r="L37" s="676"/>
      <c r="M37" s="676"/>
      <c r="N37" s="676"/>
      <c r="O37" s="676"/>
      <c r="P37" s="676"/>
      <c r="Q37" s="677"/>
      <c r="R37" s="678">
        <v>1659803</v>
      </c>
      <c r="S37" s="679"/>
      <c r="T37" s="679"/>
      <c r="U37" s="679"/>
      <c r="V37" s="679"/>
      <c r="W37" s="679"/>
      <c r="X37" s="679"/>
      <c r="Y37" s="680"/>
      <c r="Z37" s="715">
        <v>5</v>
      </c>
      <c r="AA37" s="715"/>
      <c r="AB37" s="715"/>
      <c r="AC37" s="715"/>
      <c r="AD37" s="716" t="s">
        <v>128</v>
      </c>
      <c r="AE37" s="716"/>
      <c r="AF37" s="716"/>
      <c r="AG37" s="716"/>
      <c r="AH37" s="716"/>
      <c r="AI37" s="716"/>
      <c r="AJ37" s="716"/>
      <c r="AK37" s="716"/>
      <c r="AL37" s="681" t="s">
        <v>128</v>
      </c>
      <c r="AM37" s="682"/>
      <c r="AN37" s="682"/>
      <c r="AO37" s="717"/>
      <c r="AQ37" s="718" t="s">
        <v>325</v>
      </c>
      <c r="AR37" s="719"/>
      <c r="AS37" s="719"/>
      <c r="AT37" s="719"/>
      <c r="AU37" s="719"/>
      <c r="AV37" s="719"/>
      <c r="AW37" s="719"/>
      <c r="AX37" s="719"/>
      <c r="AY37" s="720"/>
      <c r="AZ37" s="678">
        <v>582340</v>
      </c>
      <c r="BA37" s="679"/>
      <c r="BB37" s="679"/>
      <c r="BC37" s="679"/>
      <c r="BD37" s="697"/>
      <c r="BE37" s="697"/>
      <c r="BF37" s="721"/>
      <c r="BG37" s="711" t="s">
        <v>326</v>
      </c>
      <c r="BH37" s="712"/>
      <c r="BI37" s="712"/>
      <c r="BJ37" s="712"/>
      <c r="BK37" s="712"/>
      <c r="BL37" s="712"/>
      <c r="BM37" s="712"/>
      <c r="BN37" s="712"/>
      <c r="BO37" s="712"/>
      <c r="BP37" s="712"/>
      <c r="BQ37" s="712"/>
      <c r="BR37" s="712"/>
      <c r="BS37" s="712"/>
      <c r="BT37" s="712"/>
      <c r="BU37" s="713"/>
      <c r="BV37" s="678">
        <v>66423</v>
      </c>
      <c r="BW37" s="679"/>
      <c r="BX37" s="679"/>
      <c r="BY37" s="679"/>
      <c r="BZ37" s="679"/>
      <c r="CA37" s="679"/>
      <c r="CB37" s="722"/>
      <c r="CD37" s="711" t="s">
        <v>327</v>
      </c>
      <c r="CE37" s="712"/>
      <c r="CF37" s="712"/>
      <c r="CG37" s="712"/>
      <c r="CH37" s="712"/>
      <c r="CI37" s="712"/>
      <c r="CJ37" s="712"/>
      <c r="CK37" s="712"/>
      <c r="CL37" s="712"/>
      <c r="CM37" s="712"/>
      <c r="CN37" s="712"/>
      <c r="CO37" s="712"/>
      <c r="CP37" s="712"/>
      <c r="CQ37" s="713"/>
      <c r="CR37" s="678">
        <v>1947307</v>
      </c>
      <c r="CS37" s="697"/>
      <c r="CT37" s="697"/>
      <c r="CU37" s="697"/>
      <c r="CV37" s="697"/>
      <c r="CW37" s="697"/>
      <c r="CX37" s="697"/>
      <c r="CY37" s="698"/>
      <c r="CZ37" s="681">
        <v>6.3</v>
      </c>
      <c r="DA37" s="699"/>
      <c r="DB37" s="699"/>
      <c r="DC37" s="700"/>
      <c r="DD37" s="684">
        <v>1893131</v>
      </c>
      <c r="DE37" s="697"/>
      <c r="DF37" s="697"/>
      <c r="DG37" s="697"/>
      <c r="DH37" s="697"/>
      <c r="DI37" s="697"/>
      <c r="DJ37" s="697"/>
      <c r="DK37" s="698"/>
      <c r="DL37" s="684">
        <v>1893131</v>
      </c>
      <c r="DM37" s="697"/>
      <c r="DN37" s="697"/>
      <c r="DO37" s="697"/>
      <c r="DP37" s="697"/>
      <c r="DQ37" s="697"/>
      <c r="DR37" s="697"/>
      <c r="DS37" s="697"/>
      <c r="DT37" s="697"/>
      <c r="DU37" s="697"/>
      <c r="DV37" s="698"/>
      <c r="DW37" s="681">
        <v>11.4</v>
      </c>
      <c r="DX37" s="699"/>
      <c r="DY37" s="699"/>
      <c r="DZ37" s="699"/>
      <c r="EA37" s="699"/>
      <c r="EB37" s="699"/>
      <c r="EC37" s="714"/>
    </row>
    <row r="38" spans="2:133" ht="11.25" customHeight="1" x14ac:dyDescent="0.15">
      <c r="B38" s="675" t="s">
        <v>328</v>
      </c>
      <c r="C38" s="676"/>
      <c r="D38" s="676"/>
      <c r="E38" s="676"/>
      <c r="F38" s="676"/>
      <c r="G38" s="676"/>
      <c r="H38" s="676"/>
      <c r="I38" s="676"/>
      <c r="J38" s="676"/>
      <c r="K38" s="676"/>
      <c r="L38" s="676"/>
      <c r="M38" s="676"/>
      <c r="N38" s="676"/>
      <c r="O38" s="676"/>
      <c r="P38" s="676"/>
      <c r="Q38" s="677"/>
      <c r="R38" s="678">
        <v>937523</v>
      </c>
      <c r="S38" s="679"/>
      <c r="T38" s="679"/>
      <c r="U38" s="679"/>
      <c r="V38" s="679"/>
      <c r="W38" s="679"/>
      <c r="X38" s="679"/>
      <c r="Y38" s="680"/>
      <c r="Z38" s="715">
        <v>2.8</v>
      </c>
      <c r="AA38" s="715"/>
      <c r="AB38" s="715"/>
      <c r="AC38" s="715"/>
      <c r="AD38" s="716">
        <v>79</v>
      </c>
      <c r="AE38" s="716"/>
      <c r="AF38" s="716"/>
      <c r="AG38" s="716"/>
      <c r="AH38" s="716"/>
      <c r="AI38" s="716"/>
      <c r="AJ38" s="716"/>
      <c r="AK38" s="716"/>
      <c r="AL38" s="681">
        <v>0</v>
      </c>
      <c r="AM38" s="682"/>
      <c r="AN38" s="682"/>
      <c r="AO38" s="717"/>
      <c r="AQ38" s="718" t="s">
        <v>329</v>
      </c>
      <c r="AR38" s="719"/>
      <c r="AS38" s="719"/>
      <c r="AT38" s="719"/>
      <c r="AU38" s="719"/>
      <c r="AV38" s="719"/>
      <c r="AW38" s="719"/>
      <c r="AX38" s="719"/>
      <c r="AY38" s="720"/>
      <c r="AZ38" s="678">
        <v>258150</v>
      </c>
      <c r="BA38" s="679"/>
      <c r="BB38" s="679"/>
      <c r="BC38" s="679"/>
      <c r="BD38" s="697"/>
      <c r="BE38" s="697"/>
      <c r="BF38" s="721"/>
      <c r="BG38" s="711" t="s">
        <v>330</v>
      </c>
      <c r="BH38" s="712"/>
      <c r="BI38" s="712"/>
      <c r="BJ38" s="712"/>
      <c r="BK38" s="712"/>
      <c r="BL38" s="712"/>
      <c r="BM38" s="712"/>
      <c r="BN38" s="712"/>
      <c r="BO38" s="712"/>
      <c r="BP38" s="712"/>
      <c r="BQ38" s="712"/>
      <c r="BR38" s="712"/>
      <c r="BS38" s="712"/>
      <c r="BT38" s="712"/>
      <c r="BU38" s="713"/>
      <c r="BV38" s="678">
        <v>7190</v>
      </c>
      <c r="BW38" s="679"/>
      <c r="BX38" s="679"/>
      <c r="BY38" s="679"/>
      <c r="BZ38" s="679"/>
      <c r="CA38" s="679"/>
      <c r="CB38" s="722"/>
      <c r="CD38" s="711" t="s">
        <v>331</v>
      </c>
      <c r="CE38" s="712"/>
      <c r="CF38" s="712"/>
      <c r="CG38" s="712"/>
      <c r="CH38" s="712"/>
      <c r="CI38" s="712"/>
      <c r="CJ38" s="712"/>
      <c r="CK38" s="712"/>
      <c r="CL38" s="712"/>
      <c r="CM38" s="712"/>
      <c r="CN38" s="712"/>
      <c r="CO38" s="712"/>
      <c r="CP38" s="712"/>
      <c r="CQ38" s="713"/>
      <c r="CR38" s="678">
        <v>2616391</v>
      </c>
      <c r="CS38" s="679"/>
      <c r="CT38" s="679"/>
      <c r="CU38" s="679"/>
      <c r="CV38" s="679"/>
      <c r="CW38" s="679"/>
      <c r="CX38" s="679"/>
      <c r="CY38" s="680"/>
      <c r="CZ38" s="681">
        <v>8.4</v>
      </c>
      <c r="DA38" s="699"/>
      <c r="DB38" s="699"/>
      <c r="DC38" s="700"/>
      <c r="DD38" s="684">
        <v>2282410</v>
      </c>
      <c r="DE38" s="679"/>
      <c r="DF38" s="679"/>
      <c r="DG38" s="679"/>
      <c r="DH38" s="679"/>
      <c r="DI38" s="679"/>
      <c r="DJ38" s="679"/>
      <c r="DK38" s="680"/>
      <c r="DL38" s="684">
        <v>2142117</v>
      </c>
      <c r="DM38" s="679"/>
      <c r="DN38" s="679"/>
      <c r="DO38" s="679"/>
      <c r="DP38" s="679"/>
      <c r="DQ38" s="679"/>
      <c r="DR38" s="679"/>
      <c r="DS38" s="679"/>
      <c r="DT38" s="679"/>
      <c r="DU38" s="679"/>
      <c r="DV38" s="680"/>
      <c r="DW38" s="681">
        <v>12.9</v>
      </c>
      <c r="DX38" s="699"/>
      <c r="DY38" s="699"/>
      <c r="DZ38" s="699"/>
      <c r="EA38" s="699"/>
      <c r="EB38" s="699"/>
      <c r="EC38" s="714"/>
    </row>
    <row r="39" spans="2:133" ht="11.25" customHeight="1" x14ac:dyDescent="0.15">
      <c r="B39" s="675" t="s">
        <v>332</v>
      </c>
      <c r="C39" s="676"/>
      <c r="D39" s="676"/>
      <c r="E39" s="676"/>
      <c r="F39" s="676"/>
      <c r="G39" s="676"/>
      <c r="H39" s="676"/>
      <c r="I39" s="676"/>
      <c r="J39" s="676"/>
      <c r="K39" s="676"/>
      <c r="L39" s="676"/>
      <c r="M39" s="676"/>
      <c r="N39" s="676"/>
      <c r="O39" s="676"/>
      <c r="P39" s="676"/>
      <c r="Q39" s="677"/>
      <c r="R39" s="678">
        <v>2762852</v>
      </c>
      <c r="S39" s="679"/>
      <c r="T39" s="679"/>
      <c r="U39" s="679"/>
      <c r="V39" s="679"/>
      <c r="W39" s="679"/>
      <c r="X39" s="679"/>
      <c r="Y39" s="680"/>
      <c r="Z39" s="715">
        <v>8.3000000000000007</v>
      </c>
      <c r="AA39" s="715"/>
      <c r="AB39" s="715"/>
      <c r="AC39" s="715"/>
      <c r="AD39" s="716" t="s">
        <v>128</v>
      </c>
      <c r="AE39" s="716"/>
      <c r="AF39" s="716"/>
      <c r="AG39" s="716"/>
      <c r="AH39" s="716"/>
      <c r="AI39" s="716"/>
      <c r="AJ39" s="716"/>
      <c r="AK39" s="716"/>
      <c r="AL39" s="681" t="s">
        <v>128</v>
      </c>
      <c r="AM39" s="682"/>
      <c r="AN39" s="682"/>
      <c r="AO39" s="717"/>
      <c r="AQ39" s="718" t="s">
        <v>333</v>
      </c>
      <c r="AR39" s="719"/>
      <c r="AS39" s="719"/>
      <c r="AT39" s="719"/>
      <c r="AU39" s="719"/>
      <c r="AV39" s="719"/>
      <c r="AW39" s="719"/>
      <c r="AX39" s="719"/>
      <c r="AY39" s="720"/>
      <c r="AZ39" s="678">
        <v>56561</v>
      </c>
      <c r="BA39" s="679"/>
      <c r="BB39" s="679"/>
      <c r="BC39" s="679"/>
      <c r="BD39" s="697"/>
      <c r="BE39" s="697"/>
      <c r="BF39" s="721"/>
      <c r="BG39" s="711" t="s">
        <v>334</v>
      </c>
      <c r="BH39" s="712"/>
      <c r="BI39" s="712"/>
      <c r="BJ39" s="712"/>
      <c r="BK39" s="712"/>
      <c r="BL39" s="712"/>
      <c r="BM39" s="712"/>
      <c r="BN39" s="712"/>
      <c r="BO39" s="712"/>
      <c r="BP39" s="712"/>
      <c r="BQ39" s="712"/>
      <c r="BR39" s="712"/>
      <c r="BS39" s="712"/>
      <c r="BT39" s="712"/>
      <c r="BU39" s="713"/>
      <c r="BV39" s="678">
        <v>11541</v>
      </c>
      <c r="BW39" s="679"/>
      <c r="BX39" s="679"/>
      <c r="BY39" s="679"/>
      <c r="BZ39" s="679"/>
      <c r="CA39" s="679"/>
      <c r="CB39" s="722"/>
      <c r="CD39" s="711" t="s">
        <v>335</v>
      </c>
      <c r="CE39" s="712"/>
      <c r="CF39" s="712"/>
      <c r="CG39" s="712"/>
      <c r="CH39" s="712"/>
      <c r="CI39" s="712"/>
      <c r="CJ39" s="712"/>
      <c r="CK39" s="712"/>
      <c r="CL39" s="712"/>
      <c r="CM39" s="712"/>
      <c r="CN39" s="712"/>
      <c r="CO39" s="712"/>
      <c r="CP39" s="712"/>
      <c r="CQ39" s="713"/>
      <c r="CR39" s="678">
        <v>1039840</v>
      </c>
      <c r="CS39" s="697"/>
      <c r="CT39" s="697"/>
      <c r="CU39" s="697"/>
      <c r="CV39" s="697"/>
      <c r="CW39" s="697"/>
      <c r="CX39" s="697"/>
      <c r="CY39" s="698"/>
      <c r="CZ39" s="681">
        <v>3.3</v>
      </c>
      <c r="DA39" s="699"/>
      <c r="DB39" s="699"/>
      <c r="DC39" s="700"/>
      <c r="DD39" s="684">
        <v>847652</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336</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337</v>
      </c>
      <c r="AR40" s="719"/>
      <c r="AS40" s="719"/>
      <c r="AT40" s="719"/>
      <c r="AU40" s="719"/>
      <c r="AV40" s="719"/>
      <c r="AW40" s="719"/>
      <c r="AX40" s="719"/>
      <c r="AY40" s="720"/>
      <c r="AZ40" s="678">
        <v>613</v>
      </c>
      <c r="BA40" s="679"/>
      <c r="BB40" s="679"/>
      <c r="BC40" s="679"/>
      <c r="BD40" s="697"/>
      <c r="BE40" s="697"/>
      <c r="BF40" s="721"/>
      <c r="BG40" s="723" t="s">
        <v>338</v>
      </c>
      <c r="BH40" s="724"/>
      <c r="BI40" s="724"/>
      <c r="BJ40" s="724"/>
      <c r="BK40" s="724"/>
      <c r="BL40" s="236"/>
      <c r="BM40" s="712" t="s">
        <v>339</v>
      </c>
      <c r="BN40" s="712"/>
      <c r="BO40" s="712"/>
      <c r="BP40" s="712"/>
      <c r="BQ40" s="712"/>
      <c r="BR40" s="712"/>
      <c r="BS40" s="712"/>
      <c r="BT40" s="712"/>
      <c r="BU40" s="713"/>
      <c r="BV40" s="678">
        <v>90</v>
      </c>
      <c r="BW40" s="679"/>
      <c r="BX40" s="679"/>
      <c r="BY40" s="679"/>
      <c r="BZ40" s="679"/>
      <c r="CA40" s="679"/>
      <c r="CB40" s="722"/>
      <c r="CD40" s="711" t="s">
        <v>340</v>
      </c>
      <c r="CE40" s="712"/>
      <c r="CF40" s="712"/>
      <c r="CG40" s="712"/>
      <c r="CH40" s="712"/>
      <c r="CI40" s="712"/>
      <c r="CJ40" s="712"/>
      <c r="CK40" s="712"/>
      <c r="CL40" s="712"/>
      <c r="CM40" s="712"/>
      <c r="CN40" s="712"/>
      <c r="CO40" s="712"/>
      <c r="CP40" s="712"/>
      <c r="CQ40" s="713"/>
      <c r="CR40" s="678">
        <v>763624</v>
      </c>
      <c r="CS40" s="679"/>
      <c r="CT40" s="679"/>
      <c r="CU40" s="679"/>
      <c r="CV40" s="679"/>
      <c r="CW40" s="679"/>
      <c r="CX40" s="679"/>
      <c r="CY40" s="680"/>
      <c r="CZ40" s="681">
        <v>2.5</v>
      </c>
      <c r="DA40" s="699"/>
      <c r="DB40" s="699"/>
      <c r="DC40" s="700"/>
      <c r="DD40" s="684">
        <v>45786</v>
      </c>
      <c r="DE40" s="679"/>
      <c r="DF40" s="679"/>
      <c r="DG40" s="679"/>
      <c r="DH40" s="679"/>
      <c r="DI40" s="679"/>
      <c r="DJ40" s="679"/>
      <c r="DK40" s="680"/>
      <c r="DL40" s="684">
        <v>3395</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341</v>
      </c>
      <c r="C41" s="676"/>
      <c r="D41" s="676"/>
      <c r="E41" s="676"/>
      <c r="F41" s="676"/>
      <c r="G41" s="676"/>
      <c r="H41" s="676"/>
      <c r="I41" s="676"/>
      <c r="J41" s="676"/>
      <c r="K41" s="676"/>
      <c r="L41" s="676"/>
      <c r="M41" s="676"/>
      <c r="N41" s="676"/>
      <c r="O41" s="676"/>
      <c r="P41" s="676"/>
      <c r="Q41" s="677"/>
      <c r="R41" s="678">
        <v>633552</v>
      </c>
      <c r="S41" s="679"/>
      <c r="T41" s="679"/>
      <c r="U41" s="679"/>
      <c r="V41" s="679"/>
      <c r="W41" s="679"/>
      <c r="X41" s="679"/>
      <c r="Y41" s="680"/>
      <c r="Z41" s="715">
        <v>1.9</v>
      </c>
      <c r="AA41" s="715"/>
      <c r="AB41" s="715"/>
      <c r="AC41" s="715"/>
      <c r="AD41" s="716" t="s">
        <v>128</v>
      </c>
      <c r="AE41" s="716"/>
      <c r="AF41" s="716"/>
      <c r="AG41" s="716"/>
      <c r="AH41" s="716"/>
      <c r="AI41" s="716"/>
      <c r="AJ41" s="716"/>
      <c r="AK41" s="716"/>
      <c r="AL41" s="681" t="s">
        <v>128</v>
      </c>
      <c r="AM41" s="682"/>
      <c r="AN41" s="682"/>
      <c r="AO41" s="717"/>
      <c r="AQ41" s="718" t="s">
        <v>342</v>
      </c>
      <c r="AR41" s="719"/>
      <c r="AS41" s="719"/>
      <c r="AT41" s="719"/>
      <c r="AU41" s="719"/>
      <c r="AV41" s="719"/>
      <c r="AW41" s="719"/>
      <c r="AX41" s="719"/>
      <c r="AY41" s="720"/>
      <c r="AZ41" s="678">
        <v>442849</v>
      </c>
      <c r="BA41" s="679"/>
      <c r="BB41" s="679"/>
      <c r="BC41" s="679"/>
      <c r="BD41" s="697"/>
      <c r="BE41" s="697"/>
      <c r="BF41" s="721"/>
      <c r="BG41" s="723"/>
      <c r="BH41" s="724"/>
      <c r="BI41" s="724"/>
      <c r="BJ41" s="724"/>
      <c r="BK41" s="724"/>
      <c r="BL41" s="236"/>
      <c r="BM41" s="712" t="s">
        <v>343</v>
      </c>
      <c r="BN41" s="712"/>
      <c r="BO41" s="712"/>
      <c r="BP41" s="712"/>
      <c r="BQ41" s="712"/>
      <c r="BR41" s="712"/>
      <c r="BS41" s="712"/>
      <c r="BT41" s="712"/>
      <c r="BU41" s="713"/>
      <c r="BV41" s="678" t="s">
        <v>128</v>
      </c>
      <c r="BW41" s="679"/>
      <c r="BX41" s="679"/>
      <c r="BY41" s="679"/>
      <c r="BZ41" s="679"/>
      <c r="CA41" s="679"/>
      <c r="CB41" s="722"/>
      <c r="CD41" s="711" t="s">
        <v>344</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345</v>
      </c>
      <c r="C42" s="660"/>
      <c r="D42" s="660"/>
      <c r="E42" s="660"/>
      <c r="F42" s="660"/>
      <c r="G42" s="660"/>
      <c r="H42" s="660"/>
      <c r="I42" s="660"/>
      <c r="J42" s="660"/>
      <c r="K42" s="660"/>
      <c r="L42" s="660"/>
      <c r="M42" s="660"/>
      <c r="N42" s="660"/>
      <c r="O42" s="660"/>
      <c r="P42" s="660"/>
      <c r="Q42" s="661"/>
      <c r="R42" s="662">
        <v>33419706</v>
      </c>
      <c r="S42" s="701"/>
      <c r="T42" s="701"/>
      <c r="U42" s="701"/>
      <c r="V42" s="701"/>
      <c r="W42" s="701"/>
      <c r="X42" s="701"/>
      <c r="Y42" s="703"/>
      <c r="Z42" s="704">
        <v>100</v>
      </c>
      <c r="AA42" s="704"/>
      <c r="AB42" s="704"/>
      <c r="AC42" s="704"/>
      <c r="AD42" s="705">
        <v>15967364</v>
      </c>
      <c r="AE42" s="705"/>
      <c r="AF42" s="705"/>
      <c r="AG42" s="705"/>
      <c r="AH42" s="705"/>
      <c r="AI42" s="705"/>
      <c r="AJ42" s="705"/>
      <c r="AK42" s="705"/>
      <c r="AL42" s="665">
        <v>100</v>
      </c>
      <c r="AM42" s="706"/>
      <c r="AN42" s="706"/>
      <c r="AO42" s="707"/>
      <c r="AQ42" s="708" t="s">
        <v>346</v>
      </c>
      <c r="AR42" s="709"/>
      <c r="AS42" s="709"/>
      <c r="AT42" s="709"/>
      <c r="AU42" s="709"/>
      <c r="AV42" s="709"/>
      <c r="AW42" s="709"/>
      <c r="AX42" s="709"/>
      <c r="AY42" s="710"/>
      <c r="AZ42" s="662">
        <v>1671930</v>
      </c>
      <c r="BA42" s="701"/>
      <c r="BB42" s="701"/>
      <c r="BC42" s="701"/>
      <c r="BD42" s="663"/>
      <c r="BE42" s="663"/>
      <c r="BF42" s="727"/>
      <c r="BG42" s="725"/>
      <c r="BH42" s="726"/>
      <c r="BI42" s="726"/>
      <c r="BJ42" s="726"/>
      <c r="BK42" s="726"/>
      <c r="BL42" s="237"/>
      <c r="BM42" s="728" t="s">
        <v>347</v>
      </c>
      <c r="BN42" s="728"/>
      <c r="BO42" s="728"/>
      <c r="BP42" s="728"/>
      <c r="BQ42" s="728"/>
      <c r="BR42" s="728"/>
      <c r="BS42" s="728"/>
      <c r="BT42" s="728"/>
      <c r="BU42" s="729"/>
      <c r="BV42" s="662">
        <v>309</v>
      </c>
      <c r="BW42" s="701"/>
      <c r="BX42" s="701"/>
      <c r="BY42" s="701"/>
      <c r="BZ42" s="701"/>
      <c r="CA42" s="701"/>
      <c r="CB42" s="702"/>
      <c r="CD42" s="675" t="s">
        <v>348</v>
      </c>
      <c r="CE42" s="676"/>
      <c r="CF42" s="676"/>
      <c r="CG42" s="676"/>
      <c r="CH42" s="676"/>
      <c r="CI42" s="676"/>
      <c r="CJ42" s="676"/>
      <c r="CK42" s="676"/>
      <c r="CL42" s="676"/>
      <c r="CM42" s="676"/>
      <c r="CN42" s="676"/>
      <c r="CO42" s="676"/>
      <c r="CP42" s="676"/>
      <c r="CQ42" s="677"/>
      <c r="CR42" s="678">
        <v>5016311</v>
      </c>
      <c r="CS42" s="679"/>
      <c r="CT42" s="679"/>
      <c r="CU42" s="679"/>
      <c r="CV42" s="679"/>
      <c r="CW42" s="679"/>
      <c r="CX42" s="679"/>
      <c r="CY42" s="680"/>
      <c r="CZ42" s="681">
        <v>16.2</v>
      </c>
      <c r="DA42" s="682"/>
      <c r="DB42" s="682"/>
      <c r="DC42" s="683"/>
      <c r="DD42" s="684">
        <v>1324721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349</v>
      </c>
      <c r="CE43" s="676"/>
      <c r="CF43" s="676"/>
      <c r="CG43" s="676"/>
      <c r="CH43" s="676"/>
      <c r="CI43" s="676"/>
      <c r="CJ43" s="676"/>
      <c r="CK43" s="676"/>
      <c r="CL43" s="676"/>
      <c r="CM43" s="676"/>
      <c r="CN43" s="676"/>
      <c r="CO43" s="676"/>
      <c r="CP43" s="676"/>
      <c r="CQ43" s="677"/>
      <c r="CR43" s="678">
        <v>130751</v>
      </c>
      <c r="CS43" s="697"/>
      <c r="CT43" s="697"/>
      <c r="CU43" s="697"/>
      <c r="CV43" s="697"/>
      <c r="CW43" s="697"/>
      <c r="CX43" s="697"/>
      <c r="CY43" s="698"/>
      <c r="CZ43" s="681">
        <v>0.4</v>
      </c>
      <c r="DA43" s="699"/>
      <c r="DB43" s="699"/>
      <c r="DC43" s="700"/>
      <c r="DD43" s="684">
        <v>130751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297</v>
      </c>
      <c r="CE44" s="692"/>
      <c r="CF44" s="675" t="s">
        <v>350</v>
      </c>
      <c r="CG44" s="676"/>
      <c r="CH44" s="676"/>
      <c r="CI44" s="676"/>
      <c r="CJ44" s="676"/>
      <c r="CK44" s="676"/>
      <c r="CL44" s="676"/>
      <c r="CM44" s="676"/>
      <c r="CN44" s="676"/>
      <c r="CO44" s="676"/>
      <c r="CP44" s="676"/>
      <c r="CQ44" s="677"/>
      <c r="CR44" s="678">
        <v>4335906</v>
      </c>
      <c r="CS44" s="679"/>
      <c r="CT44" s="679"/>
      <c r="CU44" s="679"/>
      <c r="CV44" s="679"/>
      <c r="CW44" s="679"/>
      <c r="CX44" s="679"/>
      <c r="CY44" s="680"/>
      <c r="CZ44" s="681">
        <v>14</v>
      </c>
      <c r="DA44" s="682"/>
      <c r="DB44" s="682"/>
      <c r="DC44" s="683"/>
      <c r="DD44" s="684">
        <v>944515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351</v>
      </c>
      <c r="CG45" s="676"/>
      <c r="CH45" s="676"/>
      <c r="CI45" s="676"/>
      <c r="CJ45" s="676"/>
      <c r="CK45" s="676"/>
      <c r="CL45" s="676"/>
      <c r="CM45" s="676"/>
      <c r="CN45" s="676"/>
      <c r="CO45" s="676"/>
      <c r="CP45" s="676"/>
      <c r="CQ45" s="677"/>
      <c r="CR45" s="678">
        <v>2378758</v>
      </c>
      <c r="CS45" s="697"/>
      <c r="CT45" s="697"/>
      <c r="CU45" s="697"/>
      <c r="CV45" s="697"/>
      <c r="CW45" s="697"/>
      <c r="CX45" s="697"/>
      <c r="CY45" s="698"/>
      <c r="CZ45" s="681">
        <v>7.7</v>
      </c>
      <c r="DA45" s="699"/>
      <c r="DB45" s="699"/>
      <c r="DC45" s="700"/>
      <c r="DD45" s="684">
        <v>198540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353</v>
      </c>
      <c r="CG46" s="676"/>
      <c r="CH46" s="676"/>
      <c r="CI46" s="676"/>
      <c r="CJ46" s="676"/>
      <c r="CK46" s="676"/>
      <c r="CL46" s="676"/>
      <c r="CM46" s="676"/>
      <c r="CN46" s="676"/>
      <c r="CO46" s="676"/>
      <c r="CP46" s="676"/>
      <c r="CQ46" s="677"/>
      <c r="CR46" s="678">
        <v>1939620</v>
      </c>
      <c r="CS46" s="679"/>
      <c r="CT46" s="679"/>
      <c r="CU46" s="679"/>
      <c r="CV46" s="679"/>
      <c r="CW46" s="679"/>
      <c r="CX46" s="679"/>
      <c r="CY46" s="680"/>
      <c r="CZ46" s="681">
        <v>6.2</v>
      </c>
      <c r="DA46" s="682"/>
      <c r="DB46" s="682"/>
      <c r="DC46" s="683"/>
      <c r="DD46" s="684">
        <v>740747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355</v>
      </c>
      <c r="CG47" s="676"/>
      <c r="CH47" s="676"/>
      <c r="CI47" s="676"/>
      <c r="CJ47" s="676"/>
      <c r="CK47" s="676"/>
      <c r="CL47" s="676"/>
      <c r="CM47" s="676"/>
      <c r="CN47" s="676"/>
      <c r="CO47" s="676"/>
      <c r="CP47" s="676"/>
      <c r="CQ47" s="677"/>
      <c r="CR47" s="678">
        <v>680405</v>
      </c>
      <c r="CS47" s="697"/>
      <c r="CT47" s="697"/>
      <c r="CU47" s="697"/>
      <c r="CV47" s="697"/>
      <c r="CW47" s="697"/>
      <c r="CX47" s="697"/>
      <c r="CY47" s="698"/>
      <c r="CZ47" s="681">
        <v>2.2000000000000002</v>
      </c>
      <c r="DA47" s="699"/>
      <c r="DB47" s="699"/>
      <c r="DC47" s="700"/>
      <c r="DD47" s="684">
        <v>380206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356</v>
      </c>
      <c r="CD48" s="695"/>
      <c r="CE48" s="696"/>
      <c r="CF48" s="675" t="s">
        <v>357</v>
      </c>
      <c r="CG48" s="676"/>
      <c r="CH48" s="676"/>
      <c r="CI48" s="676"/>
      <c r="CJ48" s="676"/>
      <c r="CK48" s="676"/>
      <c r="CL48" s="676"/>
      <c r="CM48" s="676"/>
      <c r="CN48" s="676"/>
      <c r="CO48" s="676"/>
      <c r="CP48" s="676"/>
      <c r="CQ48" s="677"/>
      <c r="CR48" s="678" t="s">
        <v>128</v>
      </c>
      <c r="CS48" s="679"/>
      <c r="CT48" s="679"/>
      <c r="CU48" s="679"/>
      <c r="CV48" s="679"/>
      <c r="CW48" s="679"/>
      <c r="CX48" s="679"/>
      <c r="CY48" s="680"/>
      <c r="CZ48" s="681" t="s">
        <v>358</v>
      </c>
      <c r="DA48" s="682"/>
      <c r="DB48" s="682"/>
      <c r="DC48" s="683"/>
      <c r="DD48" s="684" t="s">
        <v>358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31051256</v>
      </c>
      <c r="CS49" s="663"/>
      <c r="CT49" s="663"/>
      <c r="CU49" s="663"/>
      <c r="CV49" s="663"/>
      <c r="CW49" s="663"/>
      <c r="CX49" s="663"/>
      <c r="CY49" s="664"/>
      <c r="CZ49" s="665">
        <v>100</v>
      </c>
      <c r="DA49" s="666"/>
      <c r="DB49" s="666"/>
      <c r="DC49" s="667"/>
      <c r="DD49" s="668">
        <v>19322757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fc3Q5PBO1u//hj/n9PsKxayBlT/FNczknkjoD+CEpKSo5JZROvbRjJwelw8xE3IKOKcgiZ4ILzv/sZcFVCI8w==" saltValue="CyKsP78CTiK1KtZ7mM3A4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33459</v>
      </c>
      <c r="R7" s="1198"/>
      <c r="S7" s="1198"/>
      <c r="T7" s="1198"/>
      <c r="U7" s="1198"/>
      <c r="V7" s="1198">
        <v>31090</v>
      </c>
      <c r="W7" s="1198"/>
      <c r="X7" s="1198"/>
      <c r="Y7" s="1198"/>
      <c r="Z7" s="1198"/>
      <c r="AA7" s="1198">
        <v>2368</v>
      </c>
      <c r="AB7" s="1198"/>
      <c r="AC7" s="1198"/>
      <c r="AD7" s="1198"/>
      <c r="AE7" s="1199"/>
      <c r="AF7" s="1200">
        <v>1475</v>
      </c>
      <c r="AG7" s="1201"/>
      <c r="AH7" s="1201"/>
      <c r="AI7" s="1201"/>
      <c r="AJ7" s="1202"/>
      <c r="AK7" s="1184">
        <v>1860</v>
      </c>
      <c r="AL7" s="1185"/>
      <c r="AM7" s="1185"/>
      <c r="AN7" s="1185"/>
      <c r="AO7" s="1185"/>
      <c r="AP7" s="1185">
        <v>32637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608</v>
      </c>
      <c r="BT7" s="1189"/>
      <c r="BU7" s="1189"/>
      <c r="BV7" s="1189"/>
      <c r="BW7" s="1189"/>
      <c r="BX7" s="1189"/>
      <c r="BY7" s="1189"/>
      <c r="BZ7" s="1189"/>
      <c r="CA7" s="1189"/>
      <c r="CB7" s="1189"/>
      <c r="CC7" s="1189"/>
      <c r="CD7" s="1189"/>
      <c r="CE7" s="1189"/>
      <c r="CF7" s="1189"/>
      <c r="CG7" s="1190"/>
      <c r="CH7" s="1181">
        <v>-2</v>
      </c>
      <c r="CI7" s="1182"/>
      <c r="CJ7" s="1182"/>
      <c r="CK7" s="1182"/>
      <c r="CL7" s="1183"/>
      <c r="CM7" s="1181">
        <v>135</v>
      </c>
      <c r="CN7" s="1182"/>
      <c r="CO7" s="1182"/>
      <c r="CP7" s="1182"/>
      <c r="CQ7" s="1183"/>
      <c r="CR7" s="1181">
        <v>25</v>
      </c>
      <c r="CS7" s="1182"/>
      <c r="CT7" s="1182"/>
      <c r="CU7" s="1182"/>
      <c r="CV7" s="1183"/>
      <c r="CW7" s="1181">
        <v>1</v>
      </c>
      <c r="CX7" s="1182"/>
      <c r="CY7" s="1182"/>
      <c r="CZ7" s="1182"/>
      <c r="DA7" s="1183"/>
      <c r="DB7" s="1181" t="s">
        <v>611</v>
      </c>
      <c r="DC7" s="1182"/>
      <c r="DD7" s="1182"/>
      <c r="DE7" s="1182"/>
      <c r="DF7" s="1183"/>
      <c r="DG7" s="1181" t="s">
        <v>611</v>
      </c>
      <c r="DH7" s="1182"/>
      <c r="DI7" s="1182"/>
      <c r="DJ7" s="1182"/>
      <c r="DK7" s="1183"/>
      <c r="DL7" s="1181" t="s">
        <v>611</v>
      </c>
      <c r="DM7" s="1182"/>
      <c r="DN7" s="1182"/>
      <c r="DO7" s="1182"/>
      <c r="DP7" s="1183"/>
      <c r="DQ7" s="1181" t="s">
        <v>611</v>
      </c>
      <c r="DR7" s="1182"/>
      <c r="DS7" s="1182"/>
      <c r="DT7" s="1182"/>
      <c r="DU7" s="1183"/>
      <c r="DV7" s="1208"/>
      <c r="DW7" s="1209"/>
      <c r="DX7" s="1209"/>
      <c r="DY7" s="1209"/>
      <c r="DZ7" s="1210"/>
      <c r="EA7" s="255"/>
    </row>
    <row r="8" spans="1:131" s="256" customFormat="1" ht="26.25" customHeight="1" x14ac:dyDescent="0.15">
      <c r="A8" s="262">
        <v>2</v>
      </c>
      <c r="B8" s="1130" t="s">
        <v>383</v>
      </c>
      <c r="C8" s="1131"/>
      <c r="D8" s="1131"/>
      <c r="E8" s="1131"/>
      <c r="F8" s="1131"/>
      <c r="G8" s="1131"/>
      <c r="H8" s="1131"/>
      <c r="I8" s="1131"/>
      <c r="J8" s="1131"/>
      <c r="K8" s="1131"/>
      <c r="L8" s="1131"/>
      <c r="M8" s="1131"/>
      <c r="N8" s="1131"/>
      <c r="O8" s="1131"/>
      <c r="P8" s="1132"/>
      <c r="Q8" s="1136">
        <v>19</v>
      </c>
      <c r="R8" s="1137"/>
      <c r="S8" s="1137"/>
      <c r="T8" s="1137"/>
      <c r="U8" s="1137"/>
      <c r="V8" s="1137">
        <v>19</v>
      </c>
      <c r="W8" s="1137"/>
      <c r="X8" s="1137"/>
      <c r="Y8" s="1137"/>
      <c r="Z8" s="1137"/>
      <c r="AA8" s="1137">
        <v>0</v>
      </c>
      <c r="AB8" s="1137"/>
      <c r="AC8" s="1137"/>
      <c r="AD8" s="1137"/>
      <c r="AE8" s="1138"/>
      <c r="AF8" s="1112" t="s">
        <v>128</v>
      </c>
      <c r="AG8" s="1113"/>
      <c r="AH8" s="1113"/>
      <c r="AI8" s="1113"/>
      <c r="AJ8" s="1114"/>
      <c r="AK8" s="1179" t="s">
        <v>595</v>
      </c>
      <c r="AL8" s="1180"/>
      <c r="AM8" s="1180"/>
      <c r="AN8" s="1180"/>
      <c r="AO8" s="1180"/>
      <c r="AP8" s="1180" t="s">
        <v>595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609</v>
      </c>
      <c r="BT8" s="1108"/>
      <c r="BU8" s="1108"/>
      <c r="BV8" s="1108"/>
      <c r="BW8" s="1108"/>
      <c r="BX8" s="1108"/>
      <c r="BY8" s="1108"/>
      <c r="BZ8" s="1108"/>
      <c r="CA8" s="1108"/>
      <c r="CB8" s="1108"/>
      <c r="CC8" s="1108"/>
      <c r="CD8" s="1108"/>
      <c r="CE8" s="1108"/>
      <c r="CF8" s="1108"/>
      <c r="CG8" s="1109"/>
      <c r="CH8" s="1082">
        <v>-13</v>
      </c>
      <c r="CI8" s="1083"/>
      <c r="CJ8" s="1083"/>
      <c r="CK8" s="1083"/>
      <c r="CL8" s="1084"/>
      <c r="CM8" s="1082">
        <v>11</v>
      </c>
      <c r="CN8" s="1083"/>
      <c r="CO8" s="1083"/>
      <c r="CP8" s="1083"/>
      <c r="CQ8" s="1084"/>
      <c r="CR8" s="1082">
        <v>10</v>
      </c>
      <c r="CS8" s="1083"/>
      <c r="CT8" s="1083"/>
      <c r="CU8" s="1083"/>
      <c r="CV8" s="1084"/>
      <c r="CW8" s="1082">
        <v>43</v>
      </c>
      <c r="CX8" s="1083"/>
      <c r="CY8" s="1083"/>
      <c r="CZ8" s="1083"/>
      <c r="DA8" s="1084"/>
      <c r="DB8" s="1082" t="s">
        <v>611</v>
      </c>
      <c r="DC8" s="1083"/>
      <c r="DD8" s="1083"/>
      <c r="DE8" s="1083"/>
      <c r="DF8" s="1084"/>
      <c r="DG8" s="1082" t="s">
        <v>611</v>
      </c>
      <c r="DH8" s="1083"/>
      <c r="DI8" s="1083"/>
      <c r="DJ8" s="1083"/>
      <c r="DK8" s="1084"/>
      <c r="DL8" s="1082" t="s">
        <v>611</v>
      </c>
      <c r="DM8" s="1083"/>
      <c r="DN8" s="1083"/>
      <c r="DO8" s="1083"/>
      <c r="DP8" s="1084"/>
      <c r="DQ8" s="1082" t="s">
        <v>611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610</v>
      </c>
      <c r="BT9" s="1108"/>
      <c r="BU9" s="1108"/>
      <c r="BV9" s="1108"/>
      <c r="BW9" s="1108"/>
      <c r="BX9" s="1108"/>
      <c r="BY9" s="1108"/>
      <c r="BZ9" s="1108"/>
      <c r="CA9" s="1108"/>
      <c r="CB9" s="1108"/>
      <c r="CC9" s="1108"/>
      <c r="CD9" s="1108"/>
      <c r="CE9" s="1108"/>
      <c r="CF9" s="1108"/>
      <c r="CG9" s="1109"/>
      <c r="CH9" s="1082">
        <v>5</v>
      </c>
      <c r="CI9" s="1083"/>
      <c r="CJ9" s="1083"/>
      <c r="CK9" s="1083"/>
      <c r="CL9" s="1084"/>
      <c r="CM9" s="1082">
        <v>162</v>
      </c>
      <c r="CN9" s="1083"/>
      <c r="CO9" s="1083"/>
      <c r="CP9" s="1083"/>
      <c r="CQ9" s="1084"/>
      <c r="CR9" s="1082">
        <v>25</v>
      </c>
      <c r="CS9" s="1083"/>
      <c r="CT9" s="1083"/>
      <c r="CU9" s="1083"/>
      <c r="CV9" s="1084"/>
      <c r="CW9" s="1082" t="s">
        <v>611</v>
      </c>
      <c r="CX9" s="1083"/>
      <c r="CY9" s="1083"/>
      <c r="CZ9" s="1083"/>
      <c r="DA9" s="1084"/>
      <c r="DB9" s="1082" t="s">
        <v>611</v>
      </c>
      <c r="DC9" s="1083"/>
      <c r="DD9" s="1083"/>
      <c r="DE9" s="1083"/>
      <c r="DF9" s="1084"/>
      <c r="DG9" s="1082" t="s">
        <v>611</v>
      </c>
      <c r="DH9" s="1083"/>
      <c r="DI9" s="1083"/>
      <c r="DJ9" s="1083"/>
      <c r="DK9" s="1084"/>
      <c r="DL9" s="1082" t="s">
        <v>611</v>
      </c>
      <c r="DM9" s="1083"/>
      <c r="DN9" s="1083"/>
      <c r="DO9" s="1083"/>
      <c r="DP9" s="1084"/>
      <c r="DQ9" s="1082" t="s">
        <v>611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33420</v>
      </c>
      <c r="R23" s="1162"/>
      <c r="S23" s="1162"/>
      <c r="T23" s="1162"/>
      <c r="U23" s="1162"/>
      <c r="V23" s="1162">
        <v>31051</v>
      </c>
      <c r="W23" s="1162"/>
      <c r="X23" s="1162"/>
      <c r="Y23" s="1162"/>
      <c r="Z23" s="1162"/>
      <c r="AA23" s="1162">
        <v>2368</v>
      </c>
      <c r="AB23" s="1162"/>
      <c r="AC23" s="1162"/>
      <c r="AD23" s="1162"/>
      <c r="AE23" s="1163"/>
      <c r="AF23" s="1164">
        <v>1475</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365</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5338</v>
      </c>
      <c r="R28" s="1147"/>
      <c r="S28" s="1147"/>
      <c r="T28" s="1147"/>
      <c r="U28" s="1147"/>
      <c r="V28" s="1147">
        <v>5238</v>
      </c>
      <c r="W28" s="1147"/>
      <c r="X28" s="1147"/>
      <c r="Y28" s="1147"/>
      <c r="Z28" s="1147"/>
      <c r="AA28" s="1147">
        <v>100</v>
      </c>
      <c r="AB28" s="1147"/>
      <c r="AC28" s="1147"/>
      <c r="AD28" s="1147"/>
      <c r="AE28" s="1148"/>
      <c r="AF28" s="1149">
        <v>100</v>
      </c>
      <c r="AG28" s="1147"/>
      <c r="AH28" s="1147"/>
      <c r="AI28" s="1147"/>
      <c r="AJ28" s="1150"/>
      <c r="AK28" s="1151">
        <v>417</v>
      </c>
      <c r="AL28" s="1139"/>
      <c r="AM28" s="1139"/>
      <c r="AN28" s="1139"/>
      <c r="AO28" s="1139"/>
      <c r="AP28" s="1139" t="s">
        <v>596</v>
      </c>
      <c r="AQ28" s="1139"/>
      <c r="AR28" s="1139"/>
      <c r="AS28" s="1139"/>
      <c r="AT28" s="1139"/>
      <c r="AU28" s="1139" t="s">
        <v>530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99</v>
      </c>
      <c r="R29" s="1137"/>
      <c r="S29" s="1137"/>
      <c r="T29" s="1137"/>
      <c r="U29" s="1137"/>
      <c r="V29" s="1137">
        <v>98</v>
      </c>
      <c r="W29" s="1137"/>
      <c r="X29" s="1137"/>
      <c r="Y29" s="1137"/>
      <c r="Z29" s="1137"/>
      <c r="AA29" s="1137">
        <v>1</v>
      </c>
      <c r="AB29" s="1137"/>
      <c r="AC29" s="1137"/>
      <c r="AD29" s="1137"/>
      <c r="AE29" s="1138"/>
      <c r="AF29" s="1112">
        <v>1</v>
      </c>
      <c r="AG29" s="1113"/>
      <c r="AH29" s="1113"/>
      <c r="AI29" s="1113"/>
      <c r="AJ29" s="1114"/>
      <c r="AK29" s="1073">
        <v>35</v>
      </c>
      <c r="AL29" s="1064"/>
      <c r="AM29" s="1064"/>
      <c r="AN29" s="1064"/>
      <c r="AO29" s="1064"/>
      <c r="AP29" s="1064" t="s">
        <v>596</v>
      </c>
      <c r="AQ29" s="1064"/>
      <c r="AR29" s="1064"/>
      <c r="AS29" s="1064"/>
      <c r="AT29" s="1064"/>
      <c r="AU29" s="1064" t="s">
        <v>530</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6255</v>
      </c>
      <c r="R30" s="1137"/>
      <c r="S30" s="1137"/>
      <c r="T30" s="1137"/>
      <c r="U30" s="1137"/>
      <c r="V30" s="1137">
        <v>5933</v>
      </c>
      <c r="W30" s="1137"/>
      <c r="X30" s="1137"/>
      <c r="Y30" s="1137"/>
      <c r="Z30" s="1137"/>
      <c r="AA30" s="1137">
        <v>322</v>
      </c>
      <c r="AB30" s="1137"/>
      <c r="AC30" s="1137"/>
      <c r="AD30" s="1137"/>
      <c r="AE30" s="1138"/>
      <c r="AF30" s="1112">
        <v>322</v>
      </c>
      <c r="AG30" s="1113"/>
      <c r="AH30" s="1113"/>
      <c r="AI30" s="1113"/>
      <c r="AJ30" s="1114"/>
      <c r="AK30" s="1073">
        <v>908</v>
      </c>
      <c r="AL30" s="1064"/>
      <c r="AM30" s="1064"/>
      <c r="AN30" s="1064"/>
      <c r="AO30" s="1064"/>
      <c r="AP30" s="1064" t="s">
        <v>596</v>
      </c>
      <c r="AQ30" s="1064"/>
      <c r="AR30" s="1064"/>
      <c r="AS30" s="1064"/>
      <c r="AT30" s="1064"/>
      <c r="AU30" s="1064" t="s">
        <v>530</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633</v>
      </c>
      <c r="R31" s="1137"/>
      <c r="S31" s="1137"/>
      <c r="T31" s="1137"/>
      <c r="U31" s="1137"/>
      <c r="V31" s="1137">
        <v>630</v>
      </c>
      <c r="W31" s="1137"/>
      <c r="X31" s="1137"/>
      <c r="Y31" s="1137"/>
      <c r="Z31" s="1137"/>
      <c r="AA31" s="1137">
        <v>3</v>
      </c>
      <c r="AB31" s="1137"/>
      <c r="AC31" s="1137"/>
      <c r="AD31" s="1137"/>
      <c r="AE31" s="1138"/>
      <c r="AF31" s="1112">
        <v>3</v>
      </c>
      <c r="AG31" s="1113"/>
      <c r="AH31" s="1113"/>
      <c r="AI31" s="1113"/>
      <c r="AJ31" s="1114"/>
      <c r="AK31" s="1073">
        <v>163</v>
      </c>
      <c r="AL31" s="1064"/>
      <c r="AM31" s="1064"/>
      <c r="AN31" s="1064"/>
      <c r="AO31" s="1064"/>
      <c r="AP31" s="1064" t="s">
        <v>596</v>
      </c>
      <c r="AQ31" s="1064"/>
      <c r="AR31" s="1064"/>
      <c r="AS31" s="1064"/>
      <c r="AT31" s="1064"/>
      <c r="AU31" s="1064" t="s">
        <v>530</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1007</v>
      </c>
      <c r="R32" s="1137"/>
      <c r="S32" s="1137"/>
      <c r="T32" s="1137"/>
      <c r="U32" s="1137"/>
      <c r="V32" s="1137">
        <v>817</v>
      </c>
      <c r="W32" s="1137"/>
      <c r="X32" s="1137"/>
      <c r="Y32" s="1137"/>
      <c r="Z32" s="1137"/>
      <c r="AA32" s="1137">
        <v>190</v>
      </c>
      <c r="AB32" s="1137"/>
      <c r="AC32" s="1137"/>
      <c r="AD32" s="1137"/>
      <c r="AE32" s="1138"/>
      <c r="AF32" s="1112">
        <v>2884</v>
      </c>
      <c r="AG32" s="1113"/>
      <c r="AH32" s="1113"/>
      <c r="AI32" s="1113"/>
      <c r="AJ32" s="1114"/>
      <c r="AK32" s="1073">
        <v>57</v>
      </c>
      <c r="AL32" s="1064"/>
      <c r="AM32" s="1064"/>
      <c r="AN32" s="1064"/>
      <c r="AO32" s="1064"/>
      <c r="AP32" s="1064">
        <v>5903</v>
      </c>
      <c r="AQ32" s="1064"/>
      <c r="AR32" s="1064"/>
      <c r="AS32" s="1064"/>
      <c r="AT32" s="1064"/>
      <c r="AU32" s="1064">
        <v>655</v>
      </c>
      <c r="AV32" s="1064"/>
      <c r="AW32" s="1064"/>
      <c r="AX32" s="1064"/>
      <c r="AY32" s="1064"/>
      <c r="AZ32" s="1135" t="s">
        <v>596</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612</v>
      </c>
      <c r="R33" s="1137"/>
      <c r="S33" s="1137"/>
      <c r="T33" s="1137"/>
      <c r="U33" s="1137"/>
      <c r="V33" s="1137">
        <v>612</v>
      </c>
      <c r="W33" s="1137"/>
      <c r="X33" s="1137"/>
      <c r="Y33" s="1137"/>
      <c r="Z33" s="1137"/>
      <c r="AA33" s="1137">
        <v>0</v>
      </c>
      <c r="AB33" s="1137"/>
      <c r="AC33" s="1137"/>
      <c r="AD33" s="1137"/>
      <c r="AE33" s="1138"/>
      <c r="AF33" s="1112">
        <v>777</v>
      </c>
      <c r="AG33" s="1113"/>
      <c r="AH33" s="1113"/>
      <c r="AI33" s="1113"/>
      <c r="AJ33" s="1114"/>
      <c r="AK33" s="1073">
        <v>339</v>
      </c>
      <c r="AL33" s="1064"/>
      <c r="AM33" s="1064"/>
      <c r="AN33" s="1064"/>
      <c r="AO33" s="1064"/>
      <c r="AP33" s="1064">
        <v>3711</v>
      </c>
      <c r="AQ33" s="1064"/>
      <c r="AR33" s="1064"/>
      <c r="AS33" s="1064"/>
      <c r="AT33" s="1064"/>
      <c r="AU33" s="1064">
        <v>3711</v>
      </c>
      <c r="AV33" s="1064"/>
      <c r="AW33" s="1064"/>
      <c r="AX33" s="1064"/>
      <c r="AY33" s="1064"/>
      <c r="AZ33" s="1135" t="s">
        <v>596</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0</v>
      </c>
      <c r="R34" s="1137"/>
      <c r="S34" s="1137"/>
      <c r="T34" s="1137"/>
      <c r="U34" s="1137"/>
      <c r="V34" s="1137">
        <v>0</v>
      </c>
      <c r="W34" s="1137"/>
      <c r="X34" s="1137"/>
      <c r="Y34" s="1137"/>
      <c r="Z34" s="1137"/>
      <c r="AA34" s="1137">
        <v>0</v>
      </c>
      <c r="AB34" s="1137"/>
      <c r="AC34" s="1137"/>
      <c r="AD34" s="1137"/>
      <c r="AE34" s="1138"/>
      <c r="AF34" s="1112">
        <v>4</v>
      </c>
      <c r="AG34" s="1113"/>
      <c r="AH34" s="1113"/>
      <c r="AI34" s="1113"/>
      <c r="AJ34" s="1114"/>
      <c r="AK34" s="1073" t="s">
        <v>595</v>
      </c>
      <c r="AL34" s="1064"/>
      <c r="AM34" s="1064"/>
      <c r="AN34" s="1064"/>
      <c r="AO34" s="1064"/>
      <c r="AP34" s="1064">
        <v>1131</v>
      </c>
      <c r="AQ34" s="1064"/>
      <c r="AR34" s="1064"/>
      <c r="AS34" s="1064"/>
      <c r="AT34" s="1064"/>
      <c r="AU34" s="1064" t="s">
        <v>596</v>
      </c>
      <c r="AV34" s="1064"/>
      <c r="AW34" s="1064"/>
      <c r="AX34" s="1064"/>
      <c r="AY34" s="1064"/>
      <c r="AZ34" s="1135" t="s">
        <v>596</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408</v>
      </c>
      <c r="C35" s="1131"/>
      <c r="D35" s="1131"/>
      <c r="E35" s="1131"/>
      <c r="F35" s="1131"/>
      <c r="G35" s="1131"/>
      <c r="H35" s="1131"/>
      <c r="I35" s="1131"/>
      <c r="J35" s="1131"/>
      <c r="K35" s="1131"/>
      <c r="L35" s="1131"/>
      <c r="M35" s="1131"/>
      <c r="N35" s="1131"/>
      <c r="O35" s="1131"/>
      <c r="P35" s="1132"/>
      <c r="Q35" s="1136">
        <v>0</v>
      </c>
      <c r="R35" s="1137"/>
      <c r="S35" s="1137"/>
      <c r="T35" s="1137"/>
      <c r="U35" s="1137"/>
      <c r="V35" s="1137">
        <v>0</v>
      </c>
      <c r="W35" s="1137"/>
      <c r="X35" s="1137"/>
      <c r="Y35" s="1137"/>
      <c r="Z35" s="1137"/>
      <c r="AA35" s="1137">
        <v>0</v>
      </c>
      <c r="AB35" s="1137"/>
      <c r="AC35" s="1137"/>
      <c r="AD35" s="1137"/>
      <c r="AE35" s="1138"/>
      <c r="AF35" s="1112">
        <v>1</v>
      </c>
      <c r="AG35" s="1113"/>
      <c r="AH35" s="1113"/>
      <c r="AI35" s="1113"/>
      <c r="AJ35" s="1114"/>
      <c r="AK35" s="1073" t="s">
        <v>595</v>
      </c>
      <c r="AL35" s="1064"/>
      <c r="AM35" s="1064"/>
      <c r="AN35" s="1064"/>
      <c r="AO35" s="1064"/>
      <c r="AP35" s="1064" t="s">
        <v>596</v>
      </c>
      <c r="AQ35" s="1064"/>
      <c r="AR35" s="1064"/>
      <c r="AS35" s="1064"/>
      <c r="AT35" s="1064"/>
      <c r="AU35" s="1064" t="s">
        <v>596</v>
      </c>
      <c r="AV35" s="1064"/>
      <c r="AW35" s="1064"/>
      <c r="AX35" s="1064"/>
      <c r="AY35" s="1064"/>
      <c r="AZ35" s="1135" t="s">
        <v>596</v>
      </c>
      <c r="BA35" s="1135"/>
      <c r="BB35" s="1135"/>
      <c r="BC35" s="1135"/>
      <c r="BD35" s="1135"/>
      <c r="BE35" s="1125" t="s">
        <v>405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409</v>
      </c>
      <c r="C36" s="1131"/>
      <c r="D36" s="1131"/>
      <c r="E36" s="1131"/>
      <c r="F36" s="1131"/>
      <c r="G36" s="1131"/>
      <c r="H36" s="1131"/>
      <c r="I36" s="1131"/>
      <c r="J36" s="1131"/>
      <c r="K36" s="1131"/>
      <c r="L36" s="1131"/>
      <c r="M36" s="1131"/>
      <c r="N36" s="1131"/>
      <c r="O36" s="1131"/>
      <c r="P36" s="1132"/>
      <c r="Q36" s="1136">
        <v>147</v>
      </c>
      <c r="R36" s="1137"/>
      <c r="S36" s="1137"/>
      <c r="T36" s="1137"/>
      <c r="U36" s="1137"/>
      <c r="V36" s="1137">
        <v>142</v>
      </c>
      <c r="W36" s="1137"/>
      <c r="X36" s="1137"/>
      <c r="Y36" s="1137"/>
      <c r="Z36" s="1137"/>
      <c r="AA36" s="1137">
        <v>5</v>
      </c>
      <c r="AB36" s="1137"/>
      <c r="AC36" s="1137"/>
      <c r="AD36" s="1137"/>
      <c r="AE36" s="1138"/>
      <c r="AF36" s="1112">
        <v>5</v>
      </c>
      <c r="AG36" s="1113"/>
      <c r="AH36" s="1113"/>
      <c r="AI36" s="1113"/>
      <c r="AJ36" s="1114"/>
      <c r="AK36" s="1073">
        <v>117</v>
      </c>
      <c r="AL36" s="1064"/>
      <c r="AM36" s="1064"/>
      <c r="AN36" s="1064"/>
      <c r="AO36" s="1064"/>
      <c r="AP36" s="1064">
        <v>675</v>
      </c>
      <c r="AQ36" s="1064"/>
      <c r="AR36" s="1064"/>
      <c r="AS36" s="1064"/>
      <c r="AT36" s="1064"/>
      <c r="AU36" s="1064">
        <v>523</v>
      </c>
      <c r="AV36" s="1064"/>
      <c r="AW36" s="1064"/>
      <c r="AX36" s="1064"/>
      <c r="AY36" s="1064"/>
      <c r="AZ36" s="1135" t="s">
        <v>596</v>
      </c>
      <c r="BA36" s="1135"/>
      <c r="BB36" s="1135"/>
      <c r="BC36" s="1135"/>
      <c r="BD36" s="1135"/>
      <c r="BE36" s="1125" t="s">
        <v>410</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411</v>
      </c>
      <c r="C37" s="1131"/>
      <c r="D37" s="1131"/>
      <c r="E37" s="1131"/>
      <c r="F37" s="1131"/>
      <c r="G37" s="1131"/>
      <c r="H37" s="1131"/>
      <c r="I37" s="1131"/>
      <c r="J37" s="1131"/>
      <c r="K37" s="1131"/>
      <c r="L37" s="1131"/>
      <c r="M37" s="1131"/>
      <c r="N37" s="1131"/>
      <c r="O37" s="1131"/>
      <c r="P37" s="1132"/>
      <c r="Q37" s="1136">
        <v>291</v>
      </c>
      <c r="R37" s="1137"/>
      <c r="S37" s="1137"/>
      <c r="T37" s="1137"/>
      <c r="U37" s="1137"/>
      <c r="V37" s="1137">
        <v>279</v>
      </c>
      <c r="W37" s="1137"/>
      <c r="X37" s="1137"/>
      <c r="Y37" s="1137"/>
      <c r="Z37" s="1137"/>
      <c r="AA37" s="1137">
        <v>12</v>
      </c>
      <c r="AB37" s="1137"/>
      <c r="AC37" s="1137"/>
      <c r="AD37" s="1137"/>
      <c r="AE37" s="1138"/>
      <c r="AF37" s="1112">
        <v>12</v>
      </c>
      <c r="AG37" s="1113"/>
      <c r="AH37" s="1113"/>
      <c r="AI37" s="1113"/>
      <c r="AJ37" s="1114"/>
      <c r="AK37" s="1073">
        <v>133</v>
      </c>
      <c r="AL37" s="1064"/>
      <c r="AM37" s="1064"/>
      <c r="AN37" s="1064"/>
      <c r="AO37" s="1064"/>
      <c r="AP37" s="1064">
        <v>983</v>
      </c>
      <c r="AQ37" s="1064"/>
      <c r="AR37" s="1064"/>
      <c r="AS37" s="1064"/>
      <c r="AT37" s="1064"/>
      <c r="AU37" s="1064">
        <v>843</v>
      </c>
      <c r="AV37" s="1064"/>
      <c r="AW37" s="1064"/>
      <c r="AX37" s="1064"/>
      <c r="AY37" s="1064"/>
      <c r="AZ37" s="1135" t="s">
        <v>596</v>
      </c>
      <c r="BA37" s="1135"/>
      <c r="BB37" s="1135"/>
      <c r="BC37" s="1135"/>
      <c r="BD37" s="1135"/>
      <c r="BE37" s="1125" t="s">
        <v>410</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412</v>
      </c>
      <c r="C38" s="1131"/>
      <c r="D38" s="1131"/>
      <c r="E38" s="1131"/>
      <c r="F38" s="1131"/>
      <c r="G38" s="1131"/>
      <c r="H38" s="1131"/>
      <c r="I38" s="1131"/>
      <c r="J38" s="1131"/>
      <c r="K38" s="1131"/>
      <c r="L38" s="1131"/>
      <c r="M38" s="1131"/>
      <c r="N38" s="1131"/>
      <c r="O38" s="1131"/>
      <c r="P38" s="1132"/>
      <c r="Q38" s="1136">
        <v>242</v>
      </c>
      <c r="R38" s="1137"/>
      <c r="S38" s="1137"/>
      <c r="T38" s="1137"/>
      <c r="U38" s="1137"/>
      <c r="V38" s="1137">
        <v>235</v>
      </c>
      <c r="W38" s="1137"/>
      <c r="X38" s="1137"/>
      <c r="Y38" s="1137"/>
      <c r="Z38" s="1137"/>
      <c r="AA38" s="1137">
        <v>7</v>
      </c>
      <c r="AB38" s="1137"/>
      <c r="AC38" s="1137"/>
      <c r="AD38" s="1137"/>
      <c r="AE38" s="1138"/>
      <c r="AF38" s="1112">
        <v>7</v>
      </c>
      <c r="AG38" s="1113"/>
      <c r="AH38" s="1113"/>
      <c r="AI38" s="1113"/>
      <c r="AJ38" s="1114"/>
      <c r="AK38" s="1073">
        <v>169</v>
      </c>
      <c r="AL38" s="1064"/>
      <c r="AM38" s="1064"/>
      <c r="AN38" s="1064"/>
      <c r="AO38" s="1064"/>
      <c r="AP38" s="1064">
        <v>1372</v>
      </c>
      <c r="AQ38" s="1064"/>
      <c r="AR38" s="1064"/>
      <c r="AS38" s="1064"/>
      <c r="AT38" s="1064"/>
      <c r="AU38" s="1064">
        <v>1372</v>
      </c>
      <c r="AV38" s="1064"/>
      <c r="AW38" s="1064"/>
      <c r="AX38" s="1064"/>
      <c r="AY38" s="1064"/>
      <c r="AZ38" s="1135" t="s">
        <v>596</v>
      </c>
      <c r="BA38" s="1135"/>
      <c r="BB38" s="1135"/>
      <c r="BC38" s="1135"/>
      <c r="BD38" s="1135"/>
      <c r="BE38" s="1125" t="s">
        <v>413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414</v>
      </c>
      <c r="C39" s="1131"/>
      <c r="D39" s="1131"/>
      <c r="E39" s="1131"/>
      <c r="F39" s="1131"/>
      <c r="G39" s="1131"/>
      <c r="H39" s="1131"/>
      <c r="I39" s="1131"/>
      <c r="J39" s="1131"/>
      <c r="K39" s="1131"/>
      <c r="L39" s="1131"/>
      <c r="M39" s="1131"/>
      <c r="N39" s="1131"/>
      <c r="O39" s="1131"/>
      <c r="P39" s="1132"/>
      <c r="Q39" s="1136">
        <v>80</v>
      </c>
      <c r="R39" s="1137"/>
      <c r="S39" s="1137"/>
      <c r="T39" s="1137"/>
      <c r="U39" s="1137"/>
      <c r="V39" s="1137">
        <v>72</v>
      </c>
      <c r="W39" s="1137"/>
      <c r="X39" s="1137"/>
      <c r="Y39" s="1137"/>
      <c r="Z39" s="1137"/>
      <c r="AA39" s="1137">
        <v>8</v>
      </c>
      <c r="AB39" s="1137"/>
      <c r="AC39" s="1137"/>
      <c r="AD39" s="1137"/>
      <c r="AE39" s="1138"/>
      <c r="AF39" s="1112">
        <v>8</v>
      </c>
      <c r="AG39" s="1113"/>
      <c r="AH39" s="1113"/>
      <c r="AI39" s="1113"/>
      <c r="AJ39" s="1114"/>
      <c r="AK39" s="1073">
        <v>67</v>
      </c>
      <c r="AL39" s="1064"/>
      <c r="AM39" s="1064"/>
      <c r="AN39" s="1064"/>
      <c r="AO39" s="1064"/>
      <c r="AP39" s="1064">
        <v>398</v>
      </c>
      <c r="AQ39" s="1064"/>
      <c r="AR39" s="1064"/>
      <c r="AS39" s="1064"/>
      <c r="AT39" s="1064"/>
      <c r="AU39" s="1064">
        <v>398</v>
      </c>
      <c r="AV39" s="1064"/>
      <c r="AW39" s="1064"/>
      <c r="AX39" s="1064"/>
      <c r="AY39" s="1064"/>
      <c r="AZ39" s="1135" t="s">
        <v>596</v>
      </c>
      <c r="BA39" s="1135"/>
      <c r="BB39" s="1135"/>
      <c r="BC39" s="1135"/>
      <c r="BD39" s="1135"/>
      <c r="BE39" s="1125" t="s">
        <v>415</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416</v>
      </c>
      <c r="C40" s="1131"/>
      <c r="D40" s="1131"/>
      <c r="E40" s="1131"/>
      <c r="F40" s="1131"/>
      <c r="G40" s="1131"/>
      <c r="H40" s="1131"/>
      <c r="I40" s="1131"/>
      <c r="J40" s="1131"/>
      <c r="K40" s="1131"/>
      <c r="L40" s="1131"/>
      <c r="M40" s="1131"/>
      <c r="N40" s="1131"/>
      <c r="O40" s="1131"/>
      <c r="P40" s="1132"/>
      <c r="Q40" s="1136">
        <v>10</v>
      </c>
      <c r="R40" s="1137"/>
      <c r="S40" s="1137"/>
      <c r="T40" s="1137"/>
      <c r="U40" s="1137"/>
      <c r="V40" s="1137">
        <v>5</v>
      </c>
      <c r="W40" s="1137"/>
      <c r="X40" s="1137"/>
      <c r="Y40" s="1137"/>
      <c r="Z40" s="1137"/>
      <c r="AA40" s="1137">
        <v>5</v>
      </c>
      <c r="AB40" s="1137"/>
      <c r="AC40" s="1137"/>
      <c r="AD40" s="1137"/>
      <c r="AE40" s="1138"/>
      <c r="AF40" s="1112">
        <v>5</v>
      </c>
      <c r="AG40" s="1113"/>
      <c r="AH40" s="1113"/>
      <c r="AI40" s="1113"/>
      <c r="AJ40" s="1114"/>
      <c r="AK40" s="1073" t="s">
        <v>595</v>
      </c>
      <c r="AL40" s="1064"/>
      <c r="AM40" s="1064"/>
      <c r="AN40" s="1064"/>
      <c r="AO40" s="1064"/>
      <c r="AP40" s="1064" t="s">
        <v>595</v>
      </c>
      <c r="AQ40" s="1064"/>
      <c r="AR40" s="1064"/>
      <c r="AS40" s="1064"/>
      <c r="AT40" s="1064"/>
      <c r="AU40" s="1064" t="s">
        <v>596</v>
      </c>
      <c r="AV40" s="1064"/>
      <c r="AW40" s="1064"/>
      <c r="AX40" s="1064"/>
      <c r="AY40" s="1064"/>
      <c r="AZ40" s="1135" t="s">
        <v>596</v>
      </c>
      <c r="BA40" s="1135"/>
      <c r="BB40" s="1135"/>
      <c r="BC40" s="1135"/>
      <c r="BD40" s="1135"/>
      <c r="BE40" s="1125" t="s">
        <v>417</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t="s">
        <v>418</v>
      </c>
      <c r="C41" s="1131"/>
      <c r="D41" s="1131"/>
      <c r="E41" s="1131"/>
      <c r="F41" s="1131"/>
      <c r="G41" s="1131"/>
      <c r="H41" s="1131"/>
      <c r="I41" s="1131"/>
      <c r="J41" s="1131"/>
      <c r="K41" s="1131"/>
      <c r="L41" s="1131"/>
      <c r="M41" s="1131"/>
      <c r="N41" s="1131"/>
      <c r="O41" s="1131"/>
      <c r="P41" s="1132"/>
      <c r="Q41" s="1136">
        <v>1</v>
      </c>
      <c r="R41" s="1137"/>
      <c r="S41" s="1137"/>
      <c r="T41" s="1137"/>
      <c r="U41" s="1137"/>
      <c r="V41" s="1137">
        <v>1</v>
      </c>
      <c r="W41" s="1137"/>
      <c r="X41" s="1137"/>
      <c r="Y41" s="1137"/>
      <c r="Z41" s="1137"/>
      <c r="AA41" s="1137">
        <v>0</v>
      </c>
      <c r="AB41" s="1137"/>
      <c r="AC41" s="1137"/>
      <c r="AD41" s="1137"/>
      <c r="AE41" s="1138"/>
      <c r="AF41" s="1112">
        <v>18</v>
      </c>
      <c r="AG41" s="1113"/>
      <c r="AH41" s="1113"/>
      <c r="AI41" s="1113"/>
      <c r="AJ41" s="1114"/>
      <c r="AK41" s="1073">
        <v>1</v>
      </c>
      <c r="AL41" s="1064"/>
      <c r="AM41" s="1064"/>
      <c r="AN41" s="1064"/>
      <c r="AO41" s="1064"/>
      <c r="AP41" s="1064" t="s">
        <v>595</v>
      </c>
      <c r="AQ41" s="1064"/>
      <c r="AR41" s="1064"/>
      <c r="AS41" s="1064"/>
      <c r="AT41" s="1064"/>
      <c r="AU41" s="1064" t="s">
        <v>596</v>
      </c>
      <c r="AV41" s="1064"/>
      <c r="AW41" s="1064"/>
      <c r="AX41" s="1064"/>
      <c r="AY41" s="1064"/>
      <c r="AZ41" s="1135" t="s">
        <v>596</v>
      </c>
      <c r="BA41" s="1135"/>
      <c r="BB41" s="1135"/>
      <c r="BC41" s="1135"/>
      <c r="BD41" s="1135"/>
      <c r="BE41" s="1125" t="s">
        <v>413</v>
      </c>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4146</v>
      </c>
      <c r="AG63" s="1052"/>
      <c r="AH63" s="1052"/>
      <c r="AI63" s="1052"/>
      <c r="AJ63" s="1123"/>
      <c r="AK63" s="1124"/>
      <c r="AL63" s="1056"/>
      <c r="AM63" s="1056"/>
      <c r="AN63" s="1056"/>
      <c r="AO63" s="1056"/>
      <c r="AP63" s="1052">
        <v>14173</v>
      </c>
      <c r="AQ63" s="1052"/>
      <c r="AR63" s="1052"/>
      <c r="AS63" s="1052"/>
      <c r="AT63" s="1052"/>
      <c r="AU63" s="1052">
        <v>7502</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7176</v>
      </c>
      <c r="R68" s="1075"/>
      <c r="S68" s="1075"/>
      <c r="T68" s="1075"/>
      <c r="U68" s="1075"/>
      <c r="V68" s="1075">
        <v>6991</v>
      </c>
      <c r="W68" s="1075"/>
      <c r="X68" s="1075"/>
      <c r="Y68" s="1075"/>
      <c r="Z68" s="1075"/>
      <c r="AA68" s="1075">
        <v>185</v>
      </c>
      <c r="AB68" s="1075"/>
      <c r="AC68" s="1075"/>
      <c r="AD68" s="1075"/>
      <c r="AE68" s="1075"/>
      <c r="AF68" s="1075">
        <v>185</v>
      </c>
      <c r="AG68" s="1075"/>
      <c r="AH68" s="1075"/>
      <c r="AI68" s="1075"/>
      <c r="AJ68" s="1075"/>
      <c r="AK68" s="1075">
        <v>105</v>
      </c>
      <c r="AL68" s="1075"/>
      <c r="AM68" s="1075"/>
      <c r="AN68" s="1075"/>
      <c r="AO68" s="1075"/>
      <c r="AP68" s="1075">
        <v>917</v>
      </c>
      <c r="AQ68" s="1075"/>
      <c r="AR68" s="1075"/>
      <c r="AS68" s="1075"/>
      <c r="AT68" s="1075"/>
      <c r="AU68" s="1075">
        <v>860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4</v>
      </c>
      <c r="R69" s="1064"/>
      <c r="S69" s="1064"/>
      <c r="T69" s="1064"/>
      <c r="U69" s="1064"/>
      <c r="V69" s="1064">
        <v>4</v>
      </c>
      <c r="W69" s="1064"/>
      <c r="X69" s="1064"/>
      <c r="Y69" s="1064"/>
      <c r="Z69" s="1064"/>
      <c r="AA69" s="1064" t="s">
        <v>596</v>
      </c>
      <c r="AB69" s="1064"/>
      <c r="AC69" s="1064"/>
      <c r="AD69" s="1064"/>
      <c r="AE69" s="1064"/>
      <c r="AF69" s="1064" t="s">
        <v>596</v>
      </c>
      <c r="AG69" s="1064"/>
      <c r="AH69" s="1064"/>
      <c r="AI69" s="1064"/>
      <c r="AJ69" s="1064"/>
      <c r="AK69" s="1064" t="s">
        <v>596</v>
      </c>
      <c r="AL69" s="1064"/>
      <c r="AM69" s="1064"/>
      <c r="AN69" s="1064"/>
      <c r="AO69" s="1064"/>
      <c r="AP69" s="1064" t="s">
        <v>596</v>
      </c>
      <c r="AQ69" s="1064"/>
      <c r="AR69" s="1064"/>
      <c r="AS69" s="1064"/>
      <c r="AT69" s="1064"/>
      <c r="AU69" s="1064" t="s">
        <v>596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899</v>
      </c>
      <c r="R70" s="1064"/>
      <c r="S70" s="1064"/>
      <c r="T70" s="1064"/>
      <c r="U70" s="1064"/>
      <c r="V70" s="1064">
        <v>853</v>
      </c>
      <c r="W70" s="1064"/>
      <c r="X70" s="1064"/>
      <c r="Y70" s="1064"/>
      <c r="Z70" s="1064"/>
      <c r="AA70" s="1064">
        <v>46</v>
      </c>
      <c r="AB70" s="1064"/>
      <c r="AC70" s="1064"/>
      <c r="AD70" s="1064"/>
      <c r="AE70" s="1064"/>
      <c r="AF70" s="1064">
        <v>46</v>
      </c>
      <c r="AG70" s="1064"/>
      <c r="AH70" s="1064"/>
      <c r="AI70" s="1064"/>
      <c r="AJ70" s="1064"/>
      <c r="AK70" s="1064" t="s">
        <v>596</v>
      </c>
      <c r="AL70" s="1064"/>
      <c r="AM70" s="1064"/>
      <c r="AN70" s="1064"/>
      <c r="AO70" s="1064"/>
      <c r="AP70" s="1064" t="s">
        <v>596</v>
      </c>
      <c r="AQ70" s="1064"/>
      <c r="AR70" s="1064"/>
      <c r="AS70" s="1064"/>
      <c r="AT70" s="1064"/>
      <c r="AU70" s="1064" t="s">
        <v>596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255217</v>
      </c>
      <c r="R71" s="1064"/>
      <c r="S71" s="1064"/>
      <c r="T71" s="1064"/>
      <c r="U71" s="1064"/>
      <c r="V71" s="1064">
        <v>243412</v>
      </c>
      <c r="W71" s="1064"/>
      <c r="X71" s="1064"/>
      <c r="Y71" s="1064"/>
      <c r="Z71" s="1064"/>
      <c r="AA71" s="1064">
        <v>11805</v>
      </c>
      <c r="AB71" s="1064"/>
      <c r="AC71" s="1064"/>
      <c r="AD71" s="1064"/>
      <c r="AE71" s="1064"/>
      <c r="AF71" s="1064">
        <v>11805</v>
      </c>
      <c r="AG71" s="1064"/>
      <c r="AH71" s="1064"/>
      <c r="AI71" s="1064"/>
      <c r="AJ71" s="1064"/>
      <c r="AK71" s="1064">
        <v>646</v>
      </c>
      <c r="AL71" s="1064"/>
      <c r="AM71" s="1064"/>
      <c r="AN71" s="1064"/>
      <c r="AO71" s="1064"/>
      <c r="AP71" s="1064" t="s">
        <v>596</v>
      </c>
      <c r="AQ71" s="1064"/>
      <c r="AR71" s="1064"/>
      <c r="AS71" s="1064"/>
      <c r="AT71" s="1064"/>
      <c r="AU71" s="1064" t="s">
        <v>596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601</v>
      </c>
      <c r="C72" s="1068"/>
      <c r="D72" s="1068"/>
      <c r="E72" s="1068"/>
      <c r="F72" s="1068"/>
      <c r="G72" s="1068"/>
      <c r="H72" s="1068"/>
      <c r="I72" s="1068"/>
      <c r="J72" s="1068"/>
      <c r="K72" s="1068"/>
      <c r="L72" s="1068"/>
      <c r="M72" s="1068"/>
      <c r="N72" s="1068"/>
      <c r="O72" s="1068"/>
      <c r="P72" s="1069"/>
      <c r="Q72" s="1070">
        <v>228</v>
      </c>
      <c r="R72" s="1064"/>
      <c r="S72" s="1064"/>
      <c r="T72" s="1064"/>
      <c r="U72" s="1064"/>
      <c r="V72" s="1064">
        <v>228</v>
      </c>
      <c r="W72" s="1064"/>
      <c r="X72" s="1064"/>
      <c r="Y72" s="1064"/>
      <c r="Z72" s="1064"/>
      <c r="AA72" s="1064" t="s">
        <v>596</v>
      </c>
      <c r="AB72" s="1064"/>
      <c r="AC72" s="1064"/>
      <c r="AD72" s="1064"/>
      <c r="AE72" s="1064"/>
      <c r="AF72" s="1064" t="s">
        <v>596</v>
      </c>
      <c r="AG72" s="1064"/>
      <c r="AH72" s="1064"/>
      <c r="AI72" s="1064"/>
      <c r="AJ72" s="1064"/>
      <c r="AK72" s="1064">
        <v>8</v>
      </c>
      <c r="AL72" s="1064"/>
      <c r="AM72" s="1064"/>
      <c r="AN72" s="1064"/>
      <c r="AO72" s="1064"/>
      <c r="AP72" s="1064" t="s">
        <v>596</v>
      </c>
      <c r="AQ72" s="1064"/>
      <c r="AR72" s="1064"/>
      <c r="AS72" s="1064"/>
      <c r="AT72" s="1064"/>
      <c r="AU72" s="1064" t="s">
        <v>596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602</v>
      </c>
      <c r="C73" s="1068"/>
      <c r="D73" s="1068"/>
      <c r="E73" s="1068"/>
      <c r="F73" s="1068"/>
      <c r="G73" s="1068"/>
      <c r="H73" s="1068"/>
      <c r="I73" s="1068"/>
      <c r="J73" s="1068"/>
      <c r="K73" s="1068"/>
      <c r="L73" s="1068"/>
      <c r="M73" s="1068"/>
      <c r="N73" s="1068"/>
      <c r="O73" s="1068"/>
      <c r="P73" s="1069"/>
      <c r="Q73" s="1070">
        <v>7032</v>
      </c>
      <c r="R73" s="1064"/>
      <c r="S73" s="1064"/>
      <c r="T73" s="1064"/>
      <c r="U73" s="1064"/>
      <c r="V73" s="1064">
        <v>6827</v>
      </c>
      <c r="W73" s="1064"/>
      <c r="X73" s="1064"/>
      <c r="Y73" s="1064"/>
      <c r="Z73" s="1064"/>
      <c r="AA73" s="1064">
        <v>205</v>
      </c>
      <c r="AB73" s="1064"/>
      <c r="AC73" s="1064"/>
      <c r="AD73" s="1064"/>
      <c r="AE73" s="1064"/>
      <c r="AF73" s="1064" t="s">
        <v>596</v>
      </c>
      <c r="AG73" s="1064"/>
      <c r="AH73" s="1064"/>
      <c r="AI73" s="1064"/>
      <c r="AJ73" s="1064"/>
      <c r="AK73" s="1064">
        <v>15</v>
      </c>
      <c r="AL73" s="1064"/>
      <c r="AM73" s="1064"/>
      <c r="AN73" s="1064"/>
      <c r="AO73" s="1064"/>
      <c r="AP73" s="1064" t="s">
        <v>596</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603</v>
      </c>
      <c r="C74" s="1068"/>
      <c r="D74" s="1068"/>
      <c r="E74" s="1068"/>
      <c r="F74" s="1068"/>
      <c r="G74" s="1068"/>
      <c r="H74" s="1068"/>
      <c r="I74" s="1068"/>
      <c r="J74" s="1068"/>
      <c r="K74" s="1068"/>
      <c r="L74" s="1068"/>
      <c r="M74" s="1068"/>
      <c r="N74" s="1068"/>
      <c r="O74" s="1068"/>
      <c r="P74" s="1069"/>
      <c r="Q74" s="1070">
        <v>1625</v>
      </c>
      <c r="R74" s="1064"/>
      <c r="S74" s="1064"/>
      <c r="T74" s="1064"/>
      <c r="U74" s="1064"/>
      <c r="V74" s="1064">
        <v>1624</v>
      </c>
      <c r="W74" s="1064"/>
      <c r="X74" s="1064"/>
      <c r="Y74" s="1064"/>
      <c r="Z74" s="1064"/>
      <c r="AA74" s="1064">
        <v>1</v>
      </c>
      <c r="AB74" s="1064"/>
      <c r="AC74" s="1064"/>
      <c r="AD74" s="1064"/>
      <c r="AE74" s="1064"/>
      <c r="AF74" s="1064" t="s">
        <v>596</v>
      </c>
      <c r="AG74" s="1064"/>
      <c r="AH74" s="1064"/>
      <c r="AI74" s="1064"/>
      <c r="AJ74" s="1064"/>
      <c r="AK74" s="1064" t="s">
        <v>596</v>
      </c>
      <c r="AL74" s="1064"/>
      <c r="AM74" s="1064"/>
      <c r="AN74" s="1064"/>
      <c r="AO74" s="1064"/>
      <c r="AP74" s="1064" t="s">
        <v>596</v>
      </c>
      <c r="AQ74" s="1064"/>
      <c r="AR74" s="1064"/>
      <c r="AS74" s="1064"/>
      <c r="AT74" s="1064"/>
      <c r="AU74" s="1064" t="s">
        <v>596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604</v>
      </c>
      <c r="C75" s="1068"/>
      <c r="D75" s="1068"/>
      <c r="E75" s="1068"/>
      <c r="F75" s="1068"/>
      <c r="G75" s="1068"/>
      <c r="H75" s="1068"/>
      <c r="I75" s="1068"/>
      <c r="J75" s="1068"/>
      <c r="K75" s="1068"/>
      <c r="L75" s="1068"/>
      <c r="M75" s="1068"/>
      <c r="N75" s="1068"/>
      <c r="O75" s="1068"/>
      <c r="P75" s="1069"/>
      <c r="Q75" s="1071">
        <v>1</v>
      </c>
      <c r="R75" s="1072"/>
      <c r="S75" s="1072"/>
      <c r="T75" s="1072"/>
      <c r="U75" s="1073"/>
      <c r="V75" s="1074">
        <v>0</v>
      </c>
      <c r="W75" s="1072"/>
      <c r="X75" s="1072"/>
      <c r="Y75" s="1072"/>
      <c r="Z75" s="1073"/>
      <c r="AA75" s="1074">
        <v>1</v>
      </c>
      <c r="AB75" s="1072"/>
      <c r="AC75" s="1072"/>
      <c r="AD75" s="1072"/>
      <c r="AE75" s="1073"/>
      <c r="AF75" s="1074" t="s">
        <v>596</v>
      </c>
      <c r="AG75" s="1072"/>
      <c r="AH75" s="1072"/>
      <c r="AI75" s="1072"/>
      <c r="AJ75" s="1073"/>
      <c r="AK75" s="1074" t="s">
        <v>596</v>
      </c>
      <c r="AL75" s="1072"/>
      <c r="AM75" s="1072"/>
      <c r="AN75" s="1072"/>
      <c r="AO75" s="1073"/>
      <c r="AP75" s="1074" t="s">
        <v>596</v>
      </c>
      <c r="AQ75" s="1072"/>
      <c r="AR75" s="1072"/>
      <c r="AS75" s="1072"/>
      <c r="AT75" s="1073"/>
      <c r="AU75" s="1064" t="s">
        <v>596</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605</v>
      </c>
      <c r="C76" s="1068"/>
      <c r="D76" s="1068"/>
      <c r="E76" s="1068"/>
      <c r="F76" s="1068"/>
      <c r="G76" s="1068"/>
      <c r="H76" s="1068"/>
      <c r="I76" s="1068"/>
      <c r="J76" s="1068"/>
      <c r="K76" s="1068"/>
      <c r="L76" s="1068"/>
      <c r="M76" s="1068"/>
      <c r="N76" s="1068"/>
      <c r="O76" s="1068"/>
      <c r="P76" s="1069"/>
      <c r="Q76" s="1071">
        <v>65</v>
      </c>
      <c r="R76" s="1072"/>
      <c r="S76" s="1072"/>
      <c r="T76" s="1072"/>
      <c r="U76" s="1073"/>
      <c r="V76" s="1074">
        <v>53</v>
      </c>
      <c r="W76" s="1072"/>
      <c r="X76" s="1072"/>
      <c r="Y76" s="1072"/>
      <c r="Z76" s="1073"/>
      <c r="AA76" s="1074">
        <v>12</v>
      </c>
      <c r="AB76" s="1072"/>
      <c r="AC76" s="1072"/>
      <c r="AD76" s="1072"/>
      <c r="AE76" s="1073"/>
      <c r="AF76" s="1074" t="s">
        <v>596</v>
      </c>
      <c r="AG76" s="1072"/>
      <c r="AH76" s="1072"/>
      <c r="AI76" s="1072"/>
      <c r="AJ76" s="1073"/>
      <c r="AK76" s="1074">
        <v>26</v>
      </c>
      <c r="AL76" s="1072"/>
      <c r="AM76" s="1072"/>
      <c r="AN76" s="1072"/>
      <c r="AO76" s="1073"/>
      <c r="AP76" s="1074" t="s">
        <v>596</v>
      </c>
      <c r="AQ76" s="1072"/>
      <c r="AR76" s="1072"/>
      <c r="AS76" s="1072"/>
      <c r="AT76" s="1073"/>
      <c r="AU76" s="1064" t="s">
        <v>596</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606</v>
      </c>
      <c r="C77" s="1068"/>
      <c r="D77" s="1068"/>
      <c r="E77" s="1068"/>
      <c r="F77" s="1068"/>
      <c r="G77" s="1068"/>
      <c r="H77" s="1068"/>
      <c r="I77" s="1068"/>
      <c r="J77" s="1068"/>
      <c r="K77" s="1068"/>
      <c r="L77" s="1068"/>
      <c r="M77" s="1068"/>
      <c r="N77" s="1068"/>
      <c r="O77" s="1068"/>
      <c r="P77" s="1069"/>
      <c r="Q77" s="1071">
        <v>30</v>
      </c>
      <c r="R77" s="1072"/>
      <c r="S77" s="1072"/>
      <c r="T77" s="1072"/>
      <c r="U77" s="1073"/>
      <c r="V77" s="1074">
        <v>26</v>
      </c>
      <c r="W77" s="1072"/>
      <c r="X77" s="1072"/>
      <c r="Y77" s="1072"/>
      <c r="Z77" s="1073"/>
      <c r="AA77" s="1074">
        <v>4</v>
      </c>
      <c r="AB77" s="1072"/>
      <c r="AC77" s="1072"/>
      <c r="AD77" s="1072"/>
      <c r="AE77" s="1073"/>
      <c r="AF77" s="1074" t="s">
        <v>596</v>
      </c>
      <c r="AG77" s="1072"/>
      <c r="AH77" s="1072"/>
      <c r="AI77" s="1072"/>
      <c r="AJ77" s="1073"/>
      <c r="AK77" s="1074" t="s">
        <v>596</v>
      </c>
      <c r="AL77" s="1072"/>
      <c r="AM77" s="1072"/>
      <c r="AN77" s="1072"/>
      <c r="AO77" s="1073"/>
      <c r="AP77" s="1074" t="s">
        <v>596</v>
      </c>
      <c r="AQ77" s="1072"/>
      <c r="AR77" s="1072"/>
      <c r="AS77" s="1072"/>
      <c r="AT77" s="1073"/>
      <c r="AU77" s="1064" t="s">
        <v>596</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607</v>
      </c>
      <c r="C78" s="1068"/>
      <c r="D78" s="1068"/>
      <c r="E78" s="1068"/>
      <c r="F78" s="1068"/>
      <c r="G78" s="1068"/>
      <c r="H78" s="1068"/>
      <c r="I78" s="1068"/>
      <c r="J78" s="1068"/>
      <c r="K78" s="1068"/>
      <c r="L78" s="1068"/>
      <c r="M78" s="1068"/>
      <c r="N78" s="1068"/>
      <c r="O78" s="1068"/>
      <c r="P78" s="1069"/>
      <c r="Q78" s="1070">
        <v>4276</v>
      </c>
      <c r="R78" s="1064"/>
      <c r="S78" s="1064"/>
      <c r="T78" s="1064"/>
      <c r="U78" s="1064"/>
      <c r="V78" s="1064">
        <v>4539</v>
      </c>
      <c r="W78" s="1064"/>
      <c r="X78" s="1064"/>
      <c r="Y78" s="1064"/>
      <c r="Z78" s="1064"/>
      <c r="AA78" s="1064">
        <v>-263</v>
      </c>
      <c r="AB78" s="1064"/>
      <c r="AC78" s="1064"/>
      <c r="AD78" s="1064"/>
      <c r="AE78" s="1064"/>
      <c r="AF78" s="1064">
        <v>5974</v>
      </c>
      <c r="AG78" s="1064"/>
      <c r="AH78" s="1064"/>
      <c r="AI78" s="1064"/>
      <c r="AJ78" s="1064"/>
      <c r="AK78" s="1064" t="s">
        <v>596</v>
      </c>
      <c r="AL78" s="1064"/>
      <c r="AM78" s="1064"/>
      <c r="AN78" s="1064"/>
      <c r="AO78" s="1064"/>
      <c r="AP78" s="1064" t="s">
        <v>596</v>
      </c>
      <c r="AQ78" s="1064"/>
      <c r="AR78" s="1064"/>
      <c r="AS78" s="1064"/>
      <c r="AT78" s="1064"/>
      <c r="AU78" s="1064" t="s">
        <v>596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18010</v>
      </c>
      <c r="AG88" s="1052"/>
      <c r="AH88" s="1052"/>
      <c r="AI88" s="1052"/>
      <c r="AJ88" s="1052"/>
      <c r="AK88" s="1056"/>
      <c r="AL88" s="1056"/>
      <c r="AM88" s="1056"/>
      <c r="AN88" s="1056"/>
      <c r="AO88" s="1056"/>
      <c r="AP88" s="1052">
        <v>917</v>
      </c>
      <c r="AQ88" s="1052"/>
      <c r="AR88" s="1052"/>
      <c r="AS88" s="1052"/>
      <c r="AT88" s="1052"/>
      <c r="AU88" s="1052">
        <v>860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60</v>
      </c>
      <c r="CS102" s="1044"/>
      <c r="CT102" s="1044"/>
      <c r="CU102" s="1044"/>
      <c r="CV102" s="1045"/>
      <c r="CW102" s="1043">
        <v>44</v>
      </c>
      <c r="CX102" s="1044"/>
      <c r="CY102" s="1044"/>
      <c r="CZ102" s="1044"/>
      <c r="DA102" s="1045"/>
      <c r="DB102" s="1043" t="s">
        <v>611</v>
      </c>
      <c r="DC102" s="1044"/>
      <c r="DD102" s="1044"/>
      <c r="DE102" s="1044"/>
      <c r="DF102" s="1045"/>
      <c r="DG102" s="1043" t="s">
        <v>611</v>
      </c>
      <c r="DH102" s="1044"/>
      <c r="DI102" s="1044"/>
      <c r="DJ102" s="1044"/>
      <c r="DK102" s="1045"/>
      <c r="DL102" s="1043" t="s">
        <v>611</v>
      </c>
      <c r="DM102" s="1044"/>
      <c r="DN102" s="1044"/>
      <c r="DO102" s="1044"/>
      <c r="DP102" s="1045"/>
      <c r="DQ102" s="1043" t="s">
        <v>611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301</v>
      </c>
      <c r="AG109" s="987"/>
      <c r="AH109" s="987"/>
      <c r="AI109" s="987"/>
      <c r="AJ109" s="988"/>
      <c r="AK109" s="989" t="s">
        <v>300</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301</v>
      </c>
      <c r="BW109" s="987"/>
      <c r="BX109" s="987"/>
      <c r="BY109" s="987"/>
      <c r="BZ109" s="988"/>
      <c r="CA109" s="989" t="s">
        <v>300</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301</v>
      </c>
      <c r="DM109" s="987"/>
      <c r="DN109" s="987"/>
      <c r="DO109" s="987"/>
      <c r="DP109" s="988"/>
      <c r="DQ109" s="989" t="s">
        <v>300</v>
      </c>
      <c r="DR109" s="987"/>
      <c r="DS109" s="987"/>
      <c r="DT109" s="987"/>
      <c r="DU109" s="988"/>
      <c r="DV109" s="989" t="s">
        <v>441</v>
      </c>
      <c r="DW109" s="987"/>
      <c r="DX109" s="987"/>
      <c r="DY109" s="987"/>
      <c r="DZ109" s="1018"/>
    </row>
    <row r="110" spans="1:131" s="247" customFormat="1" ht="26.25" customHeight="1" x14ac:dyDescent="0.15">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3028657</v>
      </c>
      <c r="AB110" s="980"/>
      <c r="AC110" s="980"/>
      <c r="AD110" s="980"/>
      <c r="AE110" s="981"/>
      <c r="AF110" s="982">
        <v>3106592</v>
      </c>
      <c r="AG110" s="980"/>
      <c r="AH110" s="980"/>
      <c r="AI110" s="980"/>
      <c r="AJ110" s="981"/>
      <c r="AK110" s="982">
        <v>3121445</v>
      </c>
      <c r="AL110" s="980"/>
      <c r="AM110" s="980"/>
      <c r="AN110" s="980"/>
      <c r="AO110" s="981"/>
      <c r="AP110" s="983">
        <v>22.6</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32931437</v>
      </c>
      <c r="BR110" s="927"/>
      <c r="BS110" s="927"/>
      <c r="BT110" s="927"/>
      <c r="BU110" s="927"/>
      <c r="BV110" s="927">
        <v>32828859</v>
      </c>
      <c r="BW110" s="927"/>
      <c r="BX110" s="927"/>
      <c r="BY110" s="927"/>
      <c r="BZ110" s="927"/>
      <c r="CA110" s="927">
        <v>32637161</v>
      </c>
      <c r="CB110" s="927"/>
      <c r="CC110" s="927"/>
      <c r="CD110" s="927"/>
      <c r="CE110" s="927"/>
      <c r="CF110" s="951">
        <v>236</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447</v>
      </c>
      <c r="DM110" s="927"/>
      <c r="DN110" s="927"/>
      <c r="DO110" s="927"/>
      <c r="DP110" s="927"/>
      <c r="DQ110" s="927" t="s">
        <v>447</v>
      </c>
      <c r="DR110" s="927"/>
      <c r="DS110" s="927"/>
      <c r="DT110" s="927"/>
      <c r="DU110" s="927"/>
      <c r="DV110" s="928" t="s">
        <v>447</v>
      </c>
      <c r="DW110" s="928"/>
      <c r="DX110" s="928"/>
      <c r="DY110" s="928"/>
      <c r="DZ110" s="929"/>
    </row>
    <row r="111" spans="1:131" s="247" customFormat="1" ht="26.25" customHeight="1" x14ac:dyDescent="0.15">
      <c r="A111" s="856" t="s">
        <v>448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387</v>
      </c>
      <c r="AB111" s="1008"/>
      <c r="AC111" s="1008"/>
      <c r="AD111" s="1008"/>
      <c r="AE111" s="1009"/>
      <c r="AF111" s="1010" t="s">
        <v>449</v>
      </c>
      <c r="AG111" s="1008"/>
      <c r="AH111" s="1008"/>
      <c r="AI111" s="1008"/>
      <c r="AJ111" s="1009"/>
      <c r="AK111" s="1010" t="s">
        <v>447</v>
      </c>
      <c r="AL111" s="1008"/>
      <c r="AM111" s="1008"/>
      <c r="AN111" s="1008"/>
      <c r="AO111" s="1009"/>
      <c r="AP111" s="1011" t="s">
        <v>447</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1141051</v>
      </c>
      <c r="BR111" s="899"/>
      <c r="BS111" s="899"/>
      <c r="BT111" s="899"/>
      <c r="BU111" s="899"/>
      <c r="BV111" s="899">
        <v>912500</v>
      </c>
      <c r="BW111" s="899"/>
      <c r="BX111" s="899"/>
      <c r="BY111" s="899"/>
      <c r="BZ111" s="899"/>
      <c r="CA111" s="899">
        <v>710328</v>
      </c>
      <c r="CB111" s="899"/>
      <c r="CC111" s="899"/>
      <c r="CD111" s="899"/>
      <c r="CE111" s="899"/>
      <c r="CF111" s="960">
        <v>5.0999999999999996</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387</v>
      </c>
      <c r="DH111" s="899"/>
      <c r="DI111" s="899"/>
      <c r="DJ111" s="899"/>
      <c r="DK111" s="899"/>
      <c r="DL111" s="899" t="s">
        <v>387</v>
      </c>
      <c r="DM111" s="899"/>
      <c r="DN111" s="899"/>
      <c r="DO111" s="899"/>
      <c r="DP111" s="899"/>
      <c r="DQ111" s="899" t="s">
        <v>447</v>
      </c>
      <c r="DR111" s="899"/>
      <c r="DS111" s="899"/>
      <c r="DT111" s="899"/>
      <c r="DU111" s="899"/>
      <c r="DV111" s="876" t="s">
        <v>447</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387</v>
      </c>
      <c r="AB112" s="862"/>
      <c r="AC112" s="862"/>
      <c r="AD112" s="862"/>
      <c r="AE112" s="863"/>
      <c r="AF112" s="864" t="s">
        <v>387</v>
      </c>
      <c r="AG112" s="862"/>
      <c r="AH112" s="862"/>
      <c r="AI112" s="862"/>
      <c r="AJ112" s="863"/>
      <c r="AK112" s="864" t="s">
        <v>387</v>
      </c>
      <c r="AL112" s="862"/>
      <c r="AM112" s="862"/>
      <c r="AN112" s="862"/>
      <c r="AO112" s="863"/>
      <c r="AP112" s="909" t="s">
        <v>387</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8394074</v>
      </c>
      <c r="BR112" s="899"/>
      <c r="BS112" s="899"/>
      <c r="BT112" s="899"/>
      <c r="BU112" s="899"/>
      <c r="BV112" s="899">
        <v>8003576</v>
      </c>
      <c r="BW112" s="899"/>
      <c r="BX112" s="899"/>
      <c r="BY112" s="899"/>
      <c r="BZ112" s="899"/>
      <c r="CA112" s="899">
        <v>7501159</v>
      </c>
      <c r="CB112" s="899"/>
      <c r="CC112" s="899"/>
      <c r="CD112" s="899"/>
      <c r="CE112" s="899"/>
      <c r="CF112" s="960">
        <v>54.2</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387</v>
      </c>
      <c r="DH112" s="899"/>
      <c r="DI112" s="899"/>
      <c r="DJ112" s="899"/>
      <c r="DK112" s="899"/>
      <c r="DL112" s="899" t="s">
        <v>387</v>
      </c>
      <c r="DM112" s="899"/>
      <c r="DN112" s="899"/>
      <c r="DO112" s="899"/>
      <c r="DP112" s="899"/>
      <c r="DQ112" s="899" t="s">
        <v>387</v>
      </c>
      <c r="DR112" s="899"/>
      <c r="DS112" s="899"/>
      <c r="DT112" s="899"/>
      <c r="DU112" s="899"/>
      <c r="DV112" s="876" t="s">
        <v>387</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610435</v>
      </c>
      <c r="AB113" s="1008"/>
      <c r="AC113" s="1008"/>
      <c r="AD113" s="1008"/>
      <c r="AE113" s="1009"/>
      <c r="AF113" s="1010">
        <v>630384</v>
      </c>
      <c r="AG113" s="1008"/>
      <c r="AH113" s="1008"/>
      <c r="AI113" s="1008"/>
      <c r="AJ113" s="1009"/>
      <c r="AK113" s="1010">
        <v>639907</v>
      </c>
      <c r="AL113" s="1008"/>
      <c r="AM113" s="1008"/>
      <c r="AN113" s="1008"/>
      <c r="AO113" s="1009"/>
      <c r="AP113" s="1011">
        <v>4.5999999999999996</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1342727</v>
      </c>
      <c r="BR113" s="899"/>
      <c r="BS113" s="899"/>
      <c r="BT113" s="899"/>
      <c r="BU113" s="899"/>
      <c r="BV113" s="899">
        <v>1070493</v>
      </c>
      <c r="BW113" s="899"/>
      <c r="BX113" s="899"/>
      <c r="BY113" s="899"/>
      <c r="BZ113" s="899"/>
      <c r="CA113" s="899">
        <v>860269</v>
      </c>
      <c r="CB113" s="899"/>
      <c r="CC113" s="899"/>
      <c r="CD113" s="899"/>
      <c r="CE113" s="899"/>
      <c r="CF113" s="960">
        <v>6.2</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387</v>
      </c>
      <c r="DH113" s="862"/>
      <c r="DI113" s="862"/>
      <c r="DJ113" s="862"/>
      <c r="DK113" s="863"/>
      <c r="DL113" s="864" t="s">
        <v>387</v>
      </c>
      <c r="DM113" s="862"/>
      <c r="DN113" s="862"/>
      <c r="DO113" s="862"/>
      <c r="DP113" s="863"/>
      <c r="DQ113" s="864" t="s">
        <v>387</v>
      </c>
      <c r="DR113" s="862"/>
      <c r="DS113" s="862"/>
      <c r="DT113" s="862"/>
      <c r="DU113" s="863"/>
      <c r="DV113" s="909" t="s">
        <v>387</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464637</v>
      </c>
      <c r="AB114" s="862"/>
      <c r="AC114" s="862"/>
      <c r="AD114" s="862"/>
      <c r="AE114" s="863"/>
      <c r="AF114" s="864">
        <v>307150</v>
      </c>
      <c r="AG114" s="862"/>
      <c r="AH114" s="862"/>
      <c r="AI114" s="862"/>
      <c r="AJ114" s="863"/>
      <c r="AK114" s="864">
        <v>208552</v>
      </c>
      <c r="AL114" s="862"/>
      <c r="AM114" s="862"/>
      <c r="AN114" s="862"/>
      <c r="AO114" s="863"/>
      <c r="AP114" s="909">
        <v>1.5</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4041096</v>
      </c>
      <c r="BR114" s="899"/>
      <c r="BS114" s="899"/>
      <c r="BT114" s="899"/>
      <c r="BU114" s="899"/>
      <c r="BV114" s="899">
        <v>3824929</v>
      </c>
      <c r="BW114" s="899"/>
      <c r="BX114" s="899"/>
      <c r="BY114" s="899"/>
      <c r="BZ114" s="899"/>
      <c r="CA114" s="899">
        <v>3580089</v>
      </c>
      <c r="CB114" s="899"/>
      <c r="CC114" s="899"/>
      <c r="CD114" s="899"/>
      <c r="CE114" s="899"/>
      <c r="CF114" s="960">
        <v>25.9</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387</v>
      </c>
      <c r="DH114" s="862"/>
      <c r="DI114" s="862"/>
      <c r="DJ114" s="862"/>
      <c r="DK114" s="863"/>
      <c r="DL114" s="864" t="s">
        <v>387</v>
      </c>
      <c r="DM114" s="862"/>
      <c r="DN114" s="862"/>
      <c r="DO114" s="862"/>
      <c r="DP114" s="863"/>
      <c r="DQ114" s="864" t="s">
        <v>387</v>
      </c>
      <c r="DR114" s="862"/>
      <c r="DS114" s="862"/>
      <c r="DT114" s="862"/>
      <c r="DU114" s="863"/>
      <c r="DV114" s="909" t="s">
        <v>387</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308416</v>
      </c>
      <c r="AB115" s="1008"/>
      <c r="AC115" s="1008"/>
      <c r="AD115" s="1008"/>
      <c r="AE115" s="1009"/>
      <c r="AF115" s="1010">
        <v>249970</v>
      </c>
      <c r="AG115" s="1008"/>
      <c r="AH115" s="1008"/>
      <c r="AI115" s="1008"/>
      <c r="AJ115" s="1009"/>
      <c r="AK115" s="1010">
        <v>218977</v>
      </c>
      <c r="AL115" s="1008"/>
      <c r="AM115" s="1008"/>
      <c r="AN115" s="1008"/>
      <c r="AO115" s="1009"/>
      <c r="AP115" s="1011">
        <v>1.6</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387</v>
      </c>
      <c r="BR115" s="899"/>
      <c r="BS115" s="899"/>
      <c r="BT115" s="899"/>
      <c r="BU115" s="899"/>
      <c r="BV115" s="899" t="s">
        <v>387</v>
      </c>
      <c r="BW115" s="899"/>
      <c r="BX115" s="899"/>
      <c r="BY115" s="899"/>
      <c r="BZ115" s="899"/>
      <c r="CA115" s="899" t="s">
        <v>387</v>
      </c>
      <c r="CB115" s="899"/>
      <c r="CC115" s="899"/>
      <c r="CD115" s="899"/>
      <c r="CE115" s="899"/>
      <c r="CF115" s="960" t="s">
        <v>387</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387</v>
      </c>
      <c r="DH115" s="862"/>
      <c r="DI115" s="862"/>
      <c r="DJ115" s="862"/>
      <c r="DK115" s="863"/>
      <c r="DL115" s="864" t="s">
        <v>387</v>
      </c>
      <c r="DM115" s="862"/>
      <c r="DN115" s="862"/>
      <c r="DO115" s="862"/>
      <c r="DP115" s="863"/>
      <c r="DQ115" s="864" t="s">
        <v>387</v>
      </c>
      <c r="DR115" s="862"/>
      <c r="DS115" s="862"/>
      <c r="DT115" s="862"/>
      <c r="DU115" s="863"/>
      <c r="DV115" s="909" t="s">
        <v>387</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349</v>
      </c>
      <c r="AB116" s="862"/>
      <c r="AC116" s="862"/>
      <c r="AD116" s="862"/>
      <c r="AE116" s="863"/>
      <c r="AF116" s="864">
        <v>53</v>
      </c>
      <c r="AG116" s="862"/>
      <c r="AH116" s="862"/>
      <c r="AI116" s="862"/>
      <c r="AJ116" s="863"/>
      <c r="AK116" s="864">
        <v>87</v>
      </c>
      <c r="AL116" s="862"/>
      <c r="AM116" s="862"/>
      <c r="AN116" s="862"/>
      <c r="AO116" s="863"/>
      <c r="AP116" s="909">
        <v>0</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387</v>
      </c>
      <c r="BR116" s="899"/>
      <c r="BS116" s="899"/>
      <c r="BT116" s="899"/>
      <c r="BU116" s="899"/>
      <c r="BV116" s="899" t="s">
        <v>387</v>
      </c>
      <c r="BW116" s="899"/>
      <c r="BX116" s="899"/>
      <c r="BY116" s="899"/>
      <c r="BZ116" s="899"/>
      <c r="CA116" s="899" t="s">
        <v>387</v>
      </c>
      <c r="CB116" s="899"/>
      <c r="CC116" s="899"/>
      <c r="CD116" s="899"/>
      <c r="CE116" s="899"/>
      <c r="CF116" s="960" t="s">
        <v>387</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85464</v>
      </c>
      <c r="DH116" s="862"/>
      <c r="DI116" s="862"/>
      <c r="DJ116" s="862"/>
      <c r="DK116" s="863"/>
      <c r="DL116" s="864">
        <v>47823</v>
      </c>
      <c r="DM116" s="862"/>
      <c r="DN116" s="862"/>
      <c r="DO116" s="862"/>
      <c r="DP116" s="863"/>
      <c r="DQ116" s="864">
        <v>19368</v>
      </c>
      <c r="DR116" s="862"/>
      <c r="DS116" s="862"/>
      <c r="DT116" s="862"/>
      <c r="DU116" s="863"/>
      <c r="DV116" s="909">
        <v>0.1</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4412494</v>
      </c>
      <c r="AB117" s="994"/>
      <c r="AC117" s="994"/>
      <c r="AD117" s="994"/>
      <c r="AE117" s="995"/>
      <c r="AF117" s="996">
        <v>4294149</v>
      </c>
      <c r="AG117" s="994"/>
      <c r="AH117" s="994"/>
      <c r="AI117" s="994"/>
      <c r="AJ117" s="995"/>
      <c r="AK117" s="996">
        <v>4188968</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449</v>
      </c>
      <c r="BR117" s="899"/>
      <c r="BS117" s="899"/>
      <c r="BT117" s="899"/>
      <c r="BU117" s="899"/>
      <c r="BV117" s="899" t="s">
        <v>470</v>
      </c>
      <c r="BW117" s="899"/>
      <c r="BX117" s="899"/>
      <c r="BY117" s="899"/>
      <c r="BZ117" s="899"/>
      <c r="CA117" s="899" t="s">
        <v>471</v>
      </c>
      <c r="CB117" s="899"/>
      <c r="CC117" s="899"/>
      <c r="CD117" s="899"/>
      <c r="CE117" s="899"/>
      <c r="CF117" s="960" t="s">
        <v>472</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449</v>
      </c>
      <c r="DH117" s="862"/>
      <c r="DI117" s="862"/>
      <c r="DJ117" s="862"/>
      <c r="DK117" s="863"/>
      <c r="DL117" s="864" t="s">
        <v>474</v>
      </c>
      <c r="DM117" s="862"/>
      <c r="DN117" s="862"/>
      <c r="DO117" s="862"/>
      <c r="DP117" s="863"/>
      <c r="DQ117" s="864" t="s">
        <v>470</v>
      </c>
      <c r="DR117" s="862"/>
      <c r="DS117" s="862"/>
      <c r="DT117" s="862"/>
      <c r="DU117" s="863"/>
      <c r="DV117" s="909" t="s">
        <v>471</v>
      </c>
      <c r="DW117" s="910"/>
      <c r="DX117" s="910"/>
      <c r="DY117" s="910"/>
      <c r="DZ117" s="911"/>
    </row>
    <row r="118" spans="1:130" s="247" customFormat="1" ht="26.25" customHeight="1" x14ac:dyDescent="0.15">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301</v>
      </c>
      <c r="AG118" s="987"/>
      <c r="AH118" s="987"/>
      <c r="AI118" s="987"/>
      <c r="AJ118" s="988"/>
      <c r="AK118" s="989" t="s">
        <v>300</v>
      </c>
      <c r="AL118" s="987"/>
      <c r="AM118" s="987"/>
      <c r="AN118" s="987"/>
      <c r="AO118" s="988"/>
      <c r="AP118" s="990" t="s">
        <v>441</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472</v>
      </c>
      <c r="BR118" s="930"/>
      <c r="BS118" s="930"/>
      <c r="BT118" s="930"/>
      <c r="BU118" s="930"/>
      <c r="BV118" s="930" t="s">
        <v>449</v>
      </c>
      <c r="BW118" s="930"/>
      <c r="BX118" s="930"/>
      <c r="BY118" s="930"/>
      <c r="BZ118" s="930"/>
      <c r="CA118" s="930" t="s">
        <v>474</v>
      </c>
      <c r="CB118" s="930"/>
      <c r="CC118" s="930"/>
      <c r="CD118" s="930"/>
      <c r="CE118" s="930"/>
      <c r="CF118" s="960" t="s">
        <v>449</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387</v>
      </c>
      <c r="DH118" s="862"/>
      <c r="DI118" s="862"/>
      <c r="DJ118" s="862"/>
      <c r="DK118" s="863"/>
      <c r="DL118" s="864" t="s">
        <v>387</v>
      </c>
      <c r="DM118" s="862"/>
      <c r="DN118" s="862"/>
      <c r="DO118" s="862"/>
      <c r="DP118" s="863"/>
      <c r="DQ118" s="864" t="s">
        <v>477</v>
      </c>
      <c r="DR118" s="862"/>
      <c r="DS118" s="862"/>
      <c r="DT118" s="862"/>
      <c r="DU118" s="863"/>
      <c r="DV118" s="909" t="s">
        <v>387</v>
      </c>
      <c r="DW118" s="910"/>
      <c r="DX118" s="910"/>
      <c r="DY118" s="910"/>
      <c r="DZ118" s="911"/>
    </row>
    <row r="119" spans="1:130" s="247" customFormat="1" ht="26.25" customHeight="1" x14ac:dyDescent="0.15">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477</v>
      </c>
      <c r="AB119" s="980"/>
      <c r="AC119" s="980"/>
      <c r="AD119" s="980"/>
      <c r="AE119" s="981"/>
      <c r="AF119" s="982" t="s">
        <v>477</v>
      </c>
      <c r="AG119" s="980"/>
      <c r="AH119" s="980"/>
      <c r="AI119" s="980"/>
      <c r="AJ119" s="981"/>
      <c r="AK119" s="982" t="s">
        <v>449</v>
      </c>
      <c r="AL119" s="980"/>
      <c r="AM119" s="980"/>
      <c r="AN119" s="980"/>
      <c r="AO119" s="981"/>
      <c r="AP119" s="983" t="s">
        <v>472</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478</v>
      </c>
      <c r="BP119" s="963"/>
      <c r="BQ119" s="967">
        <v>47850385</v>
      </c>
      <c r="BR119" s="930"/>
      <c r="BS119" s="930"/>
      <c r="BT119" s="930"/>
      <c r="BU119" s="930"/>
      <c r="BV119" s="930">
        <v>46640357</v>
      </c>
      <c r="BW119" s="930"/>
      <c r="BX119" s="930"/>
      <c r="BY119" s="930"/>
      <c r="BZ119" s="930"/>
      <c r="CA119" s="930">
        <v>45289006</v>
      </c>
      <c r="CB119" s="930"/>
      <c r="CC119" s="930"/>
      <c r="CD119" s="930"/>
      <c r="CE119" s="930"/>
      <c r="CF119" s="828"/>
      <c r="CG119" s="829"/>
      <c r="CH119" s="829"/>
      <c r="CI119" s="829"/>
      <c r="CJ119" s="919"/>
      <c r="CK119" s="1017"/>
      <c r="CL119" s="905"/>
      <c r="CM119" s="923" t="s">
        <v>479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1055587</v>
      </c>
      <c r="DH119" s="845"/>
      <c r="DI119" s="845"/>
      <c r="DJ119" s="845"/>
      <c r="DK119" s="846"/>
      <c r="DL119" s="847">
        <v>864677</v>
      </c>
      <c r="DM119" s="845"/>
      <c r="DN119" s="845"/>
      <c r="DO119" s="845"/>
      <c r="DP119" s="846"/>
      <c r="DQ119" s="847">
        <v>690960</v>
      </c>
      <c r="DR119" s="845"/>
      <c r="DS119" s="845"/>
      <c r="DT119" s="845"/>
      <c r="DU119" s="846"/>
      <c r="DV119" s="933">
        <v>5</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474</v>
      </c>
      <c r="AB120" s="862"/>
      <c r="AC120" s="862"/>
      <c r="AD120" s="862"/>
      <c r="AE120" s="863"/>
      <c r="AF120" s="864" t="s">
        <v>472</v>
      </c>
      <c r="AG120" s="862"/>
      <c r="AH120" s="862"/>
      <c r="AI120" s="862"/>
      <c r="AJ120" s="863"/>
      <c r="AK120" s="864" t="s">
        <v>477</v>
      </c>
      <c r="AL120" s="862"/>
      <c r="AM120" s="862"/>
      <c r="AN120" s="862"/>
      <c r="AO120" s="863"/>
      <c r="AP120" s="909" t="s">
        <v>480</v>
      </c>
      <c r="AQ120" s="910"/>
      <c r="AR120" s="910"/>
      <c r="AS120" s="910"/>
      <c r="AT120" s="911"/>
      <c r="AU120" s="968" t="s">
        <v>481</v>
      </c>
      <c r="AV120" s="969"/>
      <c r="AW120" s="969"/>
      <c r="AX120" s="969"/>
      <c r="AY120" s="970"/>
      <c r="AZ120" s="945" t="s">
        <v>482</v>
      </c>
      <c r="BA120" s="890"/>
      <c r="BB120" s="890"/>
      <c r="BC120" s="890"/>
      <c r="BD120" s="890"/>
      <c r="BE120" s="890"/>
      <c r="BF120" s="890"/>
      <c r="BG120" s="890"/>
      <c r="BH120" s="890"/>
      <c r="BI120" s="890"/>
      <c r="BJ120" s="890"/>
      <c r="BK120" s="890"/>
      <c r="BL120" s="890"/>
      <c r="BM120" s="890"/>
      <c r="BN120" s="890"/>
      <c r="BO120" s="890"/>
      <c r="BP120" s="891"/>
      <c r="BQ120" s="946">
        <v>9405169</v>
      </c>
      <c r="BR120" s="927"/>
      <c r="BS120" s="927"/>
      <c r="BT120" s="927"/>
      <c r="BU120" s="927"/>
      <c r="BV120" s="927">
        <v>9310184</v>
      </c>
      <c r="BW120" s="927"/>
      <c r="BX120" s="927"/>
      <c r="BY120" s="927"/>
      <c r="BZ120" s="927"/>
      <c r="CA120" s="927">
        <v>8596601</v>
      </c>
      <c r="CB120" s="927"/>
      <c r="CC120" s="927"/>
      <c r="CD120" s="927"/>
      <c r="CE120" s="927"/>
      <c r="CF120" s="951">
        <v>62.2</v>
      </c>
      <c r="CG120" s="952"/>
      <c r="CH120" s="952"/>
      <c r="CI120" s="952"/>
      <c r="CJ120" s="952"/>
      <c r="CK120" s="953" t="s">
        <v>483</v>
      </c>
      <c r="CL120" s="937"/>
      <c r="CM120" s="937"/>
      <c r="CN120" s="937"/>
      <c r="CO120" s="938"/>
      <c r="CP120" s="957" t="s">
        <v>484</v>
      </c>
      <c r="CQ120" s="958"/>
      <c r="CR120" s="958"/>
      <c r="CS120" s="958"/>
      <c r="CT120" s="958"/>
      <c r="CU120" s="958"/>
      <c r="CV120" s="958"/>
      <c r="CW120" s="958"/>
      <c r="CX120" s="958"/>
      <c r="CY120" s="958"/>
      <c r="CZ120" s="958"/>
      <c r="DA120" s="958"/>
      <c r="DB120" s="958"/>
      <c r="DC120" s="958"/>
      <c r="DD120" s="958"/>
      <c r="DE120" s="958"/>
      <c r="DF120" s="959"/>
      <c r="DG120" s="946">
        <v>4186580</v>
      </c>
      <c r="DH120" s="927"/>
      <c r="DI120" s="927"/>
      <c r="DJ120" s="927"/>
      <c r="DK120" s="927"/>
      <c r="DL120" s="927">
        <v>3986264</v>
      </c>
      <c r="DM120" s="927"/>
      <c r="DN120" s="927"/>
      <c r="DO120" s="927"/>
      <c r="DP120" s="927"/>
      <c r="DQ120" s="927">
        <v>3710736</v>
      </c>
      <c r="DR120" s="927"/>
      <c r="DS120" s="927"/>
      <c r="DT120" s="927"/>
      <c r="DU120" s="927"/>
      <c r="DV120" s="928">
        <v>26.8</v>
      </c>
      <c r="DW120" s="928"/>
      <c r="DX120" s="928"/>
      <c r="DY120" s="928"/>
      <c r="DZ120" s="929"/>
    </row>
    <row r="121" spans="1:130" s="247" customFormat="1" ht="26.25" customHeight="1" x14ac:dyDescent="0.15">
      <c r="A121" s="902"/>
      <c r="B121" s="903"/>
      <c r="C121" s="948" t="s">
        <v>485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449</v>
      </c>
      <c r="AB121" s="862"/>
      <c r="AC121" s="862"/>
      <c r="AD121" s="862"/>
      <c r="AE121" s="863"/>
      <c r="AF121" s="864" t="s">
        <v>447</v>
      </c>
      <c r="AG121" s="862"/>
      <c r="AH121" s="862"/>
      <c r="AI121" s="862"/>
      <c r="AJ121" s="863"/>
      <c r="AK121" s="864" t="s">
        <v>472</v>
      </c>
      <c r="AL121" s="862"/>
      <c r="AM121" s="862"/>
      <c r="AN121" s="862"/>
      <c r="AO121" s="863"/>
      <c r="AP121" s="909" t="s">
        <v>387</v>
      </c>
      <c r="AQ121" s="910"/>
      <c r="AR121" s="910"/>
      <c r="AS121" s="910"/>
      <c r="AT121" s="911"/>
      <c r="AU121" s="971"/>
      <c r="AV121" s="972"/>
      <c r="AW121" s="972"/>
      <c r="AX121" s="972"/>
      <c r="AY121" s="973"/>
      <c r="AZ121" s="897" t="s">
        <v>486</v>
      </c>
      <c r="BA121" s="832"/>
      <c r="BB121" s="832"/>
      <c r="BC121" s="832"/>
      <c r="BD121" s="832"/>
      <c r="BE121" s="832"/>
      <c r="BF121" s="832"/>
      <c r="BG121" s="832"/>
      <c r="BH121" s="832"/>
      <c r="BI121" s="832"/>
      <c r="BJ121" s="832"/>
      <c r="BK121" s="832"/>
      <c r="BL121" s="832"/>
      <c r="BM121" s="832"/>
      <c r="BN121" s="832"/>
      <c r="BO121" s="832"/>
      <c r="BP121" s="833"/>
      <c r="BQ121" s="898">
        <v>569734</v>
      </c>
      <c r="BR121" s="899"/>
      <c r="BS121" s="899"/>
      <c r="BT121" s="899"/>
      <c r="BU121" s="899"/>
      <c r="BV121" s="899">
        <v>656196</v>
      </c>
      <c r="BW121" s="899"/>
      <c r="BX121" s="899"/>
      <c r="BY121" s="899"/>
      <c r="BZ121" s="899"/>
      <c r="CA121" s="899">
        <v>582205</v>
      </c>
      <c r="CB121" s="899"/>
      <c r="CC121" s="899"/>
      <c r="CD121" s="899"/>
      <c r="CE121" s="899"/>
      <c r="CF121" s="960">
        <v>4.2</v>
      </c>
      <c r="CG121" s="961"/>
      <c r="CH121" s="961"/>
      <c r="CI121" s="961"/>
      <c r="CJ121" s="961"/>
      <c r="CK121" s="954"/>
      <c r="CL121" s="940"/>
      <c r="CM121" s="940"/>
      <c r="CN121" s="940"/>
      <c r="CO121" s="941"/>
      <c r="CP121" s="920" t="s">
        <v>487</v>
      </c>
      <c r="CQ121" s="921"/>
      <c r="CR121" s="921"/>
      <c r="CS121" s="921"/>
      <c r="CT121" s="921"/>
      <c r="CU121" s="921"/>
      <c r="CV121" s="921"/>
      <c r="CW121" s="921"/>
      <c r="CX121" s="921"/>
      <c r="CY121" s="921"/>
      <c r="CZ121" s="921"/>
      <c r="DA121" s="921"/>
      <c r="DB121" s="921"/>
      <c r="DC121" s="921"/>
      <c r="DD121" s="921"/>
      <c r="DE121" s="921"/>
      <c r="DF121" s="922"/>
      <c r="DG121" s="898">
        <v>1583639</v>
      </c>
      <c r="DH121" s="899"/>
      <c r="DI121" s="899"/>
      <c r="DJ121" s="899"/>
      <c r="DK121" s="899"/>
      <c r="DL121" s="899">
        <v>1481943</v>
      </c>
      <c r="DM121" s="899"/>
      <c r="DN121" s="899"/>
      <c r="DO121" s="899"/>
      <c r="DP121" s="899"/>
      <c r="DQ121" s="899">
        <v>1372120</v>
      </c>
      <c r="DR121" s="899"/>
      <c r="DS121" s="899"/>
      <c r="DT121" s="899"/>
      <c r="DU121" s="899"/>
      <c r="DV121" s="876">
        <v>9.9</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387</v>
      </c>
      <c r="AB122" s="862"/>
      <c r="AC122" s="862"/>
      <c r="AD122" s="862"/>
      <c r="AE122" s="863"/>
      <c r="AF122" s="864" t="s">
        <v>474</v>
      </c>
      <c r="AG122" s="862"/>
      <c r="AH122" s="862"/>
      <c r="AI122" s="862"/>
      <c r="AJ122" s="863"/>
      <c r="AK122" s="864" t="s">
        <v>471</v>
      </c>
      <c r="AL122" s="862"/>
      <c r="AM122" s="862"/>
      <c r="AN122" s="862"/>
      <c r="AO122" s="863"/>
      <c r="AP122" s="909" t="s">
        <v>471</v>
      </c>
      <c r="AQ122" s="910"/>
      <c r="AR122" s="910"/>
      <c r="AS122" s="910"/>
      <c r="AT122" s="911"/>
      <c r="AU122" s="971"/>
      <c r="AV122" s="972"/>
      <c r="AW122" s="972"/>
      <c r="AX122" s="972"/>
      <c r="AY122" s="973"/>
      <c r="AZ122" s="964" t="s">
        <v>488</v>
      </c>
      <c r="BA122" s="965"/>
      <c r="BB122" s="965"/>
      <c r="BC122" s="965"/>
      <c r="BD122" s="965"/>
      <c r="BE122" s="965"/>
      <c r="BF122" s="965"/>
      <c r="BG122" s="965"/>
      <c r="BH122" s="965"/>
      <c r="BI122" s="965"/>
      <c r="BJ122" s="965"/>
      <c r="BK122" s="965"/>
      <c r="BL122" s="965"/>
      <c r="BM122" s="965"/>
      <c r="BN122" s="965"/>
      <c r="BO122" s="965"/>
      <c r="BP122" s="966"/>
      <c r="BQ122" s="967">
        <v>29837876</v>
      </c>
      <c r="BR122" s="930"/>
      <c r="BS122" s="930"/>
      <c r="BT122" s="930"/>
      <c r="BU122" s="930"/>
      <c r="BV122" s="930">
        <v>29458196</v>
      </c>
      <c r="BW122" s="930"/>
      <c r="BX122" s="930"/>
      <c r="BY122" s="930"/>
      <c r="BZ122" s="930"/>
      <c r="CA122" s="930">
        <v>28740693</v>
      </c>
      <c r="CB122" s="930"/>
      <c r="CC122" s="930"/>
      <c r="CD122" s="930"/>
      <c r="CE122" s="930"/>
      <c r="CF122" s="931">
        <v>207.8</v>
      </c>
      <c r="CG122" s="932"/>
      <c r="CH122" s="932"/>
      <c r="CI122" s="932"/>
      <c r="CJ122" s="932"/>
      <c r="CK122" s="954"/>
      <c r="CL122" s="940"/>
      <c r="CM122" s="940"/>
      <c r="CN122" s="940"/>
      <c r="CO122" s="941"/>
      <c r="CP122" s="920" t="s">
        <v>489</v>
      </c>
      <c r="CQ122" s="921"/>
      <c r="CR122" s="921"/>
      <c r="CS122" s="921"/>
      <c r="CT122" s="921"/>
      <c r="CU122" s="921"/>
      <c r="CV122" s="921"/>
      <c r="CW122" s="921"/>
      <c r="CX122" s="921"/>
      <c r="CY122" s="921"/>
      <c r="CZ122" s="921"/>
      <c r="DA122" s="921"/>
      <c r="DB122" s="921"/>
      <c r="DC122" s="921"/>
      <c r="DD122" s="921"/>
      <c r="DE122" s="921"/>
      <c r="DF122" s="922"/>
      <c r="DG122" s="898">
        <v>953746</v>
      </c>
      <c r="DH122" s="899"/>
      <c r="DI122" s="899"/>
      <c r="DJ122" s="899"/>
      <c r="DK122" s="899"/>
      <c r="DL122" s="899">
        <v>916077</v>
      </c>
      <c r="DM122" s="899"/>
      <c r="DN122" s="899"/>
      <c r="DO122" s="899"/>
      <c r="DP122" s="899"/>
      <c r="DQ122" s="899">
        <v>842666</v>
      </c>
      <c r="DR122" s="899"/>
      <c r="DS122" s="899"/>
      <c r="DT122" s="899"/>
      <c r="DU122" s="899"/>
      <c r="DV122" s="876">
        <v>6.1</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37350</v>
      </c>
      <c r="AB123" s="862"/>
      <c r="AC123" s="862"/>
      <c r="AD123" s="862"/>
      <c r="AE123" s="863"/>
      <c r="AF123" s="864">
        <v>36945</v>
      </c>
      <c r="AG123" s="862"/>
      <c r="AH123" s="862"/>
      <c r="AI123" s="862"/>
      <c r="AJ123" s="863"/>
      <c r="AK123" s="864">
        <v>27357</v>
      </c>
      <c r="AL123" s="862"/>
      <c r="AM123" s="862"/>
      <c r="AN123" s="862"/>
      <c r="AO123" s="863"/>
      <c r="AP123" s="909">
        <v>0.2</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490</v>
      </c>
      <c r="BP123" s="963"/>
      <c r="BQ123" s="917">
        <v>39812779</v>
      </c>
      <c r="BR123" s="918"/>
      <c r="BS123" s="918"/>
      <c r="BT123" s="918"/>
      <c r="BU123" s="918"/>
      <c r="BV123" s="918">
        <v>39424576</v>
      </c>
      <c r="BW123" s="918"/>
      <c r="BX123" s="918"/>
      <c r="BY123" s="918"/>
      <c r="BZ123" s="918"/>
      <c r="CA123" s="918">
        <v>37919499</v>
      </c>
      <c r="CB123" s="918"/>
      <c r="CC123" s="918"/>
      <c r="CD123" s="918"/>
      <c r="CE123" s="918"/>
      <c r="CF123" s="828"/>
      <c r="CG123" s="829"/>
      <c r="CH123" s="829"/>
      <c r="CI123" s="829"/>
      <c r="CJ123" s="919"/>
      <c r="CK123" s="954"/>
      <c r="CL123" s="940"/>
      <c r="CM123" s="940"/>
      <c r="CN123" s="940"/>
      <c r="CO123" s="941"/>
      <c r="CP123" s="920" t="s">
        <v>491</v>
      </c>
      <c r="CQ123" s="921"/>
      <c r="CR123" s="921"/>
      <c r="CS123" s="921"/>
      <c r="CT123" s="921"/>
      <c r="CU123" s="921"/>
      <c r="CV123" s="921"/>
      <c r="CW123" s="921"/>
      <c r="CX123" s="921"/>
      <c r="CY123" s="921"/>
      <c r="CZ123" s="921"/>
      <c r="DA123" s="921"/>
      <c r="DB123" s="921"/>
      <c r="DC123" s="921"/>
      <c r="DD123" s="921"/>
      <c r="DE123" s="921"/>
      <c r="DF123" s="922"/>
      <c r="DG123" s="861">
        <v>699428</v>
      </c>
      <c r="DH123" s="862"/>
      <c r="DI123" s="862"/>
      <c r="DJ123" s="862"/>
      <c r="DK123" s="863"/>
      <c r="DL123" s="864">
        <v>693605</v>
      </c>
      <c r="DM123" s="862"/>
      <c r="DN123" s="862"/>
      <c r="DO123" s="862"/>
      <c r="DP123" s="863"/>
      <c r="DQ123" s="864">
        <v>655244</v>
      </c>
      <c r="DR123" s="862"/>
      <c r="DS123" s="862"/>
      <c r="DT123" s="862"/>
      <c r="DU123" s="863"/>
      <c r="DV123" s="909">
        <v>4.7</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480</v>
      </c>
      <c r="AB124" s="862"/>
      <c r="AC124" s="862"/>
      <c r="AD124" s="862"/>
      <c r="AE124" s="863"/>
      <c r="AF124" s="864" t="s">
        <v>387</v>
      </c>
      <c r="AG124" s="862"/>
      <c r="AH124" s="862"/>
      <c r="AI124" s="862"/>
      <c r="AJ124" s="863"/>
      <c r="AK124" s="864" t="s">
        <v>387</v>
      </c>
      <c r="AL124" s="862"/>
      <c r="AM124" s="862"/>
      <c r="AN124" s="862"/>
      <c r="AO124" s="863"/>
      <c r="AP124" s="909" t="s">
        <v>477</v>
      </c>
      <c r="AQ124" s="910"/>
      <c r="AR124" s="910"/>
      <c r="AS124" s="910"/>
      <c r="AT124" s="911"/>
      <c r="AU124" s="912" t="s">
        <v>492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56.9</v>
      </c>
      <c r="BR124" s="916"/>
      <c r="BS124" s="916"/>
      <c r="BT124" s="916"/>
      <c r="BU124" s="916"/>
      <c r="BV124" s="916">
        <v>51.6</v>
      </c>
      <c r="BW124" s="916"/>
      <c r="BX124" s="916"/>
      <c r="BY124" s="916"/>
      <c r="BZ124" s="916"/>
      <c r="CA124" s="916">
        <v>53.2</v>
      </c>
      <c r="CB124" s="916"/>
      <c r="CC124" s="916"/>
      <c r="CD124" s="916"/>
      <c r="CE124" s="916"/>
      <c r="CF124" s="806"/>
      <c r="CG124" s="807"/>
      <c r="CH124" s="807"/>
      <c r="CI124" s="807"/>
      <c r="CJ124" s="947"/>
      <c r="CK124" s="955"/>
      <c r="CL124" s="955"/>
      <c r="CM124" s="955"/>
      <c r="CN124" s="955"/>
      <c r="CO124" s="956"/>
      <c r="CP124" s="920" t="s">
        <v>493</v>
      </c>
      <c r="CQ124" s="921"/>
      <c r="CR124" s="921"/>
      <c r="CS124" s="921"/>
      <c r="CT124" s="921"/>
      <c r="CU124" s="921"/>
      <c r="CV124" s="921"/>
      <c r="CW124" s="921"/>
      <c r="CX124" s="921"/>
      <c r="CY124" s="921"/>
      <c r="CZ124" s="921"/>
      <c r="DA124" s="921"/>
      <c r="DB124" s="921"/>
      <c r="DC124" s="921"/>
      <c r="DD124" s="921"/>
      <c r="DE124" s="921"/>
      <c r="DF124" s="922"/>
      <c r="DG124" s="844">
        <v>970681</v>
      </c>
      <c r="DH124" s="845"/>
      <c r="DI124" s="845"/>
      <c r="DJ124" s="845"/>
      <c r="DK124" s="846"/>
      <c r="DL124" s="847">
        <v>925687</v>
      </c>
      <c r="DM124" s="845"/>
      <c r="DN124" s="845"/>
      <c r="DO124" s="845"/>
      <c r="DP124" s="846"/>
      <c r="DQ124" s="847">
        <v>920393</v>
      </c>
      <c r="DR124" s="845"/>
      <c r="DS124" s="845"/>
      <c r="DT124" s="845"/>
      <c r="DU124" s="846"/>
      <c r="DV124" s="933">
        <v>6.7</v>
      </c>
      <c r="DW124" s="934"/>
      <c r="DX124" s="934"/>
      <c r="DY124" s="934"/>
      <c r="DZ124" s="935"/>
    </row>
    <row r="125" spans="1:130" s="247" customFormat="1" ht="26.25" customHeight="1" x14ac:dyDescent="0.15">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447</v>
      </c>
      <c r="AB125" s="862"/>
      <c r="AC125" s="862"/>
      <c r="AD125" s="862"/>
      <c r="AE125" s="863"/>
      <c r="AF125" s="864" t="s">
        <v>449</v>
      </c>
      <c r="AG125" s="862"/>
      <c r="AH125" s="862"/>
      <c r="AI125" s="862"/>
      <c r="AJ125" s="863"/>
      <c r="AK125" s="864" t="s">
        <v>472</v>
      </c>
      <c r="AL125" s="862"/>
      <c r="AM125" s="862"/>
      <c r="AN125" s="862"/>
      <c r="AO125" s="863"/>
      <c r="AP125" s="909" t="s">
        <v>449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494</v>
      </c>
      <c r="CL125" s="937"/>
      <c r="CM125" s="937"/>
      <c r="CN125" s="937"/>
      <c r="CO125" s="938"/>
      <c r="CP125" s="945" t="s">
        <v>495</v>
      </c>
      <c r="CQ125" s="890"/>
      <c r="CR125" s="890"/>
      <c r="CS125" s="890"/>
      <c r="CT125" s="890"/>
      <c r="CU125" s="890"/>
      <c r="CV125" s="890"/>
      <c r="CW125" s="890"/>
      <c r="CX125" s="890"/>
      <c r="CY125" s="890"/>
      <c r="CZ125" s="890"/>
      <c r="DA125" s="890"/>
      <c r="DB125" s="890"/>
      <c r="DC125" s="890"/>
      <c r="DD125" s="890"/>
      <c r="DE125" s="890"/>
      <c r="DF125" s="891"/>
      <c r="DG125" s="946" t="s">
        <v>472</v>
      </c>
      <c r="DH125" s="927"/>
      <c r="DI125" s="927"/>
      <c r="DJ125" s="927"/>
      <c r="DK125" s="927"/>
      <c r="DL125" s="927" t="s">
        <v>470</v>
      </c>
      <c r="DM125" s="927"/>
      <c r="DN125" s="927"/>
      <c r="DO125" s="927"/>
      <c r="DP125" s="927"/>
      <c r="DQ125" s="927" t="s">
        <v>472</v>
      </c>
      <c r="DR125" s="927"/>
      <c r="DS125" s="927"/>
      <c r="DT125" s="927"/>
      <c r="DU125" s="927"/>
      <c r="DV125" s="928" t="s">
        <v>472</v>
      </c>
      <c r="DW125" s="928"/>
      <c r="DX125" s="928"/>
      <c r="DY125" s="928"/>
      <c r="DZ125" s="929"/>
    </row>
    <row r="126" spans="1:130" s="247" customFormat="1" ht="26.25" customHeight="1" thickBot="1" x14ac:dyDescent="0.2">
      <c r="A126" s="902"/>
      <c r="B126" s="90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270947</v>
      </c>
      <c r="AB126" s="862"/>
      <c r="AC126" s="862"/>
      <c r="AD126" s="862"/>
      <c r="AE126" s="863"/>
      <c r="AF126" s="864">
        <v>212745</v>
      </c>
      <c r="AG126" s="862"/>
      <c r="AH126" s="862"/>
      <c r="AI126" s="862"/>
      <c r="AJ126" s="863"/>
      <c r="AK126" s="864">
        <v>190975</v>
      </c>
      <c r="AL126" s="862"/>
      <c r="AM126" s="862"/>
      <c r="AN126" s="862"/>
      <c r="AO126" s="863"/>
      <c r="AP126" s="909">
        <v>1.4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496</v>
      </c>
      <c r="CQ126" s="832"/>
      <c r="CR126" s="832"/>
      <c r="CS126" s="832"/>
      <c r="CT126" s="832"/>
      <c r="CU126" s="832"/>
      <c r="CV126" s="832"/>
      <c r="CW126" s="832"/>
      <c r="CX126" s="832"/>
      <c r="CY126" s="832"/>
      <c r="CZ126" s="832"/>
      <c r="DA126" s="832"/>
      <c r="DB126" s="832"/>
      <c r="DC126" s="832"/>
      <c r="DD126" s="832"/>
      <c r="DE126" s="832"/>
      <c r="DF126" s="833"/>
      <c r="DG126" s="898" t="s">
        <v>387</v>
      </c>
      <c r="DH126" s="899"/>
      <c r="DI126" s="899"/>
      <c r="DJ126" s="899"/>
      <c r="DK126" s="899"/>
      <c r="DL126" s="899" t="s">
        <v>472</v>
      </c>
      <c r="DM126" s="899"/>
      <c r="DN126" s="899"/>
      <c r="DO126" s="899"/>
      <c r="DP126" s="899"/>
      <c r="DQ126" s="899" t="s">
        <v>474</v>
      </c>
      <c r="DR126" s="899"/>
      <c r="DS126" s="899"/>
      <c r="DT126" s="899"/>
      <c r="DU126" s="899"/>
      <c r="DV126" s="876" t="s">
        <v>474</v>
      </c>
      <c r="DW126" s="876"/>
      <c r="DX126" s="876"/>
      <c r="DY126" s="876"/>
      <c r="DZ126" s="877"/>
    </row>
    <row r="127" spans="1:130" s="247" customFormat="1" ht="26.25" customHeight="1" x14ac:dyDescent="0.15">
      <c r="A127" s="904"/>
      <c r="B127" s="905"/>
      <c r="C127" s="923" t="s">
        <v>497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119</v>
      </c>
      <c r="AB127" s="862"/>
      <c r="AC127" s="862"/>
      <c r="AD127" s="862"/>
      <c r="AE127" s="863"/>
      <c r="AF127" s="864">
        <v>280</v>
      </c>
      <c r="AG127" s="862"/>
      <c r="AH127" s="862"/>
      <c r="AI127" s="862"/>
      <c r="AJ127" s="863"/>
      <c r="AK127" s="864">
        <v>645</v>
      </c>
      <c r="AL127" s="862"/>
      <c r="AM127" s="862"/>
      <c r="AN127" s="862"/>
      <c r="AO127" s="863"/>
      <c r="AP127" s="909">
        <v>0</v>
      </c>
      <c r="AQ127" s="910"/>
      <c r="AR127" s="910"/>
      <c r="AS127" s="910"/>
      <c r="AT127" s="911"/>
      <c r="AU127" s="283"/>
      <c r="AV127" s="283"/>
      <c r="AW127" s="283"/>
      <c r="AX127" s="926" t="s">
        <v>498</v>
      </c>
      <c r="AY127" s="894"/>
      <c r="AZ127" s="894"/>
      <c r="BA127" s="894"/>
      <c r="BB127" s="894"/>
      <c r="BC127" s="894"/>
      <c r="BD127" s="894"/>
      <c r="BE127" s="895"/>
      <c r="BF127" s="893" t="s">
        <v>499</v>
      </c>
      <c r="BG127" s="894"/>
      <c r="BH127" s="894"/>
      <c r="BI127" s="894"/>
      <c r="BJ127" s="894"/>
      <c r="BK127" s="894"/>
      <c r="BL127" s="895"/>
      <c r="BM127" s="893" t="s">
        <v>500</v>
      </c>
      <c r="BN127" s="894"/>
      <c r="BO127" s="894"/>
      <c r="BP127" s="894"/>
      <c r="BQ127" s="894"/>
      <c r="BR127" s="894"/>
      <c r="BS127" s="895"/>
      <c r="BT127" s="893" t="s">
        <v>501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502</v>
      </c>
      <c r="CQ127" s="832"/>
      <c r="CR127" s="832"/>
      <c r="CS127" s="832"/>
      <c r="CT127" s="832"/>
      <c r="CU127" s="832"/>
      <c r="CV127" s="832"/>
      <c r="CW127" s="832"/>
      <c r="CX127" s="832"/>
      <c r="CY127" s="832"/>
      <c r="CZ127" s="832"/>
      <c r="DA127" s="832"/>
      <c r="DB127" s="832"/>
      <c r="DC127" s="832"/>
      <c r="DD127" s="832"/>
      <c r="DE127" s="832"/>
      <c r="DF127" s="833"/>
      <c r="DG127" s="898" t="s">
        <v>387</v>
      </c>
      <c r="DH127" s="899"/>
      <c r="DI127" s="899"/>
      <c r="DJ127" s="899"/>
      <c r="DK127" s="899"/>
      <c r="DL127" s="899" t="s">
        <v>449</v>
      </c>
      <c r="DM127" s="899"/>
      <c r="DN127" s="899"/>
      <c r="DO127" s="899"/>
      <c r="DP127" s="899"/>
      <c r="DQ127" s="899" t="s">
        <v>474</v>
      </c>
      <c r="DR127" s="899"/>
      <c r="DS127" s="899"/>
      <c r="DT127" s="899"/>
      <c r="DU127" s="899"/>
      <c r="DV127" s="876" t="s">
        <v>449</v>
      </c>
      <c r="DW127" s="876"/>
      <c r="DX127" s="876"/>
      <c r="DY127" s="876"/>
      <c r="DZ127" s="877"/>
    </row>
    <row r="128" spans="1:130" s="247" customFormat="1" ht="26.25" customHeight="1" thickBot="1" x14ac:dyDescent="0.2">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79966</v>
      </c>
      <c r="AB128" s="883"/>
      <c r="AC128" s="883"/>
      <c r="AD128" s="883"/>
      <c r="AE128" s="884"/>
      <c r="AF128" s="885">
        <v>92781</v>
      </c>
      <c r="AG128" s="883"/>
      <c r="AH128" s="883"/>
      <c r="AI128" s="883"/>
      <c r="AJ128" s="884"/>
      <c r="AK128" s="885">
        <v>74698</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480</v>
      </c>
      <c r="BG128" s="869"/>
      <c r="BH128" s="869"/>
      <c r="BI128" s="869"/>
      <c r="BJ128" s="869"/>
      <c r="BK128" s="869"/>
      <c r="BL128" s="892"/>
      <c r="BM128" s="868">
        <v>12.67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t="s">
        <v>472</v>
      </c>
      <c r="DH128" s="873"/>
      <c r="DI128" s="873"/>
      <c r="DJ128" s="873"/>
      <c r="DK128" s="873"/>
      <c r="DL128" s="873" t="s">
        <v>477</v>
      </c>
      <c r="DM128" s="873"/>
      <c r="DN128" s="873"/>
      <c r="DO128" s="873"/>
      <c r="DP128" s="873"/>
      <c r="DQ128" s="873" t="s">
        <v>480</v>
      </c>
      <c r="DR128" s="873"/>
      <c r="DS128" s="873"/>
      <c r="DT128" s="873"/>
      <c r="DU128" s="873"/>
      <c r="DV128" s="874" t="s">
        <v>470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16996641</v>
      </c>
      <c r="AB129" s="862"/>
      <c r="AC129" s="862"/>
      <c r="AD129" s="862"/>
      <c r="AE129" s="863"/>
      <c r="AF129" s="864">
        <v>16814654</v>
      </c>
      <c r="AG129" s="862"/>
      <c r="AH129" s="862"/>
      <c r="AI129" s="862"/>
      <c r="AJ129" s="863"/>
      <c r="AK129" s="864">
        <v>16597636</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387</v>
      </c>
      <c r="BG129" s="852"/>
      <c r="BH129" s="852"/>
      <c r="BI129" s="852"/>
      <c r="BJ129" s="852"/>
      <c r="BK129" s="852"/>
      <c r="BL129" s="853"/>
      <c r="BM129" s="851">
        <v>17.670000000000002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2877900</v>
      </c>
      <c r="AB130" s="862"/>
      <c r="AC130" s="862"/>
      <c r="AD130" s="862"/>
      <c r="AE130" s="863"/>
      <c r="AF130" s="864">
        <v>2843612</v>
      </c>
      <c r="AG130" s="862"/>
      <c r="AH130" s="862"/>
      <c r="AI130" s="862"/>
      <c r="AJ130" s="863"/>
      <c r="AK130" s="864">
        <v>2769218</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14118741</v>
      </c>
      <c r="AB131" s="845"/>
      <c r="AC131" s="845"/>
      <c r="AD131" s="845"/>
      <c r="AE131" s="846"/>
      <c r="AF131" s="847">
        <v>13971042</v>
      </c>
      <c r="AG131" s="845"/>
      <c r="AH131" s="845"/>
      <c r="AI131" s="845"/>
      <c r="AJ131" s="846"/>
      <c r="AK131" s="847">
        <v>13828418</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v>53.2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10.30281666</v>
      </c>
      <c r="AB132" s="825"/>
      <c r="AC132" s="825"/>
      <c r="AD132" s="825"/>
      <c r="AE132" s="826"/>
      <c r="AF132" s="827">
        <v>9.7183588739999998</v>
      </c>
      <c r="AG132" s="825"/>
      <c r="AH132" s="825"/>
      <c r="AI132" s="825"/>
      <c r="AJ132" s="826"/>
      <c r="AK132" s="827">
        <v>9.7267236209999997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10.9</v>
      </c>
      <c r="AB133" s="804"/>
      <c r="AC133" s="804"/>
      <c r="AD133" s="804"/>
      <c r="AE133" s="805"/>
      <c r="AF133" s="803">
        <v>10.199999999999999</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If9e1K4uLXVrGfFrH4fZrHXug7aAz8caU88TdUiyQ0pstflMgkAcBXT0t+n5F+JYu0cTGrFPomzqdrCYlqy6Q==" saltValue="C9wnP38UVAHz79UhyBon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UqisbYXiwRbpqHpE/vuUouh2YZysit8vlAA/e1okbnHfJRkQwFdadgEU2w/9U1WyakidJFwnZyaeKGTfJfwSw==" saltValue="MFQFsnQJWnQWvWbvcsBy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S44" sqref="R44:S4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wZ/+Nf9+Tmbk7TXygwkqisdlppmIPurBRry9Xg4DBVfVttSurWcEjfIKxnPZuhyb4nOKoukL/eA2R2I9IuJA==" saltValue="p4I3tcJUzKO0Qnl51zCj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S44" sqref="R44:S45"/>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3832962</v>
      </c>
      <c r="AP9" s="313">
        <v>70651</v>
      </c>
      <c r="AQ9" s="314">
        <v>66535</v>
      </c>
      <c r="AR9" s="315">
        <v>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406312</v>
      </c>
      <c r="AP10" s="316">
        <v>7489</v>
      </c>
      <c r="AQ10" s="317">
        <v>6067</v>
      </c>
      <c r="AR10" s="318">
        <v>23.4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642114</v>
      </c>
      <c r="AP11" s="316">
        <v>11836</v>
      </c>
      <c r="AQ11" s="317">
        <v>10213</v>
      </c>
      <c r="AR11" s="318">
        <v>15.9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v>18407</v>
      </c>
      <c r="AP12" s="316">
        <v>339</v>
      </c>
      <c r="AQ12" s="317">
        <v>718</v>
      </c>
      <c r="AR12" s="318">
        <v>-52.8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529</v>
      </c>
      <c r="AL13" s="1231"/>
      <c r="AM13" s="1231"/>
      <c r="AN13" s="1232"/>
      <c r="AO13" s="316" t="s">
        <v>530</v>
      </c>
      <c r="AP13" s="316" t="s">
        <v>530</v>
      </c>
      <c r="AQ13" s="317" t="s">
        <v>530</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125918</v>
      </c>
      <c r="AP14" s="316">
        <v>2321</v>
      </c>
      <c r="AQ14" s="317">
        <v>2921</v>
      </c>
      <c r="AR14" s="318">
        <v>-20.5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v>130751</v>
      </c>
      <c r="AP15" s="316">
        <v>2410</v>
      </c>
      <c r="AQ15" s="317">
        <v>1684</v>
      </c>
      <c r="AR15" s="318">
        <v>43.1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-348298</v>
      </c>
      <c r="AP16" s="316">
        <v>-6420</v>
      </c>
      <c r="AQ16" s="317">
        <v>-5708</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4808166</v>
      </c>
      <c r="AP17" s="316">
        <v>88627</v>
      </c>
      <c r="AQ17" s="317">
        <v>82431</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8.31</v>
      </c>
      <c r="AP21" s="329">
        <v>7.69</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99.1</v>
      </c>
      <c r="AP22" s="334">
        <v>98.4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3121445</v>
      </c>
      <c r="AP32" s="343">
        <v>57536</v>
      </c>
      <c r="AQ32" s="344">
        <v>42216</v>
      </c>
      <c r="AR32" s="345">
        <v>36.299999999999997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530</v>
      </c>
      <c r="AP33" s="343" t="s">
        <v>530</v>
      </c>
      <c r="AQ33" s="344">
        <v>25</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530</v>
      </c>
      <c r="AP34" s="343" t="s">
        <v>530</v>
      </c>
      <c r="AQ34" s="344">
        <v>199</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639907</v>
      </c>
      <c r="AP35" s="343">
        <v>11795</v>
      </c>
      <c r="AQ35" s="344">
        <v>10933</v>
      </c>
      <c r="AR35" s="345">
        <v>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208552</v>
      </c>
      <c r="AP36" s="343">
        <v>3844</v>
      </c>
      <c r="AQ36" s="344">
        <v>2408</v>
      </c>
      <c r="AR36" s="345">
        <v>59.6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218977</v>
      </c>
      <c r="AP37" s="343">
        <v>4036</v>
      </c>
      <c r="AQ37" s="344">
        <v>2761</v>
      </c>
      <c r="AR37" s="345">
        <v>46.2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v>87</v>
      </c>
      <c r="AP38" s="346">
        <v>2</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-74698</v>
      </c>
      <c r="AP39" s="343">
        <v>-1377</v>
      </c>
      <c r="AQ39" s="344">
        <v>-3141</v>
      </c>
      <c r="AR39" s="345">
        <v>-56.2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-2769218</v>
      </c>
      <c r="AP40" s="343">
        <v>-51044</v>
      </c>
      <c r="AQ40" s="344">
        <v>-38707</v>
      </c>
      <c r="AR40" s="345">
        <v>31.9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292</v>
      </c>
      <c r="AL41" s="1225"/>
      <c r="AM41" s="1225"/>
      <c r="AN41" s="1226"/>
      <c r="AO41" s="343">
        <v>1345052</v>
      </c>
      <c r="AP41" s="343">
        <v>24793</v>
      </c>
      <c r="AQ41" s="344">
        <v>16694</v>
      </c>
      <c r="AR41" s="345">
        <v>48.5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8822421</v>
      </c>
      <c r="AN51" s="365">
        <v>154883</v>
      </c>
      <c r="AO51" s="366">
        <v>60.4</v>
      </c>
      <c r="AP51" s="367">
        <v>77507</v>
      </c>
      <c r="AQ51" s="368">
        <v>17.5</v>
      </c>
      <c r="AR51" s="369">
        <v>42.9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3543544</v>
      </c>
      <c r="AN52" s="373">
        <v>62209</v>
      </c>
      <c r="AO52" s="374">
        <v>46.9</v>
      </c>
      <c r="AP52" s="375">
        <v>42788</v>
      </c>
      <c r="AQ52" s="376">
        <v>17.3</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10614727</v>
      </c>
      <c r="AN53" s="365">
        <v>188629</v>
      </c>
      <c r="AO53" s="366">
        <v>21.8</v>
      </c>
      <c r="AP53" s="367">
        <v>86564</v>
      </c>
      <c r="AQ53" s="368">
        <v>11.7</v>
      </c>
      <c r="AR53" s="369">
        <v>10.1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2544550</v>
      </c>
      <c r="AN54" s="373">
        <v>45218</v>
      </c>
      <c r="AO54" s="374">
        <v>-27.3</v>
      </c>
      <c r="AP54" s="375">
        <v>44869</v>
      </c>
      <c r="AQ54" s="376">
        <v>4.9000000000000004</v>
      </c>
      <c r="AR54" s="377">
        <v>-32.200000000000003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6505327</v>
      </c>
      <c r="AN55" s="365">
        <v>117091</v>
      </c>
      <c r="AO55" s="366">
        <v>-37.9</v>
      </c>
      <c r="AP55" s="367">
        <v>62698</v>
      </c>
      <c r="AQ55" s="368">
        <v>-27.6</v>
      </c>
      <c r="AR55" s="369">
        <v>-10.3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2401295</v>
      </c>
      <c r="AN56" s="373">
        <v>43221</v>
      </c>
      <c r="AO56" s="374">
        <v>-4.4000000000000004</v>
      </c>
      <c r="AP56" s="375">
        <v>31973</v>
      </c>
      <c r="AQ56" s="376">
        <v>-28.7</v>
      </c>
      <c r="AR56" s="377">
        <v>24.3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5723114</v>
      </c>
      <c r="AN57" s="365">
        <v>103958</v>
      </c>
      <c r="AO57" s="366">
        <v>-11.2</v>
      </c>
      <c r="AP57" s="367">
        <v>79245</v>
      </c>
      <c r="AQ57" s="368">
        <v>26.4</v>
      </c>
      <c r="AR57" s="369">
        <v>-37.6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2489637</v>
      </c>
      <c r="AN58" s="373">
        <v>45223</v>
      </c>
      <c r="AO58" s="374">
        <v>4.5999999999999996</v>
      </c>
      <c r="AP58" s="375">
        <v>40378</v>
      </c>
      <c r="AQ58" s="376">
        <v>26.3</v>
      </c>
      <c r="AR58" s="377">
        <v>-21.7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4335906</v>
      </c>
      <c r="AN59" s="365">
        <v>79922</v>
      </c>
      <c r="AO59" s="366">
        <v>-23.1</v>
      </c>
      <c r="AP59" s="367">
        <v>71604</v>
      </c>
      <c r="AQ59" s="368">
        <v>-9.6</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1939620</v>
      </c>
      <c r="AN60" s="373">
        <v>35752</v>
      </c>
      <c r="AO60" s="374">
        <v>-20.9</v>
      </c>
      <c r="AP60" s="375">
        <v>45121</v>
      </c>
      <c r="AQ60" s="376">
        <v>11.7</v>
      </c>
      <c r="AR60" s="377">
        <v>-32.6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7200299</v>
      </c>
      <c r="AN61" s="380">
        <v>128897</v>
      </c>
      <c r="AO61" s="381">
        <v>2</v>
      </c>
      <c r="AP61" s="382">
        <v>75524</v>
      </c>
      <c r="AQ61" s="383">
        <v>3.7</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2583729</v>
      </c>
      <c r="AN62" s="373">
        <v>46325</v>
      </c>
      <c r="AO62" s="374">
        <v>-0.2</v>
      </c>
      <c r="AP62" s="375">
        <v>41026</v>
      </c>
      <c r="AQ62" s="376">
        <v>6.3</v>
      </c>
      <c r="AR62" s="377">
        <v>-6.5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y5Od/2yUbJvio14mSxHMUVGvyxLGdSVo2xkN1u66pYKG9V+xCvWRbQFRToPeLuIIibgUyIRgMQh9ek8e1kRLA==" saltValue="NeyAKzgimBJoIzwI0JYB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wkRXEzCrIa2xEOOX5bvd3pon63Bi3YozqFxAv6vPmw69TSfaKhlQ222Eu7YhyU1O1ntBhiL6eEt1xA2PrZT9tA==" saltValue="RyFLvjWS0GjSknh5/R/7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niIZTE2QldVcNnhUzbK+RJVII52BDV2AE6sCw1roMD9F29Y4IlkMj7tdjkAt35YnCGoLTw+1Oytmq7ADqrVYjQ==" saltValue="sfkLc1YP+IjLAHk3U/wy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S44" sqref="R44:S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21.97</v>
      </c>
      <c r="G47" s="12">
        <v>22.95</v>
      </c>
      <c r="H47" s="12">
        <v>22.63</v>
      </c>
      <c r="I47" s="12">
        <v>22.38</v>
      </c>
      <c r="J47" s="13">
        <v>17.850000000000001</v>
      </c>
    </row>
    <row r="48" spans="2:10" ht="57.75" customHeight="1" x14ac:dyDescent="0.15">
      <c r="B48" s="14"/>
      <c r="C48" s="1238" t="s">
        <v>4</v>
      </c>
      <c r="D48" s="1238"/>
      <c r="E48" s="1239"/>
      <c r="F48" s="15">
        <v>10.07</v>
      </c>
      <c r="G48" s="16">
        <v>9.0399999999999991</v>
      </c>
      <c r="H48" s="16">
        <v>6.05</v>
      </c>
      <c r="I48" s="16">
        <v>8.19</v>
      </c>
      <c r="J48" s="17">
        <v>8.8800000000000008</v>
      </c>
    </row>
    <row r="49" spans="2:10" ht="57.75" customHeight="1" thickBot="1" x14ac:dyDescent="0.2">
      <c r="B49" s="18"/>
      <c r="C49" s="1240" t="s">
        <v>5</v>
      </c>
      <c r="D49" s="1240"/>
      <c r="E49" s="1241"/>
      <c r="F49" s="19">
        <v>7.5</v>
      </c>
      <c r="G49" s="20" t="s">
        <v>576</v>
      </c>
      <c r="H49" s="20" t="s">
        <v>577</v>
      </c>
      <c r="I49" s="20">
        <v>1.57</v>
      </c>
      <c r="J49" s="21" t="s">
        <v>578</v>
      </c>
    </row>
    <row r="50" spans="2:10" ht="13.5" customHeight="1" x14ac:dyDescent="0.15"/>
  </sheetData>
  <sheetProtection algorithmName="SHA-512" hashValue="iVjc4wbdrd+A9kTsd9b21C5oHnVacwxRr+GRHERosdZ6k0edcXY4OlE38iPXfwvrZtup+PqudQPSwEz+ZL+SXg==" saltValue="Q5bmBG3/jjTPUhN1fqPP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2021-10-15T02:02:57Z</cp:lastPrinted>
  <dcterms:created xsi:type="dcterms:W3CDTF">2021-02-05T01:17:19Z</dcterms:created>
  <dcterms:modified xsi:type="dcterms:W3CDTF">2021-10-17T23:53:58Z</dcterms:modified>
  <cp:category/>
</cp:coreProperties>
</file>