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town.kunimi.fukushima.jp\fl-sv\総務課\04_財政係\040_決算\財政状況資料集\R2（R1年度決算）\211026【追加作業依頼】令和元年度財政状況資料集の作成について（公会計分）\"/>
    </mc:Choice>
  </mc:AlternateContent>
  <xr:revisionPtr revIDLastSave="0" documentId="13_ncr:1_{B06202DE-D7A9-4189-868D-A6F9ABF24E6A}" xr6:coauthVersionLast="47" xr6:coauthVersionMax="47" xr10:uidLastSave="{00000000-0000-0000-0000-000000000000}"/>
  <bookViews>
    <workbookView xWindow="-120" yWindow="-120" windowWidth="20730" windowHeight="11160" firstSheet="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O34" i="10"/>
  <c r="BW34" i="10"/>
  <c r="C34" i="10"/>
  <c r="U34" i="10" l="1"/>
  <c r="U35" i="10" s="1"/>
  <c r="U36" i="10" s="1"/>
  <c r="U37" i="10" s="1"/>
  <c r="C35" i="10"/>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<sst xmlns="http://schemas.openxmlformats.org/spreadsheetml/2006/main" count="1089" uniqueCount="619">
  <si>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</si>
  <si>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</si>
  <si>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</si>
  <si>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</si>
  <si>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</si>
  <si>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</si>
  <si>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</si>
  <si>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</si>
  <si>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</si>
  <si>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</si>
  <si>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</si>
  <si>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</si>
  <si>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</si>
  <si>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</si>
  <si>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</si>
  <si>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</si>
  <si>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</si>
  <si>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</si>
  <si>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</si>
  <si>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</si>
  <si>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</si>
  <si>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</si>
  <si>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</si>
  <si>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</si>
  <si>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</si>
  <si>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</si>
  <si>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</si>
  <si>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</si>
  <si>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</si>
  <si>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</si>
  <si>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</si>
  <si>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</si>
  <si>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</si>
  <si>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</si>
  <si>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</si>
  <si>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</si>
  <si>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</si>
  <si>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</si>
  <si>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</si>
  <si>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</si>
  <si>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</si>
  <si>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</si>
  <si>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</si>
  <si>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</si>
  <si>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</si>
  <si>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</si>
  <si>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</si>
  <si>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</si>
  <si>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</si>
  <si>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</si>
  <si>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</si>
  <si>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</si>
  <si>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</si>
  <si>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</si>
  <si>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</si>
  <si>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</si>
  <si>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</si>
  <si>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</si>
  <si>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</si>
  <si>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</si>
  <si>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</si>
  <si>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</si>
  <si>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</si>
  <si>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</si>
  <si>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</si>
  <si>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</si>
  <si>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</si>
  <si>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</si>
  <si>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</si>
  <si>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</si>
  <si>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</si>
  <si>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</si>
  <si>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</si>
  <si>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</si>
  <si>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</si>
  <si>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</si>
  <si>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</si>
  <si>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</si>
  <si>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</si>
  <si>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</si>
  <si>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</si>
  <si>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</si>
  <si>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</si>
  <si>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</si>
  <si>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</si>
  <si>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</si>
  <si>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</si>
  <si>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</si>
  <si>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</si>
  <si>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</si>
  <si>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</si>
  <si>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</si>
  <si>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</si>
  <si>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</si>
  <si>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</si>
  <si>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</si>
  <si>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</si>
  <si>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</si>
  <si>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</si>
  <si>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</si>
  <si>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</si>
  <si>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</si>
  <si>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</si>
  <si>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</si>
  <si>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</si>
  <si>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</si>
  <si>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</si>
  <si>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</si>
  <si>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</si>
  <si>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</si>
  <si>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</si>
  <si>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</si>
  <si>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</si>
  <si>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</si>
  <si>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</si>
  <si>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</si>
  <si>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</si>
  <si>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</si>
  <si>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</si>
  <si>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</si>
  <si>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</si>
  <si>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</si>
  <si>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</si>
  <si>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</si>
  <si>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</si>
  <si>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</si>
  <si>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</si>
  <si>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</si>
  <si>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</si>
  <si>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</si>
  <si>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</si>
  <si>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</si>
  <si>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</si>
  <si>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</si>
  <si>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</si>
  <si>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</si>
  <si>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</si>
  <si>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</si>
  <si>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</si>
  <si>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</si>
  <si>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</si>
  <si>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</si>
  <si>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</si>
  <si>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</si>
  <si>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</si>
  <si>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</si>
  <si>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</si>
  <si>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</si>
  <si>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</si>
  <si>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</si>
  <si>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</si>
  <si>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</si>
  <si>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</si>
  <si>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</si>
  <si>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</si>
  <si>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</si>
  <si>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</si>
  <si>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</si>
  <si>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</si>
  <si>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</si>
  <si>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</si>
  <si>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</si>
  <si>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</si>
  <si>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</si>
  <si>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</si>
  <si>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</si>
  <si>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</si>
  <si>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</si>
  <si>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</si>
  <si>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</si>
  <si>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</si>
  <si>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</si>
  <si>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</si>
  <si>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</si>
  <si>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</si>
  <si>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</si>
  <si>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</si>
  <si>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</si>
  <si>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</si>
  <si>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</si>
  <si>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</si>
  <si>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</si>
  <si>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</si>
  <si>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</si>
  <si>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</si>
  <si>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</si>
  <si>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</si>
  <si>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</si>
  <si>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</si>
  <si>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</si>
  <si>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</si>
  <si>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</si>
  <si>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</si>
  <si>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</si>
  <si>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</si>
  <si>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</si>
  <si>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</si>
  <si>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</si>
  <si>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</si>
  <si>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</si>
  <si>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</si>
  <si>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</si>
  <si>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</si>
  <si>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</si>
  <si>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</si>
  <si>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</si>
  <si>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</si>
  <si>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</si>
  <si>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</si>
  <si>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</si>
  <si>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</si>
  <si>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福島県国見町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</si>
  <si>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</si>
  <si>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</si>
  <si>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</si>
  <si>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</si>
  <si>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</si>
  <si>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</si>
  <si>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</si>
  <si>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</si>
  <si>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</si>
  <si>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</si>
  <si>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</si>
  <si>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</si>
  <si>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</si>
  <si>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</si>
  <si>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</si>
  <si>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</si>
  <si>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</si>
  <si>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</si>
  <si>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</si>
  <si>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</si>
  <si>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</si>
  <si>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</si>
  <si>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</si>
  <si>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</si>
  <si>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</si>
  <si>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</si>
  <si>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</si>
  <si>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</si>
  <si>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</si>
  <si>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</si>
  <si>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</si>
  <si>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</si>
  <si>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</si>
  <si>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</si>
  <si>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</si>
  <si>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</si>
  <si>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</si>
  <si>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</si>
  <si>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</si>
  <si>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</si>
  <si>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</si>
  <si>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</si>
  <si>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</si>
  <si>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</si>
  <si>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</si>
  <si>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</si>
  <si>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</si>
  <si>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</si>
  <si>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</si>
  <si>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</si>
  <si>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</si>
  <si>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</si>
  <si>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</si>
  <si>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</si>
  <si>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</si>
  <si>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</si>
  <si>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</si>
  <si>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</si>
  <si>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</si>
  <si>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</si>
  <si>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</si>
  <si>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</si>
  <si>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</si>
  <si>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</si>
  <si>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</si>
  <si>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</si>
  <si>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</si>
  <si>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</si>
  <si>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</si>
  <si>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</si>
  <si>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</si>
  <si>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</si>
  <si>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</si>
  <si>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</si>
  <si>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</si>
  <si>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</si>
  <si>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</si>
  <si>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</si>
  <si>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</si>
  <si>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</si>
  <si>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</si>
  <si>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</si>
  <si>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</si>
  <si>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</si>
  <si>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</si>
  <si>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</si>
  <si>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</si>
  <si>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</si>
  <si>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</si>
  <si>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</si>
  <si>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</si>
  <si>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</si>
  <si>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</si>
  <si>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</si>
  <si>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</si>
  <si>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</si>
  <si>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</si>
  <si>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</si>
  <si>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</si>
  <si>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</si>
  <si>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</si>
  <si>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</si>
  <si>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</si>
  <si>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</si>
  <si>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</si>
  <si>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</si>
  <si>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</si>
  <si>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</si>
  <si>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</si>
  <si>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</si>
  <si>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</si>
  <si>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</si>
  <si>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</si>
  <si>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</si>
  <si>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</si>
  <si>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</si>
  <si>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</si>
  <si>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</si>
  <si>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</si>
  <si>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</si>
  <si>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</si>
  <si>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</si>
  <si>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</si>
  <si>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</si>
  <si>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</si>
  <si>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</si>
  <si>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</si>
  <si>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</si>
  <si>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</si>
  <si>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</si>
  <si>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</si>
  <si>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</si>
  <si>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</si>
  <si>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</si>
  <si>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</si>
  <si>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</si>
  <si>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</si>
  <si>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</si>
  <si>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</si>
  <si>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</si>
  <si>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</si>
  <si>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</si>
  <si>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</si>
  <si>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</si>
  <si>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</si>
  <si>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</si>
  <si>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</si>
  <si>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</si>
  <si>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</si>
  <si>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</si>
  <si>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</si>
  <si>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福島県国見町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</si>
  <si>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</si>
  <si>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</si>
  <si>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</si>
  <si>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</si>
  <si>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</si>
  <si>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</si>
  <si>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</si>
  <si>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</si>
  <si>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</si>
  <si>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</si>
  <si>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</si>
  <si>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</si>
  <si>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</si>
  <si>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</si>
  <si>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</si>
  <si>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</si>
  <si>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</si>
  <si>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</si>
  <si>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</si>
  <si>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</si>
  <si>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</si>
  <si>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</si>
  <si>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</si>
  <si>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</si>
  <si>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</si>
  <si>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</si>
  <si>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</si>
  <si>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</si>
  <si>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</si>
  <si>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</si>
  <si>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</si>
  <si>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</si>
  <si>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</si>
  <si>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</si>
  <si>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</si>
  <si>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</si>
  <si>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</si>
  <si>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国見町後期高齢者医療特別会計</t>
    <phoneticPr fontId="5"/>
  </si>
  <si>
    <t>国見町介護保険特別会計(サービス事業勘定)</t>
    <phoneticPr fontId="5"/>
  </si>
  <si>
    <t>-</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</si>
  <si>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</si>
  <si>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</si>
  <si>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</si>
  <si>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</si>
  <si>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</si>
  <si>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</si>
  <si>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</si>
  <si>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</si>
  <si>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</si>
  <si>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</si>
  <si>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</si>
  <si>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</si>
  <si>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</si>
  <si>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</si>
  <si>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</si>
  <si>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</si>
  <si>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</si>
  <si>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</si>
  <si>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</si>
  <si>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</si>
  <si>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</si>
  <si>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</si>
  <si>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</si>
  <si>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</si>
  <si>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</si>
  <si>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</si>
  <si>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</si>
  <si>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</si>
  <si>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</si>
  <si>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</si>
  <si>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</si>
  <si>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</si>
  <si>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</si>
  <si>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</si>
  <si>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</si>
  <si>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</si>
  <si>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</si>
  <si>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</si>
  <si>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</si>
  <si>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</si>
  <si>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</si>
  <si>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</si>
  <si>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</si>
  <si>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</si>
  <si>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</si>
  <si>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</si>
  <si>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</si>
  <si>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</si>
  <si>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</si>
  <si>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</si>
  <si>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</si>
  <si>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</si>
  <si>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</si>
  <si>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</si>
  <si>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</si>
  <si>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</si>
  <si>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</si>
  <si>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</si>
  <si>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</si>
  <si>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</si>
  <si>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</si>
  <si>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</si>
  <si>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</si>
  <si>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</si>
  <si>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</si>
  <si>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国見町公共下水道事業特別会計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</si>
  <si>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</si>
  <si>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</si>
  <si>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国見町介護保険特別会計（サービス事業勘定）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</si>
  <si>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</si>
  <si>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国見町介護保険特別会計（保険事業勘定）</t>
    <phoneticPr fontId="5"/>
  </si>
  <si>
    <t>-</t>
    <phoneticPr fontId="5"/>
  </si>
  <si>
    <t>-</t>
    <phoneticPr fontId="5"/>
  </si>
  <si>
    <t>-</t>
    <phoneticPr fontId="5"/>
  </si>
  <si>
    <t>-</t>
    <phoneticPr fontId="5"/>
  </si>
  <si>
    <t>(Ｆ)</t>
    <phoneticPr fontId="5"/>
  </si>
  <si>
    <t>国見町後期高齢者特別会計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</si>
  <si>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</si>
  <si>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</si>
  <si>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</si>
  <si>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</si>
  <si>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</si>
  <si>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</si>
  <si>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</si>
  <si>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</si>
  <si>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</si>
  <si>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</si>
  <si>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</si>
  <si>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</si>
  <si>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</si>
  <si>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</si>
  <si>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</si>
  <si>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</si>
  <si>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</si>
  <si>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</si>
  <si>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</si>
  <si>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</si>
  <si>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</si>
  <si>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</si>
  <si>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</si>
  <si>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</si>
  <si>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</si>
  <si>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</si>
  <si>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</si>
  <si>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</si>
  <si>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</si>
  <si>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</si>
  <si>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</si>
  <si>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</si>
  <si>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</si>
  <si>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</si>
  <si>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</si>
  <si>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</si>
  <si>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</si>
  <si>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</si>
  <si>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</si>
  <si>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</si>
  <si>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</si>
  <si>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</si>
  <si>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</si>
  <si>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</si>
  <si>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</si>
  <si>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</si>
  <si>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</si>
  <si>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</si>
  <si>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</si>
  <si>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</si>
  <si>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</si>
  <si>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</si>
  <si>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</si>
  <si>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</si>
  <si>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</si>
  <si>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</si>
  <si>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</si>
  <si>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</si>
  <si>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</si>
  <si>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</si>
  <si>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</si>
  <si>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</si>
  <si>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</si>
  <si>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</si>
  <si>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</si>
  <si>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</si>
  <si>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</si>
  <si>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</si>
  <si>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</si>
  <si>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</si>
  <si>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</si>
  <si>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</si>
  <si>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</si>
  <si>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</si>
  <si>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</si>
  <si>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</si>
  <si>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</si>
  <si>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</si>
  <si>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</si>
  <si>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</si>
  <si>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</si>
  <si>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</si>
  <si>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</si>
  <si>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</si>
  <si>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</si>
  <si>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</si>
  <si>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</si>
  <si>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</si>
  <si>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</si>
  <si>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</si>
  <si>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</si>
  <si>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</si>
  <si>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</si>
  <si>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</si>
  <si>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国見町水道事業会計</t>
  </si>
  <si>
    <t>国見町介護保険特別会計(保険事業勘定)</t>
  </si>
  <si>
    <t>国見町土地開発事業特別会計</t>
  </si>
  <si>
    <t>国見町公共下水道事業特別会計</t>
  </si>
  <si>
    <t>国見町渇水対策施設特別会計</t>
  </si>
  <si>
    <t>国見町国民健康保険特別会計</t>
  </si>
  <si>
    <t>国見町後期高齢者医療特別会計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</si>
  <si>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</si>
  <si>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</si>
  <si>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</si>
  <si>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</si>
  <si>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</si>
  <si>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</si>
  <si>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</si>
  <si>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</si>
  <si>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</si>
  <si>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</si>
  <si>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</si>
  <si>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</si>
  <si>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</si>
  <si>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</si>
  <si>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</si>
  <si>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</si>
  <si>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7">
      <t>ヨウ</t>
    </rPh>
    <rPh sb="7" eb="8">
      <t>スイ</t>
    </rPh>
    <rPh sb="8" eb="10">
      <t>キョウキュウ</t>
    </rPh>
    <rPh sb="10" eb="12">
      <t>キギョウ</t>
    </rPh>
    <rPh sb="12" eb="13">
      <t>ダン</t>
    </rPh>
    <phoneticPr fontId="2"/>
  </si>
  <si>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</si>
  <si>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
  </si>
  <si>
    <t>伊達地方衛生処理組合　ごみ処理事業特別会計</t>
    <rPh sb="0" eb="2">
      <t>ダテ</t>
    </rPh>
    <rPh sb="2" eb="4">
      <t>チホウ</t>
    </rPh>
    <rPh sb="4" eb="10">
      <t>エイセイショリクミアイ</t>
    </rPh>
    <rPh sb="13" eb="15">
      <t>ショリ</t>
    </rPh>
    <rPh sb="15" eb="17">
      <t>ジギョウ</t>
    </rPh>
    <rPh sb="17" eb="19">
      <t>トクベツ</t>
    </rPh>
    <rPh sb="19" eb="21">
      <t>カイケイ</t>
    </rPh>
    <phoneticPr fontId="2"/>
  </si>
  <si>
    <t>伊達地方消防組合　一般会計</t>
    <rPh sb="0" eb="2">
      <t>ダテ</t>
    </rPh>
    <rPh sb="2" eb="4">
      <t>チホウ</t>
    </rPh>
    <rPh sb="4" eb="6">
      <t>ショウボウ</t>
    </rPh>
    <rPh sb="6" eb="8">
      <t>クミアイ</t>
    </rPh>
    <rPh sb="9" eb="11">
      <t>イッパン</t>
    </rPh>
    <rPh sb="11" eb="13">
      <t>カイケイ</t>
    </rPh>
    <phoneticPr fontId="2"/>
  </si>
  <si>
    <t>渇水対策施設特別会計基金</t>
    <rPh sb="0" eb="2">
      <t>カッスイ</t>
    </rPh>
    <rPh sb="2" eb="4">
      <t>タイサク</t>
    </rPh>
    <rPh sb="4" eb="6">
      <t>シセツ</t>
    </rPh>
    <rPh sb="6" eb="8">
      <t>トクベツ</t>
    </rPh>
    <rPh sb="8" eb="10">
      <t>カイケイ</t>
    </rPh>
    <rPh sb="10" eb="12">
      <t>キキン</t>
    </rPh>
    <phoneticPr fontId="5"/>
  </si>
  <si>
    <t>国見町ふれあい福祉基金</t>
    <rPh sb="0" eb="3">
      <t>クニミマチ</t>
    </rPh>
    <rPh sb="7" eb="9">
      <t>フクシ</t>
    </rPh>
    <rPh sb="9" eb="11">
      <t>キキン</t>
    </rPh>
    <phoneticPr fontId="5"/>
  </si>
  <si>
    <t>国見町ふるさと振興基金</t>
    <rPh sb="0" eb="3">
      <t>クニミマチ</t>
    </rPh>
    <rPh sb="7" eb="9">
      <t>シンコウ</t>
    </rPh>
    <rPh sb="9" eb="11">
      <t>キキン</t>
    </rPh>
    <phoneticPr fontId="5"/>
  </si>
  <si>
    <t>国見町公共施設整備基金</t>
    <rPh sb="0" eb="3">
      <t>クニミマチ</t>
    </rPh>
    <rPh sb="3" eb="5">
      <t>コウキョウ</t>
    </rPh>
    <rPh sb="5" eb="7">
      <t>シセツ</t>
    </rPh>
    <rPh sb="7" eb="9">
      <t>セイビ</t>
    </rPh>
    <rPh sb="9" eb="11">
      <t>キキン</t>
    </rPh>
    <phoneticPr fontId="5"/>
  </si>
  <si>
    <t>国見町振興基金</t>
    <rPh sb="0" eb="3">
      <t>クニミマチ</t>
    </rPh>
    <rPh sb="3" eb="5">
      <t>シンコウ</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</si>
  <si>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</si>
  <si>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</si>
  <si>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</si>
  <si>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</si>
  <si>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</si>
  <si>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</si>
  <si>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</si>
  <si>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</si>
  <si>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</si>
  <si>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</si>
  <si>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は、庁舎建設事業や道の駅整備事業等、震災からの復旧復興事業実施のため町債を発行したことにより町債残高が増加したため上昇したが、積極的な繰上返済実施等により年々数値が減少傾向にある。類似団体内平均値と比較すると、実質公債費比率は低い数字となっている。
今後も歴史まちづくり事業（公園整備）や国道４号拡幅に伴う町道整備等が控えているため、可能な限り町債の新規発行を抑制し、積極的な繰上償還を行い町債残高の削減を図り、将来負担額の抑制に努める。</t>
    <rPh sb="72" eb="74">
      <t>ジョウショウ</t>
    </rPh>
    <rPh sb="128" eb="129">
      <t>ヒク</t>
    </rPh>
    <rPh sb="130" eb="132">
      <t>スウジ</t>
    </rPh>
    <rPh sb="143" eb="145">
      <t>ショウカン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</si>
</sst>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41307A3-00BF-4F4C-BCD6-4F9DD9DB6B7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2293-448E-98FF-41CC0D5159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167658</c:v>
                </c:pt>
                <c:pt idx="1">
                  <c:v>182749</c:v>
                </c:pt>
                <c:pt idx="2">
                  <c:v>87821</c:v>
                </c:pt>
                <c:pt idx="3">
                  <c:v>55484</c:v>
                </c:pt>
                <c:pt idx="4">
                  <c:v>104935</c:v>
                </c:pt>
              </c:numCache>
            </c:numRef>
          </c:val>
          <c:smooth val="0"/>
          <c:extLst>
            <c:ext xmlns:c16="http://schemas.microsoft.com/office/drawing/2014/chart" uri="{C3380CC4-5D6E-409C-BE32-E72D297353CC}">
              <c16:uniqueId val="{00000001-2293-448E-98FF-41CC0D5159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15.82</c:v>
                </c:pt>
                <c:pt idx="1">
                  <c:v>11.2</c:v>
                </c:pt>
                <c:pt idx="2">
                  <c:v>13.2</c:v>
                </c:pt>
                <c:pt idx="3">
                  <c:v>13.75</c:v>
                </c:pt>
                <c:pt idx="4">
                  <c:v>21.71</c:v>
                </c:pt>
              </c:numCache>
            </c:numRef>
          </c:val>
          <c:extLst>
            <c:ext xmlns:c16="http://schemas.microsoft.com/office/drawing/2014/chart" uri="{C3380CC4-5D6E-409C-BE32-E72D297353CC}">
              <c16:uniqueId val="{00000000-C1EE-49EF-B37F-A148036BAC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24.42</c:v>
                </c:pt>
                <c:pt idx="1">
                  <c:v>24.54</c:v>
                </c:pt>
                <c:pt idx="2">
                  <c:v>21.76</c:v>
                </c:pt>
                <c:pt idx="3">
                  <c:v>21.95</c:v>
                </c:pt>
                <c:pt idx="4">
                  <c:v>22.19</c:v>
                </c:pt>
              </c:numCache>
            </c:numRef>
          </c:val>
          <c:extLst>
            <c:ext xmlns:c16="http://schemas.microsoft.com/office/drawing/2014/chart" uri="{C3380CC4-5D6E-409C-BE32-E72D297353CC}">
              <c16:uniqueId val="{00000001-C1EE-49EF-B37F-A148036BAC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9.17</c:v>
                </c:pt>
                <c:pt idx="1">
                  <c:v>3.35</c:v>
                </c:pt>
                <c:pt idx="2">
                  <c:v>4.67</c:v>
                </c:pt>
                <c:pt idx="3">
                  <c:v>6.43</c:v>
                </c:pt>
                <c:pt idx="4">
                  <c:v>15.7</c:v>
                </c:pt>
              </c:numCache>
            </c:numRef>
          </c:val>
          <c:smooth val="0"/>
          <c:extLst>
            <c:ext xmlns:c16="http://schemas.microsoft.com/office/drawing/2014/chart" uri="{C3380CC4-5D6E-409C-BE32-E72D297353CC}">
              <c16:uniqueId val="{00000002-C1EE-49EF-B37F-A148036BAC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C80-4F3D-9619-593DC1E59C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80-4F3D-9619-593DC1E59C0B}"/>
            </c:ext>
          </c:extLst>
        </c:ser>
        <c:ser>
          <c:idx val="2"/>
          <c:order val="2"/>
          <c:tx>
            <c:strRef>
              <c:f>データシート!$A$29</c:f>
              <c:strCache>
                <c:ptCount val="1"/>
                <c:pt idx="0">
                  <c:v>国見町後期高齢者医療特別会計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2-8C80-4F3D-9619-593DC1E59C0B}"/>
            </c:ext>
          </c:extLst>
        </c:ser>
        <c:ser>
          <c:idx val="3"/>
          <c:order val="3"/>
          <c:tx>
            <c:strRef>
              <c:f>データシート!$A$30</c:f>
              <c:strCache>
                <c:ptCount val="1"/>
                <c:pt idx="0">
                  <c:v>国見町国民健康保険特別会計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2.2799999999999998</c:v>
                </c:pt>
                <c:pt idx="2">
                  <c:v>#N/A</c:v>
                </c:pt>
                <c:pt idx="3">
                  <c:v>2.4</c:v>
                </c:pt>
                <c:pt idx="4">
                  <c:v>#N/A</c:v>
                </c:pt>
                <c:pt idx="5">
                  <c:v>2.58</c:v>
                </c:pt>
                <c:pt idx="6">
                  <c:v>#N/A</c:v>
                </c:pt>
                <c:pt idx="7">
                  <c:v>1.03</c:v>
                </c:pt>
                <c:pt idx="8">
                  <c:v>#N/A</c:v>
                </c:pt>
                <c:pt idx="9">
                  <c:v>0.02</c:v>
                </c:pt>
              </c:numCache>
            </c:numRef>
          </c:val>
          <c:extLst>
            <c:ext xmlns:c16="http://schemas.microsoft.com/office/drawing/2014/chart" uri="{C3380CC4-5D6E-409C-BE32-E72D297353CC}">
              <c16:uniqueId val="{00000003-8C80-4F3D-9619-593DC1E59C0B}"/>
            </c:ext>
          </c:extLst>
        </c:ser>
        <c:ser>
          <c:idx val="4"/>
          <c:order val="4"/>
          <c:tx>
            <c:strRef>
              <c:f>データシート!$A$31</c:f>
              <c:strCache>
                <c:ptCount val="1"/>
                <c:pt idx="0">
                  <c:v>国見町渇水対策施設特別会計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0.01</c:v>
                </c:pt>
                <c:pt idx="8">
                  <c:v>#N/A</c:v>
                </c:pt>
                <c:pt idx="9">
                  <c:v>0.03</c:v>
                </c:pt>
              </c:numCache>
            </c:numRef>
          </c:val>
          <c:extLst>
            <c:ext xmlns:c16="http://schemas.microsoft.com/office/drawing/2014/chart" uri="{C3380CC4-5D6E-409C-BE32-E72D297353CC}">
              <c16:uniqueId val="{00000004-8C80-4F3D-9619-593DC1E59C0B}"/>
            </c:ext>
          </c:extLst>
        </c:ser>
        <c:ser>
          <c:idx val="5"/>
          <c:order val="5"/>
          <c:tx>
            <c:strRef>
              <c:f>データシート!$A$32</c:f>
              <c:strCache>
                <c:ptCount val="1"/>
                <c:pt idx="0">
                  <c:v>国見町公共下水道事業特別会計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5-8C80-4F3D-9619-593DC1E59C0B}"/>
            </c:ext>
          </c:extLst>
        </c:ser>
        <c:ser>
          <c:idx val="6"/>
          <c:order val="6"/>
          <c:tx>
            <c:strRef>
              <c:f>データシート!$A$33</c:f>
              <c:strCache>
                <c:ptCount val="1"/>
                <c:pt idx="0">
                  <c:v>国見町土地開発事業特別会計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0.03</c:v>
                </c:pt>
                <c:pt idx="4">
                  <c:v>#N/A</c:v>
                </c:pt>
                <c:pt idx="5">
                  <c:v>0.02</c:v>
                </c:pt>
                <c:pt idx="6">
                  <c:v>#N/A</c:v>
                </c:pt>
                <c:pt idx="7">
                  <c:v>0</c:v>
                </c:pt>
                <c:pt idx="8">
                  <c:v>#N/A</c:v>
                </c:pt>
                <c:pt idx="9">
                  <c:v>0.94</c:v>
                </c:pt>
              </c:numCache>
            </c:numRef>
          </c:val>
          <c:extLst>
            <c:ext xmlns:c16="http://schemas.microsoft.com/office/drawing/2014/chart" uri="{C3380CC4-5D6E-409C-BE32-E72D297353CC}">
              <c16:uniqueId val="{00000006-8C80-4F3D-9619-593DC1E59C0B}"/>
            </c:ext>
          </c:extLst>
        </c:ser>
        <c:ser>
          <c:idx val="7"/>
          <c:order val="7"/>
          <c:tx>
            <c:strRef>
              <c:f>データシート!$A$34</c:f>
              <c:strCache>
                <c:ptCount val="1"/>
                <c:pt idx="0">
                  <c:v>国見町介護保険特別会計(保険事業勘定)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0.75</c:v>
                </c:pt>
                <c:pt idx="2">
                  <c:v>#N/A</c:v>
                </c:pt>
                <c:pt idx="3">
                  <c:v>0.75</c:v>
                </c:pt>
                <c:pt idx="4">
                  <c:v>#N/A</c:v>
                </c:pt>
                <c:pt idx="5">
                  <c:v>1.69</c:v>
                </c:pt>
                <c:pt idx="6">
                  <c:v>#N/A</c:v>
                </c:pt>
                <c:pt idx="7">
                  <c:v>0.94</c:v>
                </c:pt>
                <c:pt idx="8">
                  <c:v>#N/A</c:v>
                </c:pt>
                <c:pt idx="9">
                  <c:v>1.43</c:v>
                </c:pt>
              </c:numCache>
            </c:numRef>
          </c:val>
          <c:extLst>
            <c:ext xmlns:c16="http://schemas.microsoft.com/office/drawing/2014/chart" uri="{C3380CC4-5D6E-409C-BE32-E72D297353CC}">
              <c16:uniqueId val="{00000007-8C80-4F3D-9619-593DC1E59C0B}"/>
            </c:ext>
          </c:extLst>
        </c:ser>
        <c:ser>
          <c:idx val="8"/>
          <c:order val="8"/>
          <c:tx>
            <c:strRef>
              <c:f>データシート!$A$35</c:f>
              <c:strCache>
                <c:ptCount val="1"/>
                <c:pt idx="0">
                  <c:v>国見町水道事業会計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15.03</c:v>
                </c:pt>
                <c:pt idx="2">
                  <c:v>#N/A</c:v>
                </c:pt>
                <c:pt idx="3">
                  <c:v>16.23</c:v>
                </c:pt>
                <c:pt idx="4">
                  <c:v>#N/A</c:v>
                </c:pt>
                <c:pt idx="5">
                  <c:v>16.12</c:v>
                </c:pt>
                <c:pt idx="6">
                  <c:v>#N/A</c:v>
                </c:pt>
                <c:pt idx="7">
                  <c:v>15.53</c:v>
                </c:pt>
                <c:pt idx="8">
                  <c:v>#N/A</c:v>
                </c:pt>
                <c:pt idx="9">
                  <c:v>11.8</c:v>
                </c:pt>
              </c:numCache>
            </c:numRef>
          </c:val>
          <c:extLst>
            <c:ext xmlns:c16="http://schemas.microsoft.com/office/drawing/2014/chart" uri="{C3380CC4-5D6E-409C-BE32-E72D297353CC}">
              <c16:uniqueId val="{00000008-8C80-4F3D-9619-593DC1E59C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15.81</c:v>
                </c:pt>
                <c:pt idx="2">
                  <c:v>#N/A</c:v>
                </c:pt>
                <c:pt idx="3">
                  <c:v>11.2</c:v>
                </c:pt>
                <c:pt idx="4">
                  <c:v>#N/A</c:v>
                </c:pt>
                <c:pt idx="5">
                  <c:v>13.19</c:v>
                </c:pt>
                <c:pt idx="6">
                  <c:v>#N/A</c:v>
                </c:pt>
                <c:pt idx="7">
                  <c:v>13.73</c:v>
                </c:pt>
                <c:pt idx="8">
                  <c:v>#N/A</c:v>
                </c:pt>
                <c:pt idx="9">
                  <c:v>21.44</c:v>
                </c:pt>
              </c:numCache>
            </c:numRef>
          </c:val>
          <c:extLst>
            <c:ext xmlns:c16="http://schemas.microsoft.com/office/drawing/2014/chart" uri="{C3380CC4-5D6E-409C-BE32-E72D297353CC}">
              <c16:uniqueId val="{00000009-8C80-4F3D-9619-593DC1E59C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558</c:v>
                </c:pt>
                <c:pt idx="5">
                  <c:v>557</c:v>
                </c:pt>
                <c:pt idx="8">
                  <c:v>586</c:v>
                </c:pt>
                <c:pt idx="11">
                  <c:v>585</c:v>
                </c:pt>
                <c:pt idx="14">
                  <c:v>580</c:v>
                </c:pt>
              </c:numCache>
            </c:numRef>
          </c:val>
          <c:extLst>
            <c:ext xmlns:c16="http://schemas.microsoft.com/office/drawing/2014/chart" uri="{C3380CC4-5D6E-409C-BE32-E72D297353CC}">
              <c16:uniqueId val="{00000000-1C9F-4FBB-8DBF-89C73B1A2C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9F-4FBB-8DBF-89C73B1A2C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5</c:v>
                </c:pt>
                <c:pt idx="6">
                  <c:v>6</c:v>
                </c:pt>
                <c:pt idx="9">
                  <c:v>9</c:v>
                </c:pt>
                <c:pt idx="12">
                  <c:v>2</c:v>
                </c:pt>
              </c:numCache>
            </c:numRef>
          </c:val>
          <c:extLst>
            <c:ext xmlns:c16="http://schemas.microsoft.com/office/drawing/2014/chart" uri="{C3380CC4-5D6E-409C-BE32-E72D297353CC}">
              <c16:uniqueId val="{00000002-1C9F-4FBB-8DBF-89C73B1A2C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308</c:v>
                </c:pt>
                <c:pt idx="3">
                  <c:v>334</c:v>
                </c:pt>
                <c:pt idx="6">
                  <c:v>343</c:v>
                </c:pt>
                <c:pt idx="9">
                  <c:v>345</c:v>
                </c:pt>
                <c:pt idx="12">
                  <c:v>348</c:v>
                </c:pt>
              </c:numCache>
            </c:numRef>
          </c:val>
          <c:extLst>
            <c:ext xmlns:c16="http://schemas.microsoft.com/office/drawing/2014/chart" uri="{C3380CC4-5D6E-409C-BE32-E72D297353CC}">
              <c16:uniqueId val="{00000003-1C9F-4FBB-8DBF-89C73B1A2C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c:v>
                </c:pt>
                <c:pt idx="3">
                  <c:v>61</c:v>
                </c:pt>
                <c:pt idx="6">
                  <c:v>73</c:v>
                </c:pt>
                <c:pt idx="9">
                  <c:v>66</c:v>
                </c:pt>
                <c:pt idx="12">
                  <c:v>71</c:v>
                </c:pt>
              </c:numCache>
            </c:numRef>
          </c:val>
          <c:extLst>
            <c:ext xmlns:c16="http://schemas.microsoft.com/office/drawing/2014/chart" uri="{C3380CC4-5D6E-409C-BE32-E72D297353CC}">
              <c16:uniqueId val="{00000004-1C9F-4FBB-8DBF-89C73B1A2C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9F-4FBB-8DBF-89C73B1A2C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9F-4FBB-8DBF-89C73B1A2C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383</c:v>
                </c:pt>
                <c:pt idx="3">
                  <c:v>379</c:v>
                </c:pt>
                <c:pt idx="6">
                  <c:v>364</c:v>
                </c:pt>
                <c:pt idx="9">
                  <c:v>327</c:v>
                </c:pt>
                <c:pt idx="12">
                  <c:v>294</c:v>
                </c:pt>
              </c:numCache>
            </c:numRef>
          </c:val>
          <c:extLst>
            <c:ext xmlns:c16="http://schemas.microsoft.com/office/drawing/2014/chart" uri="{C3380CC4-5D6E-409C-BE32-E72D297353CC}">
              <c16:uniqueId val="{00000007-1C9F-4FBB-8DBF-89C73B1A2C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176</c:v>
                </c:pt>
                <c:pt idx="2">
                  <c:v>#N/A</c:v>
                </c:pt>
                <c:pt idx="3">
                  <c:v>#N/A</c:v>
                </c:pt>
                <c:pt idx="4">
                  <c:v>222</c:v>
                </c:pt>
                <c:pt idx="5">
                  <c:v>#N/A</c:v>
                </c:pt>
                <c:pt idx="6">
                  <c:v>#N/A</c:v>
                </c:pt>
                <c:pt idx="7">
                  <c:v>200</c:v>
                </c:pt>
                <c:pt idx="8">
                  <c:v>#N/A</c:v>
                </c:pt>
                <c:pt idx="9">
                  <c:v>#N/A</c:v>
                </c:pt>
                <c:pt idx="10">
                  <c:v>162</c:v>
                </c:pt>
                <c:pt idx="11">
                  <c:v>#N/A</c:v>
                </c:pt>
                <c:pt idx="12">
                  <c:v>#N/A</c:v>
                </c:pt>
                <c:pt idx="13">
                  <c:v>135</c:v>
                </c:pt>
                <c:pt idx="14">
                  <c:v>#N/A</c:v>
                </c:pt>
              </c:numCache>
            </c:numRef>
          </c:val>
          <c:smooth val="0"/>
          <c:extLst>
            <c:ext xmlns:c16="http://schemas.microsoft.com/office/drawing/2014/chart" uri="{C3380CC4-5D6E-409C-BE32-E72D297353CC}">
              <c16:uniqueId val="{00000008-1C9F-4FBB-8DBF-89C73B1A2C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8097</c:v>
                </c:pt>
                <c:pt idx="5">
                  <c:v>7914</c:v>
                </c:pt>
                <c:pt idx="8">
                  <c:v>7647</c:v>
                </c:pt>
                <c:pt idx="11">
                  <c:v>7383</c:v>
                </c:pt>
                <c:pt idx="14">
                  <c:v>7119</c:v>
                </c:pt>
              </c:numCache>
            </c:numRef>
          </c:val>
          <c:extLst>
            <c:ext xmlns:c16="http://schemas.microsoft.com/office/drawing/2014/chart" uri="{C3380CC4-5D6E-409C-BE32-E72D297353CC}">
              <c16:uniqueId val="{00000000-3E33-4850-8839-CDD26B07A0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157</c:v>
                </c:pt>
                <c:pt idx="5">
                  <c:v>164</c:v>
                </c:pt>
                <c:pt idx="8">
                  <c:v>183</c:v>
                </c:pt>
                <c:pt idx="11">
                  <c:v>171</c:v>
                </c:pt>
                <c:pt idx="14">
                  <c:v>160</c:v>
                </c:pt>
              </c:numCache>
            </c:numRef>
          </c:val>
          <c:extLst>
            <c:ext xmlns:c16="http://schemas.microsoft.com/office/drawing/2014/chart" uri="{C3380CC4-5D6E-409C-BE32-E72D297353CC}">
              <c16:uniqueId val="{00000001-3E33-4850-8839-CDD26B07A0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1480</c:v>
                </c:pt>
                <c:pt idx="5">
                  <c:v>1459</c:v>
                </c:pt>
                <c:pt idx="8">
                  <c:v>1327</c:v>
                </c:pt>
                <c:pt idx="11">
                  <c:v>1429</c:v>
                </c:pt>
                <c:pt idx="14">
                  <c:v>1631</c:v>
                </c:pt>
              </c:numCache>
            </c:numRef>
          </c:val>
          <c:extLst>
            <c:ext xmlns:c16="http://schemas.microsoft.com/office/drawing/2014/chart" uri="{C3380CC4-5D6E-409C-BE32-E72D297353CC}">
              <c16:uniqueId val="{00000002-3E33-4850-8839-CDD26B07A0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33-4850-8839-CDD26B07A0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33-4850-8839-CDD26B07A0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33-4850-8839-CDD26B07A0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664</c:v>
                </c:pt>
                <c:pt idx="3">
                  <c:v>590</c:v>
                </c:pt>
                <c:pt idx="6">
                  <c:v>440</c:v>
                </c:pt>
                <c:pt idx="9">
                  <c:v>429</c:v>
                </c:pt>
                <c:pt idx="12">
                  <c:v>345</c:v>
                </c:pt>
              </c:numCache>
            </c:numRef>
          </c:val>
          <c:extLst>
            <c:ext xmlns:c16="http://schemas.microsoft.com/office/drawing/2014/chart" uri="{C3380CC4-5D6E-409C-BE32-E72D297353CC}">
              <c16:uniqueId val="{00000006-3E33-4850-8839-CDD26B07A0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3432</c:v>
                </c:pt>
                <c:pt idx="3">
                  <c:v>3252</c:v>
                </c:pt>
                <c:pt idx="6">
                  <c:v>3048</c:v>
                </c:pt>
                <c:pt idx="9">
                  <c:v>2894</c:v>
                </c:pt>
                <c:pt idx="12">
                  <c:v>2755</c:v>
                </c:pt>
              </c:numCache>
            </c:numRef>
          </c:val>
          <c:extLst>
            <c:ext xmlns:c16="http://schemas.microsoft.com/office/drawing/2014/chart" uri="{C3380CC4-5D6E-409C-BE32-E72D297353CC}">
              <c16:uniqueId val="{00000007-3E33-4850-8839-CDD26B07A0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1148</c:v>
                </c:pt>
                <c:pt idx="3">
                  <c:v>1071</c:v>
                </c:pt>
                <c:pt idx="6">
                  <c:v>1115</c:v>
                </c:pt>
                <c:pt idx="9">
                  <c:v>1149</c:v>
                </c:pt>
                <c:pt idx="12">
                  <c:v>985</c:v>
                </c:pt>
              </c:numCache>
            </c:numRef>
          </c:val>
          <c:extLst>
            <c:ext xmlns:c16="http://schemas.microsoft.com/office/drawing/2014/chart" uri="{C3380CC4-5D6E-409C-BE32-E72D297353CC}">
              <c16:uniqueId val="{00000008-3E33-4850-8839-CDD26B07A0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c:v>
                </c:pt>
                <c:pt idx="3">
                  <c:v>20</c:v>
                </c:pt>
                <c:pt idx="6">
                  <c:v>14</c:v>
                </c:pt>
                <c:pt idx="9">
                  <c:v>5</c:v>
                </c:pt>
                <c:pt idx="12">
                  <c:v>3</c:v>
                </c:pt>
              </c:numCache>
            </c:numRef>
          </c:val>
          <c:extLst>
            <c:ext xmlns:c16="http://schemas.microsoft.com/office/drawing/2014/chart" uri="{C3380CC4-5D6E-409C-BE32-E72D297353CC}">
              <c16:uniqueId val="{00000009-3E33-4850-8839-CDD26B07A0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6310</c:v>
                </c:pt>
                <c:pt idx="3">
                  <c:v>6687</c:v>
                </c:pt>
                <c:pt idx="6">
                  <c:v>6506</c:v>
                </c:pt>
                <c:pt idx="9">
                  <c:v>6242</c:v>
                </c:pt>
                <c:pt idx="12">
                  <c:v>6000</c:v>
                </c:pt>
              </c:numCache>
            </c:numRef>
          </c:val>
          <c:extLst>
            <c:ext xmlns:c16="http://schemas.microsoft.com/office/drawing/2014/chart" uri="{C3380CC4-5D6E-409C-BE32-E72D297353CC}">
              <c16:uniqueId val="{0000000A-3E33-4850-8839-CDD26B07A0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1843</c:v>
                </c:pt>
                <c:pt idx="2">
                  <c:v>#N/A</c:v>
                </c:pt>
                <c:pt idx="3">
                  <c:v>#N/A</c:v>
                </c:pt>
                <c:pt idx="4">
                  <c:v>2082</c:v>
                </c:pt>
                <c:pt idx="5">
                  <c:v>#N/A</c:v>
                </c:pt>
                <c:pt idx="6">
                  <c:v>#N/A</c:v>
                </c:pt>
                <c:pt idx="7">
                  <c:v>1966</c:v>
                </c:pt>
                <c:pt idx="8">
                  <c:v>#N/A</c:v>
                </c:pt>
                <c:pt idx="9">
                  <c:v>#N/A</c:v>
                </c:pt>
                <c:pt idx="10">
                  <c:v>1735</c:v>
                </c:pt>
                <c:pt idx="11">
                  <c:v>#N/A</c:v>
                </c:pt>
                <c:pt idx="12">
                  <c:v>#N/A</c:v>
                </c:pt>
                <c:pt idx="13">
                  <c:v>1180</c:v>
                </c:pt>
                <c:pt idx="14">
                  <c:v>#N/A</c:v>
                </c:pt>
              </c:numCache>
            </c:numRef>
          </c:val>
          <c:smooth val="0"/>
          <c:extLst>
            <c:ext xmlns:c16="http://schemas.microsoft.com/office/drawing/2014/chart" uri="{C3380CC4-5D6E-409C-BE32-E72D297353CC}">
              <c16:uniqueId val="{0000000B-3E33-4850-8839-CDD26B07A0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753</c:v>
                </c:pt>
                <c:pt idx="1">
                  <c:v>754</c:v>
                </c:pt>
                <c:pt idx="2">
                  <c:v>754</c:v>
                </c:pt>
              </c:numCache>
            </c:numRef>
          </c:val>
          <c:extLst>
            <c:ext xmlns:c16="http://schemas.microsoft.com/office/drawing/2014/chart" uri="{C3380CC4-5D6E-409C-BE32-E72D297353CC}">
              <c16:uniqueId val="{00000000-0929-43B3-B11F-215C986877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929-43B3-B11F-215C986877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858</c:v>
                </c:pt>
                <c:pt idx="1">
                  <c:v>866</c:v>
                </c:pt>
                <c:pt idx="2">
                  <c:v>963</c:v>
                </c:pt>
              </c:numCache>
            </c:numRef>
          </c:val>
          <c:extLst>
            <c:ext xmlns:c16="http://schemas.microsoft.com/office/drawing/2014/chart" uri="{C3380CC4-5D6E-409C-BE32-E72D297353CC}">
              <c16:uniqueId val="{00000002-0929-43B3-B11F-215C986877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{B8CED36D-C489-4042-A632-AAB3D4F39ED6}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1E6-4DB0-8298-DD4150E551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{5A25AF05-79D7-4F4C-B32F-ABB635478FFE}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E6-4DB0-8298-DD4150E551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{A15E421A-50BF-40EA-8517-5FC9EF84A76F}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E6-4DB0-8298-DD4150E551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{2DE4AD04-D5B2-4174-B2EB-809A01E03D73}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E6-4DB0-8298-DD4150E551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{26935CC4-AE21-4BC5-AD0C-5FF2581CF667}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E6-4DB0-8298-DD4150E551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{B6850151-2127-4C38-94AC-4260B15B8DDD}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1E6-4DB0-8298-DD4150E551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{A5A87CD7-75C4-4290-AE3F-6BCAD1CECFBD}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1E6-4DB0-8298-DD4150E551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{3044BBD4-2431-48D4-8087-82ECE28C2E25}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1E6-4DB0-8298-DD4150E551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{2B5D1B14-2CDC-48DD-A9B9-A16BABC94EA2}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1E6-4DB0-8298-DD4150E551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1E6-4DB0-8298-DD4150E551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{49941E16-C886-4B0D-84AB-A5C765AA10F7}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1E6-4DB0-8298-DD4150E551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{D12CE2A6-0BF2-4D81-9127-5A173D1FB0E1}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E6-4DB0-8298-DD4150E551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{08DD299C-4350-4A38-A952-1AAFF5DF1DE9}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E6-4DB0-8298-DD4150E551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{DA13F982-B00A-461B-9302-56EC2932590B}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E6-4DB0-8298-DD4150E551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{ABCE9C67-40C1-4E7B-BDC6-CEBFE3B08218}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E6-4DB0-8298-DD4150E551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{2892BA8E-FFD7-4BFE-9FFA-224B7BBF2738}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1E6-4DB0-8298-DD4150E551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{2FF18CC2-F963-456A-BBED-F48AA76F053F}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1E6-4DB0-8298-DD4150E551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{177E8013-472F-4293-A5D9-2DC836685737}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1E6-4DB0-8298-DD4150E551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{AAFD263B-9DB6-43D9-90BE-BEEEFF0B00D1}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1E6-4DB0-8298-DD4150E551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31E6-4DB0-8298-DD4150E55125}"/>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{CC2CC0D1-8013-455A-8BDC-A27E374EAD25}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0DF-4AB8-B152-426C1C09E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{333A0822-3BF8-4510-8AE3-90DE6ED8A1A9}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DF-4AB8-B152-426C1C09E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{7566C9AD-E80F-4D00-89AD-3680A8865EB6}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DF-4AB8-B152-426C1C09E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{177E8292-2EEF-4EAD-A6CD-7DE659A2023B}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DF-4AB8-B152-426C1C09E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{9135787B-59FA-452E-9292-E01D1240323C}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DF-4AB8-B152-426C1C09EE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{F5A79836-9F2C-4700-92B8-C28914223821}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0DF-4AB8-B152-426C1C09EE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{87EFCF81-F9EC-4D81-A39A-7F2640C73AB5}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0DF-4AB8-B152-426C1C09EEF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{DC7442F4-9375-4E93-9A2B-E17CF8D63DAD}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0DF-4AB8-B152-426C1C09EE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{52598967-B5B6-405C-BEA7-0CD5D3A63048}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0DF-4AB8-B152-426C1C09E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6.6</c:v>
                </c:pt>
                <c:pt idx="16">
                  <c:v>6.8</c:v>
                </c:pt>
                <c:pt idx="24">
                  <c:v>6.7</c:v>
                </c:pt>
                <c:pt idx="32">
                  <c:v>5.7</c:v>
                </c:pt>
              </c:numCache>
            </c:numRef>
          </c:xVal>
          <c:yVal>
            <c:numRef>
              <c:f>公会計指標分析・財政指標組合せ分析表!$BP$73:$DC$73</c:f>
              <c:numCache>
                <c:formatCode>#,##0.0;"▲ "#,##0.0</c:formatCode>
                <c:ptCount val="40"/>
                <c:pt idx="0">
                  <c:v>62.3</c:v>
                </c:pt>
                <c:pt idx="8">
                  <c:v>70.7</c:v>
                </c:pt>
                <c:pt idx="16">
                  <c:v>67.8</c:v>
                </c:pt>
                <c:pt idx="24">
                  <c:v>60.6</c:v>
                </c:pt>
                <c:pt idx="32">
                  <c:v>41.6</c:v>
                </c:pt>
              </c:numCache>
            </c:numRef>
          </c:yVal>
          <c:smooth val="0"/>
          <c:extLst>
            <c:ext xmlns:c16="http://schemas.microsoft.com/office/drawing/2014/chart" uri="{C3380CC4-5D6E-409C-BE32-E72D297353CC}">
              <c16:uniqueId val="{00000009-80DF-4AB8-B152-426C1C09EE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{3465EA54-523A-4DA9-B167-E91171C76DDA}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0DF-4AB8-B152-426C1C09EE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{5ACC479F-B604-44B5-A4F3-BFCC279729C9}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DF-4AB8-B152-426C1C09E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{28FABBE5-17AA-43AA-BBFD-19443C30C1EE}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DF-4AB8-B152-426C1C09E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{1D0EC3B8-FA28-412C-BE6E-0EFB117175FF}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DF-4AB8-B152-426C1C09E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{888785C1-005A-4C50-8BCA-44AD582BEC3F}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DF-4AB8-B152-426C1C09EEFF}"/>
                </c:ext>
              </c:extLst>
            </c:dLbl>
            <c:dLbl>
              <c:idx val="8"/>
              <c:layout>
                <c:manualLayout>
                  <c:x val="-3.169799161911063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{039ACB23-187B-41FA-9C29-6B12C0724DEC}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0DF-4AB8-B152-426C1C09EEFF}"/>
                </c:ext>
              </c:extLst>
            </c:dLbl>
            <c:dLbl>
              <c:idx val="16"/>
              <c:layout>
                <c:manualLayout>
                  <c:x val="-4.5160355153971203E-2"/>
                  <c:y val="-5.295628420166498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{04B52A35-5B3A-4D2B-ABFE-BF5FC4BB2678}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0DF-4AB8-B152-426C1C09EEFF}"/>
                </c:ext>
              </c:extLst>
            </c:dLbl>
            <c:dLbl>
              <c:idx val="24"/>
              <c:layout>
                <c:manualLayout>
                  <c:x val="-1.8235628084250128E-2"/>
                  <c:y val="-9.079773574618109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{6709D5D0-54C9-40D3-8A96-DCBCBA26FE6E}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0DF-4AB8-B152-426C1C09EE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{DD0075E2-966D-43E2-866A-DD630B15A405}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0DF-4AB8-B152-426C1C09E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0DF-4AB8-B152-426C1C09EEFF}"/>
            </c:ext>
          </c:extLst>
        </c:ser>
        <c:dLbls>
          <c:showLegendKey val="0"/>
          <c:showVal val="1"/>
          <c:showCatName val="0"/>
          <c:showSerName val="0"/>
          <c:showPercent val="0"/>
          <c:showBubbleSize val="0"/>
        </c:dLbls>
        <c:axId val="84219776"/>
        <c:axId val="84234240"/>
      </c:scatterChart>
      <c:valAx>
        <c:axId val="84219776"/>
        <c:scaling>
          <c:orientation val="minMax"/>
          <c:max val="8.3000000000000007"/>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公営企業債の元利償還金に対する繰入金が増加しているが、元利償還金や債務負担行為に基づく支出額等の減少により、実質公債費比率の分子も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財政基盤の弱い当町においては分母を構成する地方交付税等の増減にも大きく左右されることから、計画的かつ効率的な財政運用により、今後も実質公債費率の低減に努める。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一般会計等に係る地方債の現在高は、地方債の発行抑制や繰上償還の実施により</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百万円減となった。そのほかの将来負担額に含まれる見込み額等も減少となり、将来負担額を減少させた。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金は年々減少しており、かつ令和元年度は充当可能財源が増加となったことから、将来負担比率が大きく減少した。引き続き可能な限り地方債の発行を抑制し、積極的な繰上償還を行い町債残高の削減を図り、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福島県国見町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百万円の増加となった。主な要因としては、財政調整基金や公共施設整備基金、ふるさと振興基金に積立を行ったため。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・財政調整基金は現在の残高を維持し、災害等への備えとする。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・将来的な施設修繕費に充てるため、公共施設整備基金等への積立を継続的に行う予定である。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・国見町ふるさと振興基金：町のふるさと振興基金に充てるための財源。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・国見町公共施設整備基金：国の公共施設の整備及び修繕に必要な財源を確保するため。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百万円取り崩し、道の駅内にある子育て支援施設の運営費等に充当した。また、今後の地域活性化事業に充当するために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・国見町公共施設整備基金：将来発生する公共施設の維持修繕費等に充てるため、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百万円積立を行った分が増加した。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・国見町ふるさと振興基金：ふるさと納税の寄附受入額から経費を除いた分について毎年積立を行い、必要に応じて地域振興事業に充当する。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・国見町公共施設整備基金：将来発生する公共施設維持修繕費等に充てるため、毎年継続して積立する。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・前年度末残高と比較し、数値上増減はないが基金利子分を積立したことにより微増となった。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・災害への備え等のため、現在の残高である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20CF1F8-2E2F-4608-B507-B9E652408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14F17CB-A46D-4BB9-B4F2-90F3E3DBE5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6E7BCB3-B53C-4400-8A62-29EFCC1463B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FB3B107-D9FD-455D-80CD-25272D35DCD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3034B4D-52E9-4C6A-A36A-E54A12E74BB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051943-EEB6-4167-B906-E1368772B3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7A9CF10-2846-4807-AF6B-26FDF9044DE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BF285ED-BEA6-44AA-85C5-26002E05E24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51F7BD4-7F03-431B-A96C-95D5032D7A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A0D491-8FDA-4530-A0FF-CB2A48C6BB4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D2CD2AE-6B34-4B12-9451-FFDA4D1310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21DC7D3-966E-4146-8496-DA40945D5E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8,911
37.95
6,863,440
6,090,195
737,780
3,398,958
6,043,475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7E0A8A5-B9BF-45E6-9F32-DD0F91DD92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0C55001-3ABB-411B-9A36-E6031CB2F34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15507F1-1F71-4FC3-B254-A38E89A7006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3429C50-7E52-4B17-988F-9C458754226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AC793FA-DB50-46B3-87F9-2F4359D074C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A74173D-12F4-4AEB-99BE-4CF7A8FAB97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E3D90A5-B3B5-407F-B8D8-8A6AE69704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1C2D718-EEDA-45B5-B341-460BBA4B4B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CD7EFD5-6A1B-44AA-B199-ADF0AF8D21F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031F8E1-800D-4428-9A24-30AC37526C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631F46C-8B42-451B-B3C3-C3C0EBB8FF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BED2C1F-654B-475C-9A2B-C9E027F7D5C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293D8B5-4451-4CDB-B8A0-C579795F999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88ADFF3-6872-4D1A-A5EE-6B0588B4823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5853432-BC7D-49CB-ADAF-7FD1E12693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6C9BFEB-6633-4E1B-A3EF-9AB06CC135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CAC37F9-07F0-4DF0-8DBA-87FE983A2A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7F961E4-5CDF-4E9B-A404-053ED9E8EA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0BBF02-7278-4024-B207-E5BE7223BC0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F1B6C8F-2570-4907-9297-F62A546E0BE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A3E9D59-3858-4689-BE5A-C8588BD4AB4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9F9FFE1-F098-44FB-8240-408E58605A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0791BE8-7AC5-4DDD-B0AD-1DD232EA7B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92860CA-4717-4874-9434-8F676BF049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469E099-0EA0-410B-BFE7-9EDB261E6E4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D8E3C7-1BBD-4ACC-BEEC-AFE10ED9360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B80820C-A3AF-41A3-8D41-F7E03D49ED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FEB380A-4C23-498B-AADC-C257CEAD44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717B252-959F-458D-8C2E-EB3FFF9D6DA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9E8812D-893F-4517-AAEE-61F606D5923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D8F26BF-083F-4D14-A92C-2A7FA090D1F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D6B5FBA-FCEF-4EC1-ADA2-116961F9B0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4E524C8-9CFD-4C73-BC35-0C2C4E72407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AB88923-1E57-463E-92C6-1E281CC15E4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458E62F-53F0-4E2C-AF9D-ABBEC92338F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6FB67E29-A129-4895-83A7-9560AAD013FD}"/>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60A98EAE-D43F-4BE7-B212-FDF9A9BDE5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7CAEED14-34D3-474D-8C99-131763A6AC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512E144C-0676-4734-94C4-E2820C3E279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07E57A08-654E-4E21-A443-44D30109A5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5979E74A-9EDF-44FA-BCD9-1F356795123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A54D0BF5-454D-453A-A2F4-16AC8ADDB9D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A5E20D44-9DDD-4411-9437-58ECC6EFFA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151B876B-E95E-458B-A56F-5B86562FFEE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ABF428BC-B6DB-4E41-8C7F-F86E575FCC9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98841E32-98A5-419B-8B46-33E78371A6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C2386B62-7997-4469-B89A-4100629B27C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01370822-BC76-4AFD-BC3F-ACEEF0A38A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84C1D359-6235-4FF4-9D7A-27740CB6982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で前年度よりは下がっているが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島県平均や全国平均、類似団体内平均値よりも高い数値となっている。これは、庁舎建設事業や道の駅整備事業等、震災からの復旧復興事業実施のため町債を発行したことにより町債残高が増加したため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今後も当町で取り組む歴史まちづくり事業（公園整備）や国道４号拡幅に伴う町道整備等が控えているため、町債の発行抑制や積極的な繰上返済により財政健全化に努める。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EDA230DE-22F2-4DEA-A153-FE7DD246E4E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E6042631-A6F1-4231-9E58-0B8820A8DC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0EE54928-C889-457A-92AD-7650BD09662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5C74A2FD-9383-4BE9-B85B-6E78EBE05FB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A7338D1E-DCE1-4669-9026-A3CE8B73DB1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E7A38243-DD6F-4FDA-902D-1E3F59A384A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id="{EEDBB246-4EE3-46C1-94B8-57A28782E7E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961DADF5-69C9-403D-A949-4BA6E9F0E9E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9F8DB3B3-D2F0-4C3A-8204-35DE6FDBD11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AE81894F-CA0E-415C-92B1-C090E102DDA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4A83D841-2AE5-4E27-9DFD-170FF25C3E3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9D690E1F-94B0-41EA-B789-829ACA8C0AE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id="{3993487C-735A-43C6-927A-7B9D227CC4F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BB14F6D3-8F05-49EC-8D49-FF0CE166EA6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A6AEF70B-1F0A-41F3-BC72-7520D66613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78" name="直線コネクタ 77">
          <a:extLst>
            <a:ext uri="{FF2B5EF4-FFF2-40B4-BE49-F238E27FC236}">
              <a16:creationId xmlns:a16="http://schemas.microsoft.com/office/drawing/2014/main" id="{0C6D6E74-97F0-41A0-8836-D532F9E01D95}"/>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79" name="債務償還比率最小値テキスト">
          <a:extLst>
            <a:ext uri="{FF2B5EF4-FFF2-40B4-BE49-F238E27FC236}">
              <a16:creationId xmlns:a16="http://schemas.microsoft.com/office/drawing/2014/main" id="{6B3A5310-E142-4ABA-AFDD-655F17C802D2}"/>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80" name="直線コネクタ 79">
          <a:extLst>
            <a:ext uri="{FF2B5EF4-FFF2-40B4-BE49-F238E27FC236}">
              <a16:creationId xmlns:a16="http://schemas.microsoft.com/office/drawing/2014/main" id="{A55172A9-6AA6-4D33-BCB6-7EE3C342E856}"/>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id="{23EC0F66-8C9D-4444-8259-8C103129BB7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id="{D1658D45-B5BF-4FA4-B06A-3F947FF441F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83" name="債務償還比率平均値テキスト">
          <a:extLst>
            <a:ext uri="{FF2B5EF4-FFF2-40B4-BE49-F238E27FC236}">
              <a16:creationId xmlns:a16="http://schemas.microsoft.com/office/drawing/2014/main" id="{D3C077D3-F14B-4327-87C1-716E9B9E2F34}"/>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84" name="フローチャート: 判断 83">
          <a:extLst>
            <a:ext uri="{FF2B5EF4-FFF2-40B4-BE49-F238E27FC236}">
              <a16:creationId xmlns:a16="http://schemas.microsoft.com/office/drawing/2014/main" id="{91A2F02F-D028-43AC-A7E2-107B2E24E142}"/>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85" name="フローチャート: 判断 84">
          <a:extLst>
            <a:ext uri="{FF2B5EF4-FFF2-40B4-BE49-F238E27FC236}">
              <a16:creationId xmlns:a16="http://schemas.microsoft.com/office/drawing/2014/main" id="{605790C7-8327-4A68-A57E-FB1BA89ABCAE}"/>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86" name="フローチャート: 判断 85">
          <a:extLst>
            <a:ext uri="{FF2B5EF4-FFF2-40B4-BE49-F238E27FC236}">
              <a16:creationId xmlns:a16="http://schemas.microsoft.com/office/drawing/2014/main" id="{5E148126-E98B-4CAF-93CB-4A63CCD526DE}"/>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87" name="フローチャート: 判断 86">
          <a:extLst>
            <a:ext uri="{FF2B5EF4-FFF2-40B4-BE49-F238E27FC236}">
              <a16:creationId xmlns:a16="http://schemas.microsoft.com/office/drawing/2014/main" id="{0207F60B-D0AC-42E1-8DC6-3D45B99DD3EC}"/>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88" name="フローチャート: 判断 87">
          <a:extLst>
            <a:ext uri="{FF2B5EF4-FFF2-40B4-BE49-F238E27FC236}">
              <a16:creationId xmlns:a16="http://schemas.microsoft.com/office/drawing/2014/main" id="{D6E38A53-BEB5-49B2-94A1-72D1A440166F}"/>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3894510-44D8-4A2A-BA4C-C9B269B5EC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63031ED-E341-43CE-BD47-7F0D67B7FB0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31463FC-9D08-4B82-88E6-1409D4FED2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E9D67A7-04F0-446C-AA40-5D1C4AB44C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9B4A3CBB-F88B-43F4-8C61-0DD15B44E8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122400</xdr:rowOff>
    </xdr:from>
    <xdr:to>
      <xdr:col>76</xdr:col>
      <xdr:colOff>73025</xdr:colOff>
      <xdr:row>32</xdr:row>
      <xdr:rowOff>52550</xdr:rowOff>
    </xdr:to>
    <xdr:sp macro="" textlink="">
      <xdr:nvSpPr>
        <xdr:cNvPr id="94" name="楕円 93">
          <a:extLst>
            <a:ext uri="{FF2B5EF4-FFF2-40B4-BE49-F238E27FC236}">
              <a16:creationId xmlns:a16="http://schemas.microsoft.com/office/drawing/2014/main" id="{E336738A-652A-42CC-B870-A9E32740B2B9}"/>
            </a:ext>
          </a:extLst>
        </xdr:cNvPr>
        <xdr:cNvSpPr/>
      </xdr:nvSpPr>
      <xdr:spPr>
        <a:xfrm>
          <a:off x="14744700" y="62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100827</xdr:rowOff>
    </xdr:from>
    <xdr:ext cx="469744" cy="259045"/>
    <xdr:sp macro="" textlink="">
      <xdr:nvSpPr>
        <xdr:cNvPr id="95" name="債務償還比率該当値テキスト">
          <a:extLst>
            <a:ext uri="{FF2B5EF4-FFF2-40B4-BE49-F238E27FC236}">
              <a16:creationId xmlns:a16="http://schemas.microsoft.com/office/drawing/2014/main" id="{C1DB765E-A197-4F56-AF81-5D9FF2C6B0B3}"/>
            </a:ext>
          </a:extLst>
        </xdr:cNvPr>
        <xdr:cNvSpPr txBox="1"/>
      </xdr:nvSpPr>
      <xdr:spPr>
        <a:xfrm>
          <a:off x="14846300" y="61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7803</xdr:rowOff>
    </xdr:from>
    <xdr:to>
      <xdr:col>72</xdr:col>
      <xdr:colOff>123825</xdr:colOff>
      <xdr:row>32</xdr:row>
      <xdr:rowOff>109403</xdr:rowOff>
    </xdr:to>
    <xdr:sp macro="" textlink="">
      <xdr:nvSpPr>
        <xdr:cNvPr id="96" name="楕円 95">
          <a:extLst>
            <a:ext uri="{FF2B5EF4-FFF2-40B4-BE49-F238E27FC236}">
              <a16:creationId xmlns:a16="http://schemas.microsoft.com/office/drawing/2014/main" id="{DDA13215-D6BE-4158-B411-5A7E891D5EC5}"/>
            </a:ext>
          </a:extLst>
        </xdr:cNvPr>
        <xdr:cNvSpPr/>
      </xdr:nvSpPr>
      <xdr:spPr>
        <a:xfrm>
          <a:off x="14033500" y="6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1750</xdr:rowOff>
    </xdr:from>
    <xdr:to>
      <xdr:col>76</xdr:col>
      <xdr:colOff>22225</xdr:colOff>
      <xdr:row>32</xdr:row>
      <xdr:rowOff>58603</xdr:rowOff>
    </xdr:to>
    <xdr:cxnSp macro="">
      <xdr:nvCxnSpPr>
        <xdr:cNvPr id="97" name="直線コネクタ 96">
          <a:extLst>
            <a:ext uri="{FF2B5EF4-FFF2-40B4-BE49-F238E27FC236}">
              <a16:creationId xmlns:a16="http://schemas.microsoft.com/office/drawing/2014/main" id="{2BD87A25-9CCF-4546-85A3-9FA831612ED1}"/>
            </a:ext>
          </a:extLst>
        </xdr:cNvPr>
        <xdr:cNvCxnSpPr/>
      </xdr:nvCxnSpPr>
      <xdr:spPr>
        <a:xfrm flipV="1">
          <a:off x="14084300" y="6259675"/>
          <a:ext cx="711200" cy="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168339</xdr:rowOff>
    </xdr:from>
    <xdr:to>
      <xdr:col>68</xdr:col>
      <xdr:colOff>123825</xdr:colOff>
      <xdr:row>32</xdr:row>
      <xdr:rowOff>98489</xdr:rowOff>
    </xdr:to>
    <xdr:sp macro="" textlink="">
      <xdr:nvSpPr>
        <xdr:cNvPr id="98" name="楕円 97">
          <a:extLst>
            <a:ext uri="{FF2B5EF4-FFF2-40B4-BE49-F238E27FC236}">
              <a16:creationId xmlns:a16="http://schemas.microsoft.com/office/drawing/2014/main" id="{02523741-81CF-4365-9AB7-BBE7598142C8}"/>
            </a:ext>
          </a:extLst>
        </xdr:cNvPr>
        <xdr:cNvSpPr/>
      </xdr:nvSpPr>
      <xdr:spPr>
        <a:xfrm>
          <a:off x="13271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47689</xdr:rowOff>
    </xdr:from>
    <xdr:to>
      <xdr:col>72</xdr:col>
      <xdr:colOff>73025</xdr:colOff>
      <xdr:row>32</xdr:row>
      <xdr:rowOff>58603</xdr:rowOff>
    </xdr:to>
    <xdr:cxnSp macro="">
      <xdr:nvCxnSpPr>
        <xdr:cNvPr id="99" name="直線コネクタ 98">
          <a:extLst>
            <a:ext uri="{FF2B5EF4-FFF2-40B4-BE49-F238E27FC236}">
              <a16:creationId xmlns:a16="http://schemas.microsoft.com/office/drawing/2014/main" id="{9344CAC4-7F5D-4301-B523-0EE323E269B3}"/>
            </a:ext>
          </a:extLst>
        </xdr:cNvPr>
        <xdr:cNvCxnSpPr/>
      </xdr:nvCxnSpPr>
      <xdr:spPr>
        <a:xfrm>
          <a:off x="13322300" y="6305614"/>
          <a:ext cx="762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93253</xdr:rowOff>
    </xdr:from>
    <xdr:to>
      <xdr:col>64</xdr:col>
      <xdr:colOff>123825</xdr:colOff>
      <xdr:row>32</xdr:row>
      <xdr:rowOff>23403</xdr:rowOff>
    </xdr:to>
    <xdr:sp macro="" textlink="">
      <xdr:nvSpPr>
        <xdr:cNvPr id="100" name="楕円 99">
          <a:extLst>
            <a:ext uri="{FF2B5EF4-FFF2-40B4-BE49-F238E27FC236}">
              <a16:creationId xmlns:a16="http://schemas.microsoft.com/office/drawing/2014/main" id="{AF8E6038-9219-435D-8AB0-5F38B787311B}"/>
            </a:ext>
          </a:extLst>
        </xdr:cNvPr>
        <xdr:cNvSpPr/>
      </xdr:nvSpPr>
      <xdr:spPr>
        <a:xfrm>
          <a:off x="12509500" y="61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144053</xdr:rowOff>
    </xdr:from>
    <xdr:to>
      <xdr:col>68</xdr:col>
      <xdr:colOff>73025</xdr:colOff>
      <xdr:row>32</xdr:row>
      <xdr:rowOff>47689</xdr:rowOff>
    </xdr:to>
    <xdr:cxnSp macro="">
      <xdr:nvCxnSpPr>
        <xdr:cNvPr id="101" name="直線コネクタ 100">
          <a:extLst>
            <a:ext uri="{FF2B5EF4-FFF2-40B4-BE49-F238E27FC236}">
              <a16:creationId xmlns:a16="http://schemas.microsoft.com/office/drawing/2014/main" id="{A8D134C7-50D1-4EDE-B1AA-DF232B9165DA}"/>
            </a:ext>
          </a:extLst>
        </xdr:cNvPr>
        <xdr:cNvCxnSpPr/>
      </xdr:nvCxnSpPr>
      <xdr:spPr>
        <a:xfrm>
          <a:off x="12560300" y="6230528"/>
          <a:ext cx="762000" cy="7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103689</xdr:rowOff>
    </xdr:from>
    <xdr:to>
      <xdr:col>60</xdr:col>
      <xdr:colOff>123825</xdr:colOff>
      <xdr:row>32</xdr:row>
      <xdr:rowOff>33839</xdr:rowOff>
    </xdr:to>
    <xdr:sp macro="" textlink="">
      <xdr:nvSpPr>
        <xdr:cNvPr id="102" name="楕円 101">
          <a:extLst>
            <a:ext uri="{FF2B5EF4-FFF2-40B4-BE49-F238E27FC236}">
              <a16:creationId xmlns:a16="http://schemas.microsoft.com/office/drawing/2014/main" id="{75B763E3-08D3-481B-8DE6-992779940781}"/>
            </a:ext>
          </a:extLst>
        </xdr:cNvPr>
        <xdr:cNvSpPr/>
      </xdr:nvSpPr>
      <xdr:spPr>
        <a:xfrm>
          <a:off x="11747500" y="61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144053</xdr:rowOff>
    </xdr:from>
    <xdr:to>
      <xdr:col>64</xdr:col>
      <xdr:colOff>73025</xdr:colOff>
      <xdr:row>31</xdr:row>
      <xdr:rowOff>154489</xdr:rowOff>
    </xdr:to>
    <xdr:cxnSp macro="">
      <xdr:nvCxnSpPr>
        <xdr:cNvPr id="103" name="直線コネクタ 102">
          <a:extLst>
            <a:ext uri="{FF2B5EF4-FFF2-40B4-BE49-F238E27FC236}">
              <a16:creationId xmlns:a16="http://schemas.microsoft.com/office/drawing/2014/main" id="{4426BB95-BF22-491D-8885-803C2525C5EA}"/>
            </a:ext>
          </a:extLst>
        </xdr:cNvPr>
        <xdr:cNvCxnSpPr/>
      </xdr:nvCxnSpPr>
      <xdr:spPr>
        <a:xfrm flipV="1">
          <a:off x="11798300" y="6230528"/>
          <a:ext cx="762000" cy="1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04" name="n_1aveValue債務償還比率">
          <a:extLst>
            <a:ext uri="{FF2B5EF4-FFF2-40B4-BE49-F238E27FC236}">
              <a16:creationId xmlns:a16="http://schemas.microsoft.com/office/drawing/2014/main" id="{6E45FA54-A0FE-4E19-A3D9-C004AC3DDE56}"/>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05" name="n_2aveValue債務償還比率">
          <a:extLst>
            <a:ext uri="{FF2B5EF4-FFF2-40B4-BE49-F238E27FC236}">
              <a16:creationId xmlns:a16="http://schemas.microsoft.com/office/drawing/2014/main" id="{905C03BB-56D0-406D-94D6-09A480DE2858}"/>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06" name="n_3aveValue債務償還比率">
          <a:extLst>
            <a:ext uri="{FF2B5EF4-FFF2-40B4-BE49-F238E27FC236}">
              <a16:creationId xmlns:a16="http://schemas.microsoft.com/office/drawing/2014/main" id="{B46A837A-B3B0-4FD1-BDFA-2E502F76C754}"/>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07" name="n_4aveValue債務償還比率">
          <a:extLst>
            <a:ext uri="{FF2B5EF4-FFF2-40B4-BE49-F238E27FC236}">
              <a16:creationId xmlns:a16="http://schemas.microsoft.com/office/drawing/2014/main" id="{4BFE98DE-A9AC-41C2-BFED-943456F8274A}"/>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100530</xdr:rowOff>
    </xdr:from>
    <xdr:ext cx="469744" cy="259045"/>
    <xdr:sp macro="" textlink="">
      <xdr:nvSpPr>
        <xdr:cNvPr id="108" name="n_1mainValue債務償還比率">
          <a:extLst>
            <a:ext uri="{FF2B5EF4-FFF2-40B4-BE49-F238E27FC236}">
              <a16:creationId xmlns:a16="http://schemas.microsoft.com/office/drawing/2014/main" id="{73A9000D-B70E-4D7B-9AB2-D90136ECEFF6}"/>
            </a:ext>
          </a:extLst>
        </xdr:cNvPr>
        <xdr:cNvSpPr txBox="1"/>
      </xdr:nvSpPr>
      <xdr:spPr>
        <a:xfrm>
          <a:off x="13836727" y="635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89616</xdr:rowOff>
    </xdr:from>
    <xdr:ext cx="469744" cy="259045"/>
    <xdr:sp macro="" textlink="">
      <xdr:nvSpPr>
        <xdr:cNvPr id="109" name="n_2mainValue債務償還比率">
          <a:extLst>
            <a:ext uri="{FF2B5EF4-FFF2-40B4-BE49-F238E27FC236}">
              <a16:creationId xmlns:a16="http://schemas.microsoft.com/office/drawing/2014/main" id="{8208B76A-CD88-4DF0-93E3-F70C574C23B9}"/>
            </a:ext>
          </a:extLst>
        </xdr:cNvPr>
        <xdr:cNvSpPr txBox="1"/>
      </xdr:nvSpPr>
      <xdr:spPr>
        <a:xfrm>
          <a:off x="13087427"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14530</xdr:rowOff>
    </xdr:from>
    <xdr:ext cx="469744" cy="259045"/>
    <xdr:sp macro="" textlink="">
      <xdr:nvSpPr>
        <xdr:cNvPr id="110" name="n_3mainValue債務償還比率">
          <a:extLst>
            <a:ext uri="{FF2B5EF4-FFF2-40B4-BE49-F238E27FC236}">
              <a16:creationId xmlns:a16="http://schemas.microsoft.com/office/drawing/2014/main" id="{159EF4A6-0A4E-4053-A2A3-D60DF31C2AF7}"/>
            </a:ext>
          </a:extLst>
        </xdr:cNvPr>
        <xdr:cNvSpPr txBox="1"/>
      </xdr:nvSpPr>
      <xdr:spPr>
        <a:xfrm>
          <a:off x="12325427" y="62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24966</xdr:rowOff>
    </xdr:from>
    <xdr:ext cx="469744" cy="259045"/>
    <xdr:sp macro="" textlink="">
      <xdr:nvSpPr>
        <xdr:cNvPr id="111" name="n_4mainValue債務償還比率">
          <a:extLst>
            <a:ext uri="{FF2B5EF4-FFF2-40B4-BE49-F238E27FC236}">
              <a16:creationId xmlns:a16="http://schemas.microsoft.com/office/drawing/2014/main" id="{944F64AB-305F-4EF9-8702-622199904526}"/>
            </a:ext>
          </a:extLst>
        </xdr:cNvPr>
        <xdr:cNvSpPr txBox="1"/>
      </xdr:nvSpPr>
      <xdr:spPr>
        <a:xfrm>
          <a:off x="11563427" y="628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43DF8C7D-C701-4CA1-8C40-C6F2590B553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400746B8-E783-425E-B2E4-B11A61DCF5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788C9D81-B902-4326-A995-56EFCAF1CA59}"/>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52A2693F-762F-416F-B1F2-FF3FA4FE272B}"/>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E26AF84F-0B55-432C-B813-37513DEE621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DAFF5670-8F72-424C-92FD-01576FBD16C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5091BD-6C96-4B38-810C-340E951ACE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84B201-9BA9-41FD-8440-7855FA9BB4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453A25-A7A8-4A1A-AAED-60086BDA90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B7CE47-DEAB-4EB2-ADFA-5D07C34CDE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6D93D2-CA46-4A31-9DDA-72E6A49FB4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0B8EAA-C480-46CA-B609-DB52BF4AFD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FD0922-1839-4A90-8060-74FDFE540D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206AAE-1073-49B9-896D-24C15305A7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689F0F-23E4-48F4-89C7-F43537D9F7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4B35DC-D839-40BE-92D2-8CC8C4ADED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8,911
37.95
6,863,440
6,090,195
737,780
3,398,958
6,043,475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2ACB45-B221-46CA-BEC2-E3A3FF8648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3A8DBA-A33F-4A54-B0A5-1825AD3D72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384AA6-D461-4E6D-A37F-8699C527B5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1FC020-B6ED-469B-95CC-806E0EC1D9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E2B757-018A-45A0-ACF5-CC7FC492B6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A910E1-5126-4297-A026-CCC7A43682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41A2CD-FEDB-472A-86A9-176512CF47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8881F56-38CE-4D96-86E5-0CC6711EF4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6BF30CDB-CB7C-481F-A954-2273613421A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9FAFEA95-4250-4972-9161-AD7A13C876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69912E7E-C337-4547-A969-4F08F2E8A9CD}"/>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78F24981-ADC8-44A0-B422-E05B7A84C0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11F315B6-F564-46AF-8B43-7CC1E69883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7C82B5F0-8C4A-4817-8E45-2764EE1666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06521F-8A1A-4FDA-B593-1C04B256AF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772801-A5A3-4F3F-910C-BF3435DD8D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B6CFB2-0FF3-4EA1-9B8D-5C9244B03D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338647-63A5-47E1-B736-6B556A68D9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F4A163-EE85-480E-9ECB-B537DE3FFE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F2594A-6EBD-4929-AE68-27FE14E592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8B585C-9BAF-41BA-AE9E-6AAF44CB92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26645B-ECA1-42BA-A07B-595F69D9AC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FEA20F-75BF-4434-A216-37C96B5A0B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32DACA-AAC5-4C0C-9C25-870B69F9ED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8,911
37.95
6,863,440
6,090,195
737,780
3,398,958
6,043,475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06AA8F-9E83-40D7-BF15-1AE96FDE30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826645-3041-4276-832F-D47C234D20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3945EA-8904-43A7-A385-C419A5C662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7085EC-586F-43D1-A3F4-79979C2DF2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A63097-1AE7-4DA4-88E3-3BCCCED4A9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500AD2-C069-498D-91DB-B08ED99870B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35F8A88D-B773-4A1A-9F1D-5A75CB3B7A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082C4DC-D384-4310-87ED-69266BC30F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4926E14F-8AD0-41C1-B639-EA95ED7C6D5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4CA268B5-A625-40B1-A243-C86E049073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AD1C7E97-4C97-4305-94DB-7CF0BE9696B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8689FBD7-769F-41A3-8E93-8FD45E907C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6791B60A-5046-4625-858D-B8485DFABF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C499DD67-830A-4825-9935-0D9897F02E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8,911
37.95
6,863,440
6,090,195
737,780
3,398,958
6,043,475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町内人口の減少や全国平均を上回る高齢化率に加え、町内立地企業が少ないことにより財政基盤が弱く、類似団体の平均値を下回っている。歳入の</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を地方交付税が占めるなど、依然として財政基盤が脆弱である状態が続いている。国庫支出金や都道府県支出金を有効に活用しながら、歳出の見直しと施策の重点化の両立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人口減少等による税収の減少に加え、少子高齢化による扶助費の増加により、前年度よりさらに</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％となった。今後も指数の改善を図るため、効率的な財政運営による経常的な歳出削減に努める。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5588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687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167386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059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63</xdr:row>
      <xdr:rowOff>104648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9365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63754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646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号等の影響により前年度よりも上回ったものの、依然として類似団体の平均値を下回った決算額となった。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16591</xdr:rowOff>
    </xdr:from>
    <xdr:to>
      <xdr:col>23</xdr:col>
      <xdr:colOff>133350</xdr:colOff>
      <xdr:row>86</xdr:row>
      <xdr:rowOff>84384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75491"/>
          <a:ext cx="0" cy="753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56461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8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84384</xdr:rowOff>
    </xdr:from>
    <xdr:to>
      <xdr:col>24</xdr:col>
      <xdr:colOff>12700</xdr:colOff>
      <xdr:row>86</xdr:row>
      <xdr:rowOff>84384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8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102968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81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16591</xdr:rowOff>
    </xdr:from>
    <xdr:to>
      <xdr:col>24</xdr:col>
      <xdr:colOff>12700</xdr:colOff>
      <xdr:row>82</xdr:row>
      <xdr:rowOff>16591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7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23498</xdr:rowOff>
    </xdr:from>
    <xdr:to>
      <xdr:col>23</xdr:col>
      <xdr:colOff>133350</xdr:colOff>
      <xdr:row>83</xdr:row>
      <xdr:rowOff>49653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53848"/>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171269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5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154742</xdr:rowOff>
    </xdr:from>
    <xdr:to>
      <xdr:col>23</xdr:col>
      <xdr:colOff>184150</xdr:colOff>
      <xdr:row>83</xdr:row>
      <xdr:rowOff>84892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23498</xdr:rowOff>
    </xdr:from>
    <xdr:to>
      <xdr:col>19</xdr:col>
      <xdr:colOff>133350</xdr:colOff>
      <xdr:row>83</xdr:row>
      <xdr:rowOff>93501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53848"/>
          <a:ext cx="889000" cy="7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141743</xdr:rowOff>
    </xdr:from>
    <xdr:to>
      <xdr:col>19</xdr:col>
      <xdr:colOff>184150</xdr:colOff>
      <xdr:row>83</xdr:row>
      <xdr:rowOff>71893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0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82070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93501</xdr:rowOff>
    </xdr:from>
    <xdr:to>
      <xdr:col>15</xdr:col>
      <xdr:colOff>82550</xdr:colOff>
      <xdr:row>84</xdr:row>
      <xdr:rowOff>71447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23851"/>
          <a:ext cx="889000" cy="1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139325</xdr:rowOff>
    </xdr:from>
    <xdr:to>
      <xdr:col>15</xdr:col>
      <xdr:colOff>133350</xdr:colOff>
      <xdr:row>83</xdr:row>
      <xdr:rowOff>69475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9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79652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6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71447</xdr:rowOff>
    </xdr:from>
    <xdr:to>
      <xdr:col>11</xdr:col>
      <xdr:colOff>31750</xdr:colOff>
      <xdr:row>88</xdr:row>
      <xdr:rowOff>125288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73247"/>
          <a:ext cx="889000" cy="7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146473</xdr:rowOff>
    </xdr:from>
    <xdr:to>
      <xdr:col>11</xdr:col>
      <xdr:colOff>82550</xdr:colOff>
      <xdr:row>83</xdr:row>
      <xdr:rowOff>76623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86800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7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128688</xdr:rowOff>
    </xdr:from>
    <xdr:to>
      <xdr:col>7</xdr:col>
      <xdr:colOff>31750</xdr:colOff>
      <xdr:row>83</xdr:row>
      <xdr:rowOff>58838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69015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5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170303</xdr:rowOff>
    </xdr:from>
    <xdr:to>
      <xdr:col>23</xdr:col>
      <xdr:colOff>184150</xdr:colOff>
      <xdr:row>83</xdr:row>
      <xdr:rowOff>100453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142380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144148</xdr:rowOff>
    </xdr:from>
    <xdr:to>
      <xdr:col>19</xdr:col>
      <xdr:colOff>184150</xdr:colOff>
      <xdr:row>83</xdr:row>
      <xdr:rowOff>74298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59075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8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42701</xdr:rowOff>
    </xdr:from>
    <xdr:to>
      <xdr:col>15</xdr:col>
      <xdr:colOff>133350</xdr:colOff>
      <xdr:row>83</xdr:row>
      <xdr:rowOff>144301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129078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5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20647</xdr:rowOff>
    </xdr:from>
    <xdr:to>
      <xdr:col>11</xdr:col>
      <xdr:colOff>82550</xdr:colOff>
      <xdr:row>84</xdr:row>
      <xdr:rowOff>122247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107024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0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74488</xdr:rowOff>
    </xdr:from>
    <xdr:to>
      <xdr:col>7</xdr:col>
      <xdr:colOff>31750</xdr:colOff>
      <xdr:row>89</xdr:row>
      <xdr:rowOff>4638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5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160865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5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ラスパイレス指数は昨年同様の値となった。類似団体の平均との差は、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％と若干少なくなった。地域民間企業の平均給与の状況をふまえ、給与の適正化に努める。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114905</xdr:rowOff>
    </xdr:from>
    <xdr:to>
      <xdr:col>81</xdr:col>
      <xdr:colOff>44450</xdr:colOff>
      <xdr:row>88</xdr:row>
      <xdr:rowOff>114905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0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89</xdr:row>
      <xdr:rowOff>35379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025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35379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103414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795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131432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4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人増加となったが、類似団体と比較すると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人少ない状況となっている。今後も各事業の進捗状況等をふまえ、より適切な定員管理に努める。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170910</xdr:rowOff>
    </xdr:from>
    <xdr:to>
      <xdr:col>81</xdr:col>
      <xdr:colOff>44450</xdr:colOff>
      <xdr:row>60</xdr:row>
      <xdr:rowOff>27210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86460"/>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170307</xdr:rowOff>
    </xdr:from>
    <xdr:to>
      <xdr:col>77</xdr:col>
      <xdr:colOff>44450</xdr:colOff>
      <xdr:row>59</xdr:row>
      <xdr:rowOff>170910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8585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126873</xdr:rowOff>
    </xdr:from>
    <xdr:to>
      <xdr:col>72</xdr:col>
      <xdr:colOff>203200</xdr:colOff>
      <xdr:row>59</xdr:row>
      <xdr:rowOff>170307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4242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126873</xdr:rowOff>
    </xdr:from>
    <xdr:to>
      <xdr:col>68</xdr:col>
      <xdr:colOff>152400</xdr:colOff>
      <xdr:row>59</xdr:row>
      <xdr:rowOff>138938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424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147860</xdr:rowOff>
    </xdr:from>
    <xdr:to>
      <xdr:col>81</xdr:col>
      <xdr:colOff>95250</xdr:colOff>
      <xdr:row>60</xdr:row>
      <xdr:rowOff>78010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164387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120110</xdr:rowOff>
    </xdr:from>
    <xdr:to>
      <xdr:col>77</xdr:col>
      <xdr:colOff>95250</xdr:colOff>
      <xdr:row>60</xdr:row>
      <xdr:rowOff>50260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60437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0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119507</xdr:rowOff>
    </xdr:from>
    <xdr:to>
      <xdr:col>73</xdr:col>
      <xdr:colOff>44450</xdr:colOff>
      <xdr:row>60</xdr:row>
      <xdr:rowOff>49657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59834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76073</xdr:rowOff>
    </xdr:from>
    <xdr:to>
      <xdr:col>68</xdr:col>
      <xdr:colOff>203200</xdr:colOff>
      <xdr:row>60</xdr:row>
      <xdr:rowOff>6223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16400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88138</xdr:rowOff>
    </xdr:from>
    <xdr:to>
      <xdr:col>64</xdr:col>
      <xdr:colOff>152400</xdr:colOff>
      <xdr:row>60</xdr:row>
      <xdr:rowOff>18288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28465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実質公債は新庁舎・道の駅建設のために発行した地方債等の繰上償還を行ったことにより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起債に大きく頼ることなく、緊急度や住民ニーズを的確に把握した事業の選択をする財政運営に努める。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40</xdr:row>
      <xdr:rowOff>49784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8112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59436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59436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9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％減少した。地方債残高が前年より</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百万円減少したことによるものである。財政のさらなる健全化に向け、今後の借り入れを極力抑えるとともに積極的な繰上償還するなど、少しでも軽減できるよう努める。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79502</xdr:rowOff>
    </xdr:from>
    <xdr:to>
      <xdr:col>81</xdr:col>
      <xdr:colOff>44450</xdr:colOff>
      <xdr:row>17</xdr:row>
      <xdr:rowOff>22670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82270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22670</xdr:rowOff>
    </xdr:from>
    <xdr:to>
      <xdr:col>77</xdr:col>
      <xdr:colOff>44450</xdr:colOff>
      <xdr:row>17</xdr:row>
      <xdr:rowOff>66104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9373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66104</xdr:rowOff>
    </xdr:from>
    <xdr:to>
      <xdr:col>72</xdr:col>
      <xdr:colOff>203200</xdr:colOff>
      <xdr:row>17</xdr:row>
      <xdr:rowOff>83598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980754"/>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32925</xdr:rowOff>
    </xdr:from>
    <xdr:to>
      <xdr:col>68</xdr:col>
      <xdr:colOff>152400</xdr:colOff>
      <xdr:row>17</xdr:row>
      <xdr:rowOff>83598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9475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779</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74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143320</xdr:rowOff>
    </xdr:from>
    <xdr:to>
      <xdr:col>77</xdr:col>
      <xdr:colOff>95250</xdr:colOff>
      <xdr:row>17</xdr:row>
      <xdr:rowOff>73470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8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58247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9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15304</xdr:rowOff>
    </xdr:from>
    <xdr:to>
      <xdr:col>73</xdr:col>
      <xdr:colOff>44450</xdr:colOff>
      <xdr:row>17</xdr:row>
      <xdr:rowOff>116904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9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101681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0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32798</xdr:rowOff>
    </xdr:from>
    <xdr:to>
      <xdr:col>68</xdr:col>
      <xdr:colOff>203200</xdr:colOff>
      <xdr:row>17</xdr:row>
      <xdr:rowOff>134398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9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119175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03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153575</xdr:rowOff>
    </xdr:from>
    <xdr:to>
      <xdr:col>64</xdr:col>
      <xdr:colOff>152400</xdr:colOff>
      <xdr:row>17</xdr:row>
      <xdr:rowOff>83725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8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68502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98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8,911
37.95
6,863,440
6,090,195
737,780
3,398,958
6,043,475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の業務量増加に伴い、職員数が増加したことで類似団体内平均値よりも高い数値が続いている。今後、復興再生関連事業量の減少が見込められるため、事業の整理を進めながら人件費関係経費全体について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97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類似団体平均値とほぼ同水準で推移しているが、業務量増加に伴い、臨時職員数増加による臨時職員賃金の増加や業務の外部委託など、物件費に係る経常収支比率は高くなると見込まれる。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86995</xdr:rowOff>
    </xdr:from>
    <xdr:to>
      <xdr:col>82</xdr:col>
      <xdr:colOff>107950</xdr:colOff>
      <xdr:row>15</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587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15</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70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073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73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52722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5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53340</xdr:rowOff>
    </xdr:from>
    <xdr:to>
      <xdr:col>78</xdr:col>
      <xdr:colOff>120650</xdr:colOff>
      <xdr:row>15</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165117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9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47625</xdr:rowOff>
    </xdr:from>
    <xdr:to>
      <xdr:col>74</xdr:col>
      <xdr:colOff>31750</xdr:colOff>
      <xdr:row>15</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％下回っているが、障がい者福祉費が増加しており、全国同様に扶助費の占める割合が高くなっている状況である。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％下回っている。今後も特別会計・公営企業の事業内容の見直し、健全化を進めることにより繰出金の抑制を図っていく。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37846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64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163576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94996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158496</xdr:rowOff>
    </xdr:from>
    <xdr:to>
      <xdr:col>82</xdr:col>
      <xdr:colOff>158750</xdr:colOff>
      <xdr:row>57</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3573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0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補助費等に係る経常収支比率が類似団体平均値を大きく上回っている。一部事務組合となる藤田病院組合（構成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町）の普通交付税が、国見町へ一括算入されているためである。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7106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69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154432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96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37338</xdr:rowOff>
    </xdr:from>
    <xdr:to>
      <xdr:col>82</xdr:col>
      <xdr:colOff>158750</xdr:colOff>
      <xdr:row>39</xdr:row>
      <xdr:rowOff>138938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117365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庁舎建設や道の駅建設で発行した地方債等の繰上償還を行ったため、類似団体を下回る数値となっている。今後も積極的な繰上償還を行うとともに、新たな起債発行の抑制にも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60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21844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42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21844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52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人件費や補助費等に係る経常収支比率が高いことが類似団体と比較して高い要因となっている。特に藤田病院組合の影響により補助費等の水準は類似団体の中でも高止まりとなっている。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行財政改革への取り組みを通じて義務的経費の削減に努めていく。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818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108713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766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78</xdr:row>
      <xdr:rowOff>3556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663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8570</xdr:rowOff>
    </xdr:from>
    <xdr:to>
      <xdr:col>29</xdr:col>
      <xdr:colOff>127000</xdr:colOff>
      <xdr:row>18</xdr:row>
      <xdr:rowOff>12740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42295"/>
          <a:ext cx="647700" cy="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8570</xdr:rowOff>
    </xdr:from>
    <xdr:to>
      <xdr:col>26</xdr:col>
      <xdr:colOff>50800</xdr:colOff>
      <xdr:row>18</xdr:row>
      <xdr:rowOff>59804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2295"/>
          <a:ext cx="698500" cy="5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59081</xdr:rowOff>
    </xdr:from>
    <xdr:to>
      <xdr:col>22</xdr:col>
      <xdr:colOff>114300</xdr:colOff>
      <xdr:row>18</xdr:row>
      <xdr:rowOff>59804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92806"/>
          <a:ext cx="698500" cy="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56804</xdr:rowOff>
    </xdr:from>
    <xdr:to>
      <xdr:col>18</xdr:col>
      <xdr:colOff>177800</xdr:colOff>
      <xdr:row>18</xdr:row>
      <xdr:rowOff>59081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90529"/>
          <a:ext cx="698500" cy="2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133390</xdr:rowOff>
    </xdr:from>
    <xdr:to>
      <xdr:col>29</xdr:col>
      <xdr:colOff>177800</xdr:colOff>
      <xdr:row>18</xdr:row>
      <xdr:rowOff>63540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105467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129220</xdr:rowOff>
    </xdr:from>
    <xdr:to>
      <xdr:col>26</xdr:col>
      <xdr:colOff>101600</xdr:colOff>
      <xdr:row>18</xdr:row>
      <xdr:rowOff>59370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69547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6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9004</xdr:rowOff>
    </xdr:from>
    <xdr:to>
      <xdr:col>22</xdr:col>
      <xdr:colOff>165100</xdr:colOff>
      <xdr:row>18</xdr:row>
      <xdr:rowOff>110604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95381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8281</xdr:rowOff>
    </xdr:from>
    <xdr:to>
      <xdr:col>19</xdr:col>
      <xdr:colOff>38100</xdr:colOff>
      <xdr:row>18</xdr:row>
      <xdr:rowOff>109881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94658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6004</xdr:rowOff>
    </xdr:from>
    <xdr:to>
      <xdr:col>15</xdr:col>
      <xdr:colOff>101600</xdr:colOff>
      <xdr:row>18</xdr:row>
      <xdr:rowOff>107604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3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117781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43577</xdr:rowOff>
    </xdr:from>
    <xdr:to>
      <xdr:col>29</xdr:col>
      <xdr:colOff>127000</xdr:colOff>
      <xdr:row>36</xdr:row>
      <xdr:rowOff>87567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6827"/>
          <a:ext cx="647700" cy="4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322845</xdr:rowOff>
    </xdr:from>
    <xdr:to>
      <xdr:col>26</xdr:col>
      <xdr:colOff>50800</xdr:colOff>
      <xdr:row>36</xdr:row>
      <xdr:rowOff>43577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33195"/>
          <a:ext cx="698500" cy="63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293290</xdr:rowOff>
    </xdr:from>
    <xdr:to>
      <xdr:col>22</xdr:col>
      <xdr:colOff>114300</xdr:colOff>
      <xdr:row>35</xdr:row>
      <xdr:rowOff>322845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03640"/>
          <a:ext cx="6985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293290</xdr:rowOff>
    </xdr:from>
    <xdr:to>
      <xdr:col>18</xdr:col>
      <xdr:colOff>177800</xdr:colOff>
      <xdr:row>36</xdr:row>
      <xdr:rowOff>29780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03640"/>
          <a:ext cx="698500" cy="7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36767</xdr:rowOff>
    </xdr:from>
    <xdr:to>
      <xdr:col>29</xdr:col>
      <xdr:colOff>177800</xdr:colOff>
      <xdr:row>36</xdr:row>
      <xdr:rowOff>138367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335677</xdr:rowOff>
    </xdr:from>
    <xdr:to>
      <xdr:col>26</xdr:col>
      <xdr:colOff>101600</xdr:colOff>
      <xdr:row>36</xdr:row>
      <xdr:rowOff>94377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79154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2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272045</xdr:rowOff>
    </xdr:from>
    <xdr:to>
      <xdr:col>22</xdr:col>
      <xdr:colOff>165100</xdr:colOff>
      <xdr:row>36</xdr:row>
      <xdr:rowOff>30745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15522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242490</xdr:rowOff>
    </xdr:from>
    <xdr:to>
      <xdr:col>19</xdr:col>
      <xdr:colOff>38100</xdr:colOff>
      <xdr:row>36</xdr:row>
      <xdr:rowOff>1190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5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328867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321880</xdr:rowOff>
    </xdr:from>
    <xdr:to>
      <xdr:col>15</xdr:col>
      <xdr:colOff>101600</xdr:colOff>
      <xdr:row>36</xdr:row>
      <xdr:rowOff>80580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65357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8,911
37.95
6,863,440
6,090,195
737,780
3,398,958
6,043,475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150719</xdr:rowOff>
    </xdr:from>
    <xdr:to>
      <xdr:col>24</xdr:col>
      <xdr:colOff>63500</xdr:colOff>
      <xdr:row>35</xdr:row>
      <xdr:rowOff>162400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51469"/>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150719</xdr:rowOff>
    </xdr:from>
    <xdr:to>
      <xdr:col>19</xdr:col>
      <xdr:colOff>177800</xdr:colOff>
      <xdr:row>36</xdr:row>
      <xdr:rowOff>51384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1469"/>
          <a:ext cx="889000" cy="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51384</xdr:rowOff>
    </xdr:from>
    <xdr:to>
      <xdr:col>15</xdr:col>
      <xdr:colOff>50800</xdr:colOff>
      <xdr:row>36</xdr:row>
      <xdr:rowOff>70503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3584"/>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50439</xdr:rowOff>
    </xdr:from>
    <xdr:to>
      <xdr:col>10</xdr:col>
      <xdr:colOff>114300</xdr:colOff>
      <xdr:row>36</xdr:row>
      <xdr:rowOff>70503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2639"/>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111600</xdr:rowOff>
    </xdr:from>
    <xdr:to>
      <xdr:col>24</xdr:col>
      <xdr:colOff>114300</xdr:colOff>
      <xdr:row>36</xdr:row>
      <xdr:rowOff>41750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134477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99919</xdr:rowOff>
    </xdr:from>
    <xdr:to>
      <xdr:col>20</xdr:col>
      <xdr:colOff>38100</xdr:colOff>
      <xdr:row>36</xdr:row>
      <xdr:rowOff>30069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46596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xdr:rowOff>
    </xdr:from>
    <xdr:to>
      <xdr:col>15</xdr:col>
      <xdr:colOff>101600</xdr:colOff>
      <xdr:row>36</xdr:row>
      <xdr:rowOff>102184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118711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19703</xdr:rowOff>
    </xdr:from>
    <xdr:to>
      <xdr:col>10</xdr:col>
      <xdr:colOff>165100</xdr:colOff>
      <xdr:row>36</xdr:row>
      <xdr:rowOff>121303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137830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171089</xdr:rowOff>
    </xdr:from>
    <xdr:to>
      <xdr:col>6</xdr:col>
      <xdr:colOff>38100</xdr:colOff>
      <xdr:row>36</xdr:row>
      <xdr:rowOff>101239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117766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165642</xdr:rowOff>
    </xdr:from>
    <xdr:to>
      <xdr:col>24</xdr:col>
      <xdr:colOff>62865</xdr:colOff>
      <xdr:row>58</xdr:row>
      <xdr:rowOff>7311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9423942"/>
          <a:ext cx="1270" cy="527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11138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7311</xdr:rowOff>
    </xdr:from>
    <xdr:to>
      <xdr:col>24</xdr:col>
      <xdr:colOff>152400</xdr:colOff>
      <xdr:row>58</xdr:row>
      <xdr:rowOff>7311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5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112319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919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165642</xdr:rowOff>
    </xdr:from>
    <xdr:to>
      <xdr:col>24</xdr:col>
      <xdr:colOff>152400</xdr:colOff>
      <xdr:row>54</xdr:row>
      <xdr:rowOff>165642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4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59628</xdr:rowOff>
    </xdr:from>
    <xdr:to>
      <xdr:col>24</xdr:col>
      <xdr:colOff>63500</xdr:colOff>
      <xdr:row>57</xdr:row>
      <xdr:rowOff>79380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32278"/>
          <a:ext cx="8382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2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1819</xdr:rowOff>
    </xdr:from>
    <xdr:to>
      <xdr:col>24</xdr:col>
      <xdr:colOff>114300</xdr:colOff>
      <xdr:row>57</xdr:row>
      <xdr:rowOff>103419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7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157259</xdr:rowOff>
    </xdr:from>
    <xdr:to>
      <xdr:col>19</xdr:col>
      <xdr:colOff>177800</xdr:colOff>
      <xdr:row>57</xdr:row>
      <xdr:rowOff>79380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58459"/>
          <a:ext cx="889000" cy="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2629</xdr:rowOff>
    </xdr:from>
    <xdr:to>
      <xdr:col>20</xdr:col>
      <xdr:colOff>38100</xdr:colOff>
      <xdr:row>57</xdr:row>
      <xdr:rowOff>104229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120756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5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159467</xdr:rowOff>
    </xdr:from>
    <xdr:to>
      <xdr:col>15</xdr:col>
      <xdr:colOff>50800</xdr:colOff>
      <xdr:row>56</xdr:row>
      <xdr:rowOff>157259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89217"/>
          <a:ext cx="8890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6156</xdr:rowOff>
    </xdr:from>
    <xdr:to>
      <xdr:col>15</xdr:col>
      <xdr:colOff>101600</xdr:colOff>
      <xdr:row>57</xdr:row>
      <xdr:rowOff>107756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98883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87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2894</xdr:rowOff>
    </xdr:from>
    <xdr:to>
      <xdr:col>10</xdr:col>
      <xdr:colOff>114300</xdr:colOff>
      <xdr:row>55</xdr:row>
      <xdr:rowOff>159467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8746844"/>
          <a:ext cx="889000" cy="8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165922</xdr:rowOff>
    </xdr:from>
    <xdr:to>
      <xdr:col>10</xdr:col>
      <xdr:colOff>165100</xdr:colOff>
      <xdr:row>57</xdr:row>
      <xdr:rowOff>96072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87199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8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4798</xdr:rowOff>
    </xdr:from>
    <xdr:to>
      <xdr:col>6</xdr:col>
      <xdr:colOff>38100</xdr:colOff>
      <xdr:row>57</xdr:row>
      <xdr:rowOff>106398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8828</xdr:rowOff>
    </xdr:from>
    <xdr:to>
      <xdr:col>24</xdr:col>
      <xdr:colOff>114300</xdr:colOff>
      <xdr:row>57</xdr:row>
      <xdr:rowOff>110428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5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28580</xdr:rowOff>
    </xdr:from>
    <xdr:to>
      <xdr:col>20</xdr:col>
      <xdr:colOff>38100</xdr:colOff>
      <xdr:row>57</xdr:row>
      <xdr:rowOff>130180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121307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89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106459</xdr:rowOff>
    </xdr:from>
    <xdr:to>
      <xdr:col>15</xdr:col>
      <xdr:colOff>101600</xdr:colOff>
      <xdr:row>57</xdr:row>
      <xdr:rowOff>36609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53136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8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108667</xdr:rowOff>
    </xdr:from>
    <xdr:to>
      <xdr:col>10</xdr:col>
      <xdr:colOff>165100</xdr:colOff>
      <xdr:row>56</xdr:row>
      <xdr:rowOff>38817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55344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123544</xdr:rowOff>
    </xdr:from>
    <xdr:to>
      <xdr:col>6</xdr:col>
      <xdr:colOff>38100</xdr:colOff>
      <xdr:row>51</xdr:row>
      <xdr:rowOff>53694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8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70221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47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32792</xdr:rowOff>
    </xdr:from>
    <xdr:to>
      <xdr:col>24</xdr:col>
      <xdr:colOff>63500</xdr:colOff>
      <xdr:row>77</xdr:row>
      <xdr:rowOff>119621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34442"/>
          <a:ext cx="838200" cy="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119621</xdr:rowOff>
    </xdr:from>
    <xdr:to>
      <xdr:col>19</xdr:col>
      <xdr:colOff>177800</xdr:colOff>
      <xdr:row>77</xdr:row>
      <xdr:rowOff>159513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21271"/>
          <a:ext cx="889000" cy="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159513</xdr:rowOff>
    </xdr:from>
    <xdr:to>
      <xdr:col>15</xdr:col>
      <xdr:colOff>50800</xdr:colOff>
      <xdr:row>77</xdr:row>
      <xdr:rowOff>170371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6116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170371</xdr:rowOff>
    </xdr:from>
    <xdr:to>
      <xdr:col>10</xdr:col>
      <xdr:colOff>114300</xdr:colOff>
      <xdr:row>78</xdr:row>
      <xdr:rowOff>63805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72021"/>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153442</xdr:rowOff>
    </xdr:from>
    <xdr:to>
      <xdr:col>24</xdr:col>
      <xdr:colOff>114300</xdr:colOff>
      <xdr:row>77</xdr:row>
      <xdr:rowOff>83592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131869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6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68821</xdr:rowOff>
    </xdr:from>
    <xdr:to>
      <xdr:col>20</xdr:col>
      <xdr:colOff>38100</xdr:colOff>
      <xdr:row>77</xdr:row>
      <xdr:rowOff>170421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161548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108713</xdr:rowOff>
    </xdr:from>
    <xdr:to>
      <xdr:col>15</xdr:col>
      <xdr:colOff>101600</xdr:colOff>
      <xdr:row>78</xdr:row>
      <xdr:rowOff>38863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29990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119571</xdr:rowOff>
    </xdr:from>
    <xdr:to>
      <xdr:col>10</xdr:col>
      <xdr:colOff>165100</xdr:colOff>
      <xdr:row>78</xdr:row>
      <xdr:rowOff>49721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13005</xdr:rowOff>
    </xdr:from>
    <xdr:to>
      <xdr:col>6</xdr:col>
      <xdr:colOff>38100</xdr:colOff>
      <xdr:row>78</xdr:row>
      <xdr:rowOff>114605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105732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93574</xdr:rowOff>
    </xdr:from>
    <xdr:to>
      <xdr:col>24</xdr:col>
      <xdr:colOff>63500</xdr:colOff>
      <xdr:row>98</xdr:row>
      <xdr:rowOff>107659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95674"/>
          <a:ext cx="8382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75755</xdr:rowOff>
    </xdr:from>
    <xdr:to>
      <xdr:col>19</xdr:col>
      <xdr:colOff>177800</xdr:colOff>
      <xdr:row>98</xdr:row>
      <xdr:rowOff>107659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7855"/>
          <a:ext cx="889000" cy="3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65202</xdr:rowOff>
    </xdr:from>
    <xdr:to>
      <xdr:col>15</xdr:col>
      <xdr:colOff>50800</xdr:colOff>
      <xdr:row>98</xdr:row>
      <xdr:rowOff>75755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67302"/>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65202</xdr:rowOff>
    </xdr:from>
    <xdr:to>
      <xdr:col>10</xdr:col>
      <xdr:colOff>114300</xdr:colOff>
      <xdr:row>98</xdr:row>
      <xdr:rowOff>129820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7302"/>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42774</xdr:rowOff>
    </xdr:from>
    <xdr:to>
      <xdr:col>24</xdr:col>
      <xdr:colOff>114300</xdr:colOff>
      <xdr:row>98</xdr:row>
      <xdr:rowOff>144374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129151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56859</xdr:rowOff>
    </xdr:from>
    <xdr:to>
      <xdr:col>20</xdr:col>
      <xdr:colOff>38100</xdr:colOff>
      <xdr:row>98</xdr:row>
      <xdr:rowOff>158459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149586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24955</xdr:rowOff>
    </xdr:from>
    <xdr:to>
      <xdr:col>15</xdr:col>
      <xdr:colOff>101600</xdr:colOff>
      <xdr:row>98</xdr:row>
      <xdr:rowOff>126555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117682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14402</xdr:rowOff>
    </xdr:from>
    <xdr:to>
      <xdr:col>10</xdr:col>
      <xdr:colOff>165100</xdr:colOff>
      <xdr:row>98</xdr:row>
      <xdr:rowOff>116002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107129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79020</xdr:rowOff>
    </xdr:from>
    <xdr:to>
      <xdr:col>6</xdr:col>
      <xdr:colOff>38100</xdr:colOff>
      <xdr:row>99</xdr:row>
      <xdr:rowOff>9170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55980</xdr:rowOff>
    </xdr:from>
    <xdr:to>
      <xdr:col>55</xdr:col>
      <xdr:colOff>0</xdr:colOff>
      <xdr:row>37</xdr:row>
      <xdr:rowOff>91645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99630"/>
          <a:ext cx="8382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88435</xdr:rowOff>
    </xdr:from>
    <xdr:to>
      <xdr:col>50</xdr:col>
      <xdr:colOff>114300</xdr:colOff>
      <xdr:row>37</xdr:row>
      <xdr:rowOff>91645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32085"/>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88435</xdr:rowOff>
    </xdr:from>
    <xdr:to>
      <xdr:col>45</xdr:col>
      <xdr:colOff>177800</xdr:colOff>
      <xdr:row>37</xdr:row>
      <xdr:rowOff>134041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2085"/>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134041</xdr:rowOff>
    </xdr:from>
    <xdr:to>
      <xdr:col>41</xdr:col>
      <xdr:colOff>50800</xdr:colOff>
      <xdr:row>37</xdr:row>
      <xdr:rowOff>138018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7691"/>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5180</xdr:rowOff>
    </xdr:from>
    <xdr:to>
      <xdr:col>55</xdr:col>
      <xdr:colOff>50800</xdr:colOff>
      <xdr:row>37</xdr:row>
      <xdr:rowOff>106780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28057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40845</xdr:rowOff>
    </xdr:from>
    <xdr:to>
      <xdr:col>50</xdr:col>
      <xdr:colOff>165100</xdr:colOff>
      <xdr:row>37</xdr:row>
      <xdr:rowOff>142445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158972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37635</xdr:rowOff>
    </xdr:from>
    <xdr:to>
      <xdr:col>46</xdr:col>
      <xdr:colOff>38100</xdr:colOff>
      <xdr:row>37</xdr:row>
      <xdr:rowOff>139235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155762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5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83241</xdr:rowOff>
    </xdr:from>
    <xdr:to>
      <xdr:col>41</xdr:col>
      <xdr:colOff>101600</xdr:colOff>
      <xdr:row>38</xdr:row>
      <xdr:rowOff>13391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4518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87218</xdr:rowOff>
    </xdr:from>
    <xdr:to>
      <xdr:col>36</xdr:col>
      <xdr:colOff>165100</xdr:colOff>
      <xdr:row>38</xdr:row>
      <xdr:rowOff>17368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91724</xdr:rowOff>
    </xdr:from>
    <xdr:to>
      <xdr:col>55</xdr:col>
      <xdr:colOff>0</xdr:colOff>
      <xdr:row>58</xdr:row>
      <xdr:rowOff>114333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5824"/>
          <a:ext cx="8382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99548</xdr:rowOff>
    </xdr:from>
    <xdr:to>
      <xdr:col>50</xdr:col>
      <xdr:colOff>114300</xdr:colOff>
      <xdr:row>58</xdr:row>
      <xdr:rowOff>114333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3648"/>
          <a:ext cx="8890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56147</xdr:rowOff>
    </xdr:from>
    <xdr:to>
      <xdr:col>45</xdr:col>
      <xdr:colOff>177800</xdr:colOff>
      <xdr:row>58</xdr:row>
      <xdr:rowOff>99548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00247"/>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56147</xdr:rowOff>
    </xdr:from>
    <xdr:to>
      <xdr:col>41</xdr:col>
      <xdr:colOff>50800</xdr:colOff>
      <xdr:row>58</xdr:row>
      <xdr:rowOff>63047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0247"/>
          <a:ext cx="8890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40924</xdr:rowOff>
    </xdr:from>
    <xdr:to>
      <xdr:col>55</xdr:col>
      <xdr:colOff>50800</xdr:colOff>
      <xdr:row>58</xdr:row>
      <xdr:rowOff>142524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63533</xdr:rowOff>
    </xdr:from>
    <xdr:to>
      <xdr:col>50</xdr:col>
      <xdr:colOff>165100</xdr:colOff>
      <xdr:row>58</xdr:row>
      <xdr:rowOff>165133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48748</xdr:rowOff>
    </xdr:from>
    <xdr:to>
      <xdr:col>46</xdr:col>
      <xdr:colOff>38100</xdr:colOff>
      <xdr:row>58</xdr:row>
      <xdr:rowOff>150348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141475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5347</xdr:rowOff>
    </xdr:from>
    <xdr:to>
      <xdr:col>41</xdr:col>
      <xdr:colOff>101600</xdr:colOff>
      <xdr:row>58</xdr:row>
      <xdr:rowOff>106947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123474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12247</xdr:rowOff>
    </xdr:from>
    <xdr:to>
      <xdr:col>36</xdr:col>
      <xdr:colOff>165100</xdr:colOff>
      <xdr:row>58</xdr:row>
      <xdr:rowOff>113847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130374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3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20445</xdr:rowOff>
    </xdr:from>
    <xdr:to>
      <xdr:col>55</xdr:col>
      <xdr:colOff>0</xdr:colOff>
      <xdr:row>79</xdr:row>
      <xdr:rowOff>26752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4995"/>
          <a:ext cx="8382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161399</xdr:rowOff>
    </xdr:from>
    <xdr:to>
      <xdr:col>50</xdr:col>
      <xdr:colOff>114300</xdr:colOff>
      <xdr:row>79</xdr:row>
      <xdr:rowOff>20445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34499"/>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117661</xdr:rowOff>
    </xdr:from>
    <xdr:to>
      <xdr:col>45</xdr:col>
      <xdr:colOff>177800</xdr:colOff>
      <xdr:row>78</xdr:row>
      <xdr:rowOff>161399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19311"/>
          <a:ext cx="889000" cy="2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97270</xdr:rowOff>
    </xdr:from>
    <xdr:to>
      <xdr:col>41</xdr:col>
      <xdr:colOff>50800</xdr:colOff>
      <xdr:row>77</xdr:row>
      <xdr:rowOff>117661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98920"/>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147402</xdr:rowOff>
    </xdr:from>
    <xdr:to>
      <xdr:col>55</xdr:col>
      <xdr:colOff>50800</xdr:colOff>
      <xdr:row>79</xdr:row>
      <xdr:rowOff>77552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141095</xdr:rowOff>
    </xdr:from>
    <xdr:to>
      <xdr:col>50</xdr:col>
      <xdr:colOff>165100</xdr:colOff>
      <xdr:row>79</xdr:row>
      <xdr:rowOff>71245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62372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0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110599</xdr:rowOff>
    </xdr:from>
    <xdr:to>
      <xdr:col>46</xdr:col>
      <xdr:colOff>38100</xdr:colOff>
      <xdr:row>79</xdr:row>
      <xdr:rowOff>40749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31876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66861</xdr:rowOff>
    </xdr:from>
    <xdr:to>
      <xdr:col>41</xdr:col>
      <xdr:colOff>101600</xdr:colOff>
      <xdr:row>77</xdr:row>
      <xdr:rowOff>168461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04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46470</xdr:rowOff>
    </xdr:from>
    <xdr:to>
      <xdr:col>36</xdr:col>
      <xdr:colOff>165100</xdr:colOff>
      <xdr:row>77</xdr:row>
      <xdr:rowOff>148070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164597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8820</xdr:rowOff>
    </xdr:from>
    <xdr:to>
      <xdr:col>55</xdr:col>
      <xdr:colOff>0</xdr:colOff>
      <xdr:row>99</xdr:row>
      <xdr:rowOff>65698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82370"/>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65698</xdr:rowOff>
    </xdr:from>
    <xdr:to>
      <xdr:col>50</xdr:col>
      <xdr:colOff>114300</xdr:colOff>
      <xdr:row>99</xdr:row>
      <xdr:rowOff>65790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924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58085</xdr:rowOff>
    </xdr:from>
    <xdr:to>
      <xdr:col>45</xdr:col>
      <xdr:colOff>177800</xdr:colOff>
      <xdr:row>99</xdr:row>
      <xdr:rowOff>65790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7031635"/>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58085</xdr:rowOff>
    </xdr:from>
    <xdr:to>
      <xdr:col>41</xdr:col>
      <xdr:colOff>50800</xdr:colOff>
      <xdr:row>99</xdr:row>
      <xdr:rowOff>84821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31635"/>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129470</xdr:rowOff>
    </xdr:from>
    <xdr:to>
      <xdr:col>55</xdr:col>
      <xdr:colOff>50800</xdr:colOff>
      <xdr:row>99</xdr:row>
      <xdr:rowOff>59620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88847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1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14898</xdr:rowOff>
    </xdr:from>
    <xdr:to>
      <xdr:col>50</xdr:col>
      <xdr:colOff>165100</xdr:colOff>
      <xdr:row>99</xdr:row>
      <xdr:rowOff>116498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107625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14990</xdr:rowOff>
    </xdr:from>
    <xdr:to>
      <xdr:col>46</xdr:col>
      <xdr:colOff>38100</xdr:colOff>
      <xdr:row>99</xdr:row>
      <xdr:rowOff>116590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107717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7285</xdr:rowOff>
    </xdr:from>
    <xdr:to>
      <xdr:col>41</xdr:col>
      <xdr:colOff>101600</xdr:colOff>
      <xdr:row>99</xdr:row>
      <xdr:rowOff>108885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100012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7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34021</xdr:rowOff>
    </xdr:from>
    <xdr:to>
      <xdr:col>36</xdr:col>
      <xdr:colOff>165100</xdr:colOff>
      <xdr:row>99</xdr:row>
      <xdr:rowOff>135621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126748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1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44516</xdr:rowOff>
    </xdr:from>
    <xdr:to>
      <xdr:col>85</xdr:col>
      <xdr:colOff>127000</xdr:colOff>
      <xdr:row>38</xdr:row>
      <xdr:rowOff>136097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59616"/>
          <a:ext cx="838200" cy="9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126212</xdr:rowOff>
    </xdr:from>
    <xdr:to>
      <xdr:col>81</xdr:col>
      <xdr:colOff>50800</xdr:colOff>
      <xdr:row>38</xdr:row>
      <xdr:rowOff>136097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298412"/>
          <a:ext cx="889000" cy="3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2110</xdr:rowOff>
    </xdr:from>
    <xdr:to>
      <xdr:col>76</xdr:col>
      <xdr:colOff>114300</xdr:colOff>
      <xdr:row>36</xdr:row>
      <xdr:rowOff>126212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002860"/>
          <a:ext cx="889000" cy="29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2110</xdr:rowOff>
    </xdr:from>
    <xdr:to>
      <xdr:col>71</xdr:col>
      <xdr:colOff>177800</xdr:colOff>
      <xdr:row>36</xdr:row>
      <xdr:rowOff>62771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002860"/>
          <a:ext cx="889000" cy="2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165166</xdr:rowOff>
    </xdr:from>
    <xdr:to>
      <xdr:col>85</xdr:col>
      <xdr:colOff>177800</xdr:colOff>
      <xdr:row>38</xdr:row>
      <xdr:rowOff>95316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124542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85297</xdr:rowOff>
    </xdr:from>
    <xdr:to>
      <xdr:col>81</xdr:col>
      <xdr:colOff>101600</xdr:colOff>
      <xdr:row>39</xdr:row>
      <xdr:rowOff>15447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6574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9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75412</xdr:rowOff>
    </xdr:from>
    <xdr:to>
      <xdr:col>76</xdr:col>
      <xdr:colOff>165100</xdr:colOff>
      <xdr:row>37</xdr:row>
      <xdr:rowOff>5562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22089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0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122760</xdr:rowOff>
    </xdr:from>
    <xdr:to>
      <xdr:col>72</xdr:col>
      <xdr:colOff>38100</xdr:colOff>
      <xdr:row>35</xdr:row>
      <xdr:rowOff>52910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9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69437</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72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11971</xdr:rowOff>
    </xdr:from>
    <xdr:to>
      <xdr:col>67</xdr:col>
      <xdr:colOff>101600</xdr:colOff>
      <xdr:row>36</xdr:row>
      <xdr:rowOff>113571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1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130098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59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21253</xdr:rowOff>
    </xdr:from>
    <xdr:to>
      <xdr:col>85</xdr:col>
      <xdr:colOff>127000</xdr:colOff>
      <xdr:row>77</xdr:row>
      <xdr:rowOff>41700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22903"/>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32693</xdr:rowOff>
    </xdr:from>
    <xdr:to>
      <xdr:col>81</xdr:col>
      <xdr:colOff>50800</xdr:colOff>
      <xdr:row>77</xdr:row>
      <xdr:rowOff>41700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3434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164644</xdr:rowOff>
    </xdr:from>
    <xdr:to>
      <xdr:col>76</xdr:col>
      <xdr:colOff>114300</xdr:colOff>
      <xdr:row>77</xdr:row>
      <xdr:rowOff>32693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94844"/>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164644</xdr:rowOff>
    </xdr:from>
    <xdr:to>
      <xdr:col>71</xdr:col>
      <xdr:colOff>177800</xdr:colOff>
      <xdr:row>77</xdr:row>
      <xdr:rowOff>7693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94844"/>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141903</xdr:rowOff>
    </xdr:from>
    <xdr:to>
      <xdr:col>85</xdr:col>
      <xdr:colOff>177800</xdr:colOff>
      <xdr:row>77</xdr:row>
      <xdr:rowOff>72053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120330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162350</xdr:rowOff>
    </xdr:from>
    <xdr:to>
      <xdr:col>81</xdr:col>
      <xdr:colOff>101600</xdr:colOff>
      <xdr:row>77</xdr:row>
      <xdr:rowOff>92500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83627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153343</xdr:rowOff>
    </xdr:from>
    <xdr:to>
      <xdr:col>76</xdr:col>
      <xdr:colOff>165100</xdr:colOff>
      <xdr:row>77</xdr:row>
      <xdr:rowOff>83493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74620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113844</xdr:rowOff>
    </xdr:from>
    <xdr:to>
      <xdr:col>72</xdr:col>
      <xdr:colOff>38100</xdr:colOff>
      <xdr:row>77</xdr:row>
      <xdr:rowOff>43994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60522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128343</xdr:rowOff>
    </xdr:from>
    <xdr:to>
      <xdr:col>67</xdr:col>
      <xdr:colOff>101600</xdr:colOff>
      <xdr:row>77</xdr:row>
      <xdr:rowOff>58493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49620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15035</xdr:rowOff>
    </xdr:from>
    <xdr:to>
      <xdr:col>85</xdr:col>
      <xdr:colOff>127000</xdr:colOff>
      <xdr:row>99</xdr:row>
      <xdr:rowOff>36778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8585"/>
          <a:ext cx="8382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36778</xdr:rowOff>
    </xdr:from>
    <xdr:to>
      <xdr:col>81</xdr:col>
      <xdr:colOff>50800</xdr:colOff>
      <xdr:row>99</xdr:row>
      <xdr:rowOff>37497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0328"/>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37497</xdr:rowOff>
    </xdr:from>
    <xdr:to>
      <xdr:col>76</xdr:col>
      <xdr:colOff>114300</xdr:colOff>
      <xdr:row>99</xdr:row>
      <xdr:rowOff>39897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104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29606</xdr:rowOff>
    </xdr:from>
    <xdr:to>
      <xdr:col>71</xdr:col>
      <xdr:colOff>177800</xdr:colOff>
      <xdr:row>99</xdr:row>
      <xdr:rowOff>39897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03156"/>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135685</xdr:rowOff>
    </xdr:from>
    <xdr:to>
      <xdr:col>85</xdr:col>
      <xdr:colOff>177800</xdr:colOff>
      <xdr:row>99</xdr:row>
      <xdr:rowOff>65835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157428</xdr:rowOff>
    </xdr:from>
    <xdr:to>
      <xdr:col>81</xdr:col>
      <xdr:colOff>101600</xdr:colOff>
      <xdr:row>99</xdr:row>
      <xdr:rowOff>87578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78705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5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158147</xdr:rowOff>
    </xdr:from>
    <xdr:to>
      <xdr:col>76</xdr:col>
      <xdr:colOff>165100</xdr:colOff>
      <xdr:row>99</xdr:row>
      <xdr:rowOff>88297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79424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160547</xdr:rowOff>
    </xdr:from>
    <xdr:to>
      <xdr:col>72</xdr:col>
      <xdr:colOff>38100</xdr:colOff>
      <xdr:row>99</xdr:row>
      <xdr:rowOff>90697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81824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150256</xdr:rowOff>
    </xdr:from>
    <xdr:to>
      <xdr:col>67</xdr:col>
      <xdr:colOff>101600</xdr:colOff>
      <xdr:row>99</xdr:row>
      <xdr:rowOff>80406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71533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18313</xdr:rowOff>
    </xdr:from>
    <xdr:to>
      <xdr:col>116</xdr:col>
      <xdr:colOff>63500</xdr:colOff>
      <xdr:row>37</xdr:row>
      <xdr:rowOff>125298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361963"/>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98476</xdr:rowOff>
    </xdr:from>
    <xdr:to>
      <xdr:col>111</xdr:col>
      <xdr:colOff>177800</xdr:colOff>
      <xdr:row>37</xdr:row>
      <xdr:rowOff>18313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413426"/>
          <a:ext cx="889000" cy="9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98476</xdr:rowOff>
    </xdr:from>
    <xdr:to>
      <xdr:col>107</xdr:col>
      <xdr:colOff>50800</xdr:colOff>
      <xdr:row>33</xdr:row>
      <xdr:rowOff>39040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41342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39040</xdr:rowOff>
    </xdr:from>
    <xdr:to>
      <xdr:col>102</xdr:col>
      <xdr:colOff>114300</xdr:colOff>
      <xdr:row>34</xdr:row>
      <xdr:rowOff>140157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696890"/>
          <a:ext cx="889000" cy="2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74498</xdr:rowOff>
    </xdr:from>
    <xdr:to>
      <xdr:col>116</xdr:col>
      <xdr:colOff>114300</xdr:colOff>
      <xdr:row>38</xdr:row>
      <xdr:rowOff>4648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97375</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26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138963</xdr:rowOff>
    </xdr:from>
    <xdr:to>
      <xdr:col>112</xdr:col>
      <xdr:colOff>38100</xdr:colOff>
      <xdr:row>37</xdr:row>
      <xdr:rowOff>69113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85640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47676</xdr:rowOff>
    </xdr:from>
    <xdr:to>
      <xdr:col>107</xdr:col>
      <xdr:colOff>101600</xdr:colOff>
      <xdr:row>31</xdr:row>
      <xdr:rowOff>149276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3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165803</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1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159690</xdr:rowOff>
    </xdr:from>
    <xdr:to>
      <xdr:col>102</xdr:col>
      <xdr:colOff>165100</xdr:colOff>
      <xdr:row>33</xdr:row>
      <xdr:rowOff>89840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6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106367</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42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89357</xdr:rowOff>
    </xdr:from>
    <xdr:to>
      <xdr:col>98</xdr:col>
      <xdr:colOff>38100</xdr:colOff>
      <xdr:row>35</xdr:row>
      <xdr:rowOff>19507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36034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6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131932</xdr:rowOff>
    </xdr:from>
    <xdr:to>
      <xdr:col>116</xdr:col>
      <xdr:colOff>63500</xdr:colOff>
      <xdr:row>58</xdr:row>
      <xdr:rowOff>133756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6032"/>
          <a:ext cx="8382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133107</xdr:rowOff>
    </xdr:from>
    <xdr:to>
      <xdr:col>111</xdr:col>
      <xdr:colOff>177800</xdr:colOff>
      <xdr:row>58</xdr:row>
      <xdr:rowOff>133756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77207"/>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132983</xdr:rowOff>
    </xdr:from>
    <xdr:to>
      <xdr:col>107</xdr:col>
      <xdr:colOff>50800</xdr:colOff>
      <xdr:row>58</xdr:row>
      <xdr:rowOff>133107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77083"/>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132983</xdr:rowOff>
    </xdr:from>
    <xdr:to>
      <xdr:col>102</xdr:col>
      <xdr:colOff>114300</xdr:colOff>
      <xdr:row>58</xdr:row>
      <xdr:rowOff>133203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77083"/>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81132</xdr:rowOff>
    </xdr:from>
    <xdr:to>
      <xdr:col>116</xdr:col>
      <xdr:colOff>114300</xdr:colOff>
      <xdr:row>59</xdr:row>
      <xdr:rowOff>11282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82956</xdr:rowOff>
    </xdr:from>
    <xdr:to>
      <xdr:col>112</xdr:col>
      <xdr:colOff>38100</xdr:colOff>
      <xdr:row>59</xdr:row>
      <xdr:rowOff>13106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4233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82307</xdr:rowOff>
    </xdr:from>
    <xdr:to>
      <xdr:col>107</xdr:col>
      <xdr:colOff>101600</xdr:colOff>
      <xdr:row>59</xdr:row>
      <xdr:rowOff>12457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1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82183</xdr:rowOff>
    </xdr:from>
    <xdr:to>
      <xdr:col>102</xdr:col>
      <xdr:colOff>165100</xdr:colOff>
      <xdr:row>59</xdr:row>
      <xdr:rowOff>12333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82403</xdr:rowOff>
    </xdr:from>
    <xdr:to>
      <xdr:col>98</xdr:col>
      <xdr:colOff>38100</xdr:colOff>
      <xdr:row>59</xdr:row>
      <xdr:rowOff>12553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3680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17614</xdr:rowOff>
    </xdr:from>
    <xdr:to>
      <xdr:col>116</xdr:col>
      <xdr:colOff>63500</xdr:colOff>
      <xdr:row>77</xdr:row>
      <xdr:rowOff>48501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19264"/>
          <a:ext cx="8382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48501</xdr:rowOff>
    </xdr:from>
    <xdr:to>
      <xdr:col>111</xdr:col>
      <xdr:colOff>177800</xdr:colOff>
      <xdr:row>77</xdr:row>
      <xdr:rowOff>62916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250151"/>
          <a:ext cx="8890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62916</xdr:rowOff>
    </xdr:from>
    <xdr:to>
      <xdr:col>107</xdr:col>
      <xdr:colOff>50800</xdr:colOff>
      <xdr:row>77</xdr:row>
      <xdr:rowOff>120435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64566"/>
          <a:ext cx="8890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81114</xdr:rowOff>
    </xdr:from>
    <xdr:to>
      <xdr:col>102</xdr:col>
      <xdr:colOff>114300</xdr:colOff>
      <xdr:row>77</xdr:row>
      <xdr:rowOff>120435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282764"/>
          <a:ext cx="889000" cy="3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138264</xdr:rowOff>
    </xdr:from>
    <xdr:to>
      <xdr:col>116</xdr:col>
      <xdr:colOff>114300</xdr:colOff>
      <xdr:row>77</xdr:row>
      <xdr:rowOff>68414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116691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169151</xdr:rowOff>
    </xdr:from>
    <xdr:to>
      <xdr:col>112</xdr:col>
      <xdr:colOff>38100</xdr:colOff>
      <xdr:row>77</xdr:row>
      <xdr:rowOff>99301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90428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12116</xdr:rowOff>
    </xdr:from>
    <xdr:to>
      <xdr:col>107</xdr:col>
      <xdr:colOff>101600</xdr:colOff>
      <xdr:row>77</xdr:row>
      <xdr:rowOff>113716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104843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69635</xdr:rowOff>
    </xdr:from>
    <xdr:to>
      <xdr:col>102</xdr:col>
      <xdr:colOff>165100</xdr:colOff>
      <xdr:row>77</xdr:row>
      <xdr:rowOff>171235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162362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30314</xdr:rowOff>
    </xdr:from>
    <xdr:to>
      <xdr:col>98</xdr:col>
      <xdr:colOff>38100</xdr:colOff>
      <xdr:row>77</xdr:row>
      <xdr:rowOff>131914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123041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・物件費が昨年度より増加した。除染事業の完了に伴い、仮置場の原状復旧事業等が増加したことが主な要因である。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・ため池放射性物質対策事業に伴い、普通建設事業費が大きく増加した。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号関係復旧事業等に伴い、災害復旧事業費が大きく増加した。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8,911
37.95
6,863,440
6,090,195
737,780
3,398,958
6,043,475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110744</xdr:rowOff>
    </xdr:from>
    <xdr:to>
      <xdr:col>24</xdr:col>
      <xdr:colOff>63500</xdr:colOff>
      <xdr:row>35</xdr:row>
      <xdr:rowOff>124841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1494"/>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14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80137</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0887"/>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4699</xdr:rowOff>
    </xdr:from>
    <xdr:to>
      <xdr:col>10</xdr:col>
      <xdr:colOff>114300</xdr:colOff>
      <xdr:row>35</xdr:row>
      <xdr:rowOff>80137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544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74041</xdr:rowOff>
    </xdr:from>
    <xdr:to>
      <xdr:col>24</xdr:col>
      <xdr:colOff>114300</xdr:colOff>
      <xdr:row>36</xdr:row>
      <xdr:rowOff>4191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52468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59944</xdr:rowOff>
    </xdr:from>
    <xdr:to>
      <xdr:col>20</xdr:col>
      <xdr:colOff>38100</xdr:colOff>
      <xdr:row>35</xdr:row>
      <xdr:rowOff>161544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152671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70993</xdr:rowOff>
    </xdr:from>
    <xdr:to>
      <xdr:col>15</xdr:col>
      <xdr:colOff>101600</xdr:colOff>
      <xdr:row>36</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163720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29337</xdr:rowOff>
    </xdr:from>
    <xdr:to>
      <xdr:col>10</xdr:col>
      <xdr:colOff>165100</xdr:colOff>
      <xdr:row>35</xdr:row>
      <xdr:rowOff>130937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122064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125349</xdr:rowOff>
    </xdr:from>
    <xdr:to>
      <xdr:col>6</xdr:col>
      <xdr:colOff>38100</xdr:colOff>
      <xdr:row>35</xdr:row>
      <xdr:rowOff>55499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46626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161075</xdr:rowOff>
    </xdr:from>
    <xdr:to>
      <xdr:col>24</xdr:col>
      <xdr:colOff>63500</xdr:colOff>
      <xdr:row>59</xdr:row>
      <xdr:rowOff>5349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5175"/>
          <a:ext cx="8382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1111</xdr:rowOff>
    </xdr:from>
    <xdr:to>
      <xdr:col>19</xdr:col>
      <xdr:colOff>177800</xdr:colOff>
      <xdr:row>59</xdr:row>
      <xdr:rowOff>5349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16661"/>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169378</xdr:rowOff>
    </xdr:from>
    <xdr:to>
      <xdr:col>15</xdr:col>
      <xdr:colOff>50800</xdr:colOff>
      <xdr:row>59</xdr:row>
      <xdr:rowOff>1111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3478"/>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169378</xdr:rowOff>
    </xdr:from>
    <xdr:to>
      <xdr:col>10</xdr:col>
      <xdr:colOff>114300</xdr:colOff>
      <xdr:row>58</xdr:row>
      <xdr:rowOff>170816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3478"/>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110275</xdr:rowOff>
    </xdr:from>
    <xdr:to>
      <xdr:col>24</xdr:col>
      <xdr:colOff>114300</xdr:colOff>
      <xdr:row>59</xdr:row>
      <xdr:rowOff>40425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125999</xdr:rowOff>
    </xdr:from>
    <xdr:to>
      <xdr:col>20</xdr:col>
      <xdr:colOff>38100</xdr:colOff>
      <xdr:row>59</xdr:row>
      <xdr:rowOff>56149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47276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121761</xdr:rowOff>
    </xdr:from>
    <xdr:to>
      <xdr:col>15</xdr:col>
      <xdr:colOff>101600</xdr:colOff>
      <xdr:row>59</xdr:row>
      <xdr:rowOff>51911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43038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118578</xdr:rowOff>
    </xdr:from>
    <xdr:to>
      <xdr:col>10</xdr:col>
      <xdr:colOff>165100</xdr:colOff>
      <xdr:row>59</xdr:row>
      <xdr:rowOff>48728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39855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120016</xdr:rowOff>
    </xdr:from>
    <xdr:to>
      <xdr:col>6</xdr:col>
      <xdr:colOff>38100</xdr:colOff>
      <xdr:row>59</xdr:row>
      <xdr:rowOff>50166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41293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115055</xdr:rowOff>
    </xdr:from>
    <xdr:to>
      <xdr:col>24</xdr:col>
      <xdr:colOff>62865</xdr:colOff>
      <xdr:row>77</xdr:row>
      <xdr:rowOff>61389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802355"/>
          <a:ext cx="1270" cy="4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65216</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6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61389</xdr:rowOff>
    </xdr:from>
    <xdr:to>
      <xdr:col>24</xdr:col>
      <xdr:colOff>152400</xdr:colOff>
      <xdr:row>77</xdr:row>
      <xdr:rowOff>61389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6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61732</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57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115055</xdr:rowOff>
    </xdr:from>
    <xdr:to>
      <xdr:col>24</xdr:col>
      <xdr:colOff>152400</xdr:colOff>
      <xdr:row>74</xdr:row>
      <xdr:rowOff>115055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80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169230</xdr:rowOff>
    </xdr:from>
    <xdr:to>
      <xdr:col>24</xdr:col>
      <xdr:colOff>63500</xdr:colOff>
      <xdr:row>77</xdr:row>
      <xdr:rowOff>10675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99430"/>
          <a:ext cx="838200" cy="1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81483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40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58606</xdr:rowOff>
    </xdr:from>
    <xdr:to>
      <xdr:col>24</xdr:col>
      <xdr:colOff>114300</xdr:colOff>
      <xdr:row>76</xdr:row>
      <xdr:rowOff>160206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89150</xdr:rowOff>
    </xdr:from>
    <xdr:to>
      <xdr:col>19</xdr:col>
      <xdr:colOff>177800</xdr:colOff>
      <xdr:row>77</xdr:row>
      <xdr:rowOff>10675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119350"/>
          <a:ext cx="889000" cy="9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77305</xdr:rowOff>
    </xdr:from>
    <xdr:to>
      <xdr:col>20</xdr:col>
      <xdr:colOff>38100</xdr:colOff>
      <xdr:row>77</xdr:row>
      <xdr:rowOff>7455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23982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8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118228</xdr:rowOff>
    </xdr:from>
    <xdr:to>
      <xdr:col>15</xdr:col>
      <xdr:colOff>50800</xdr:colOff>
      <xdr:row>76</xdr:row>
      <xdr:rowOff>89150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976978"/>
          <a:ext cx="889000" cy="1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74040</xdr:rowOff>
    </xdr:from>
    <xdr:to>
      <xdr:col>15</xdr:col>
      <xdr:colOff>101600</xdr:colOff>
      <xdr:row>77</xdr:row>
      <xdr:rowOff>4190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166767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74942</xdr:rowOff>
    </xdr:from>
    <xdr:to>
      <xdr:col>10</xdr:col>
      <xdr:colOff>114300</xdr:colOff>
      <xdr:row>75</xdr:row>
      <xdr:rowOff>118228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076442"/>
          <a:ext cx="889000" cy="9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66163</xdr:rowOff>
    </xdr:from>
    <xdr:to>
      <xdr:col>10</xdr:col>
      <xdr:colOff>165100</xdr:colOff>
      <xdr:row>76</xdr:row>
      <xdr:rowOff>167763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158890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63258</xdr:rowOff>
    </xdr:from>
    <xdr:to>
      <xdr:col>6</xdr:col>
      <xdr:colOff>38100</xdr:colOff>
      <xdr:row>76</xdr:row>
      <xdr:rowOff>164858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118430</xdr:rowOff>
    </xdr:from>
    <xdr:to>
      <xdr:col>24</xdr:col>
      <xdr:colOff>114300</xdr:colOff>
      <xdr:row>77</xdr:row>
      <xdr:rowOff>48580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37032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131325</xdr:rowOff>
    </xdr:from>
    <xdr:to>
      <xdr:col>20</xdr:col>
      <xdr:colOff>38100</xdr:colOff>
      <xdr:row>77</xdr:row>
      <xdr:rowOff>61475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52602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5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38350</xdr:rowOff>
    </xdr:from>
    <xdr:to>
      <xdr:col>15</xdr:col>
      <xdr:colOff>101600</xdr:colOff>
      <xdr:row>76</xdr:row>
      <xdr:rowOff>139950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156477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4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67428</xdr:rowOff>
    </xdr:from>
    <xdr:to>
      <xdr:col>10</xdr:col>
      <xdr:colOff>165100</xdr:colOff>
      <xdr:row>75</xdr:row>
      <xdr:rowOff>169028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14105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0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24142</xdr:rowOff>
    </xdr:from>
    <xdr:to>
      <xdr:col>6</xdr:col>
      <xdr:colOff>38100</xdr:colOff>
      <xdr:row>70</xdr:row>
      <xdr:rowOff>125742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142269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180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118301</xdr:rowOff>
    </xdr:from>
    <xdr:to>
      <xdr:col>24</xdr:col>
      <xdr:colOff>63500</xdr:colOff>
      <xdr:row>97</xdr:row>
      <xdr:rowOff>125284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748951"/>
          <a:ext cx="8382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122831</xdr:rowOff>
    </xdr:from>
    <xdr:to>
      <xdr:col>19</xdr:col>
      <xdr:colOff>177800</xdr:colOff>
      <xdr:row>97</xdr:row>
      <xdr:rowOff>125284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753481"/>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122831</xdr:rowOff>
    </xdr:from>
    <xdr:to>
      <xdr:col>15</xdr:col>
      <xdr:colOff>50800</xdr:colOff>
      <xdr:row>97</xdr:row>
      <xdr:rowOff>127246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753481"/>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127246</xdr:rowOff>
    </xdr:from>
    <xdr:to>
      <xdr:col>10</xdr:col>
      <xdr:colOff>114300</xdr:colOff>
      <xdr:row>97</xdr:row>
      <xdr:rowOff>139686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757896"/>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67501</xdr:rowOff>
    </xdr:from>
    <xdr:to>
      <xdr:col>24</xdr:col>
      <xdr:colOff>114300</xdr:colOff>
      <xdr:row>97</xdr:row>
      <xdr:rowOff>169101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6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90378</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74484</xdr:rowOff>
    </xdr:from>
    <xdr:to>
      <xdr:col>20</xdr:col>
      <xdr:colOff>38100</xdr:colOff>
      <xdr:row>98</xdr:row>
      <xdr:rowOff>4634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7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21161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4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72031</xdr:rowOff>
    </xdr:from>
    <xdr:to>
      <xdr:col>15</xdr:col>
      <xdr:colOff>101600</xdr:colOff>
      <xdr:row>98</xdr:row>
      <xdr:rowOff>2181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7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18708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4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76446</xdr:rowOff>
    </xdr:from>
    <xdr:to>
      <xdr:col>10</xdr:col>
      <xdr:colOff>165100</xdr:colOff>
      <xdr:row>98</xdr:row>
      <xdr:rowOff>6596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23123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4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88886</xdr:rowOff>
    </xdr:from>
    <xdr:to>
      <xdr:col>6</xdr:col>
      <xdr:colOff>38100</xdr:colOff>
      <xdr:row>98</xdr:row>
      <xdr:rowOff>19036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35563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4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14732</xdr:rowOff>
    </xdr:from>
    <xdr:to>
      <xdr:col>55</xdr:col>
      <xdr:colOff>0</xdr:colOff>
      <xdr:row>33</xdr:row>
      <xdr:rowOff>131318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672582"/>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131318</xdr:rowOff>
    </xdr:from>
    <xdr:to>
      <xdr:col>50</xdr:col>
      <xdr:colOff>114300</xdr:colOff>
      <xdr:row>34</xdr:row>
      <xdr:rowOff>41402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789168"/>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41402</xdr:rowOff>
    </xdr:from>
    <xdr:to>
      <xdr:col>45</xdr:col>
      <xdr:colOff>177800</xdr:colOff>
      <xdr:row>34</xdr:row>
      <xdr:rowOff>81788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87070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170561</xdr:rowOff>
    </xdr:from>
    <xdr:to>
      <xdr:col>41</xdr:col>
      <xdr:colOff>50800</xdr:colOff>
      <xdr:row>34</xdr:row>
      <xdr:rowOff>81788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485511"/>
          <a:ext cx="889000" cy="4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135382</xdr:rowOff>
    </xdr:from>
    <xdr:to>
      <xdr:col>55</xdr:col>
      <xdr:colOff>50800</xdr:colOff>
      <xdr:row>33</xdr:row>
      <xdr:rowOff>65532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158259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4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80518</xdr:rowOff>
    </xdr:from>
    <xdr:to>
      <xdr:col>50</xdr:col>
      <xdr:colOff>165100</xdr:colOff>
      <xdr:row>34</xdr:row>
      <xdr:rowOff>10668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27195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5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162052</xdr:rowOff>
    </xdr:from>
    <xdr:to>
      <xdr:col>46</xdr:col>
      <xdr:colOff>38100</xdr:colOff>
      <xdr:row>34</xdr:row>
      <xdr:rowOff>92202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108729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30988</xdr:rowOff>
    </xdr:from>
    <xdr:to>
      <xdr:col>41</xdr:col>
      <xdr:colOff>101600</xdr:colOff>
      <xdr:row>34</xdr:row>
      <xdr:rowOff>132588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149115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119761</xdr:rowOff>
    </xdr:from>
    <xdr:to>
      <xdr:col>36</xdr:col>
      <xdr:colOff>165100</xdr:colOff>
      <xdr:row>32</xdr:row>
      <xdr:rowOff>49911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66438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2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94458</xdr:rowOff>
    </xdr:from>
    <xdr:to>
      <xdr:col>55</xdr:col>
      <xdr:colOff>0</xdr:colOff>
      <xdr:row>58</xdr:row>
      <xdr:rowOff>13652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867108"/>
          <a:ext cx="838200" cy="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152927</xdr:rowOff>
    </xdr:from>
    <xdr:to>
      <xdr:col>50</xdr:col>
      <xdr:colOff>114300</xdr:colOff>
      <xdr:row>58</xdr:row>
      <xdr:rowOff>13652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925577"/>
          <a:ext cx="889000" cy="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152927</xdr:rowOff>
    </xdr:from>
    <xdr:to>
      <xdr:col>45</xdr:col>
      <xdr:colOff>177800</xdr:colOff>
      <xdr:row>57</xdr:row>
      <xdr:rowOff>161026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925577"/>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161026</xdr:rowOff>
    </xdr:from>
    <xdr:to>
      <xdr:col>41</xdr:col>
      <xdr:colOff>50800</xdr:colOff>
      <xdr:row>58</xdr:row>
      <xdr:rowOff>11028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33676"/>
          <a:ext cx="889000" cy="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43658</xdr:rowOff>
    </xdr:from>
    <xdr:to>
      <xdr:col>55</xdr:col>
      <xdr:colOff>50800</xdr:colOff>
      <xdr:row>57</xdr:row>
      <xdr:rowOff>145258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66535</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134302</xdr:rowOff>
    </xdr:from>
    <xdr:to>
      <xdr:col>50</xdr:col>
      <xdr:colOff>165100</xdr:colOff>
      <xdr:row>58</xdr:row>
      <xdr:rowOff>64452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80979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6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102127</xdr:rowOff>
    </xdr:from>
    <xdr:to>
      <xdr:col>46</xdr:col>
      <xdr:colOff>38100</xdr:colOff>
      <xdr:row>58</xdr:row>
      <xdr:rowOff>32277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48804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6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110226</xdr:rowOff>
    </xdr:from>
    <xdr:to>
      <xdr:col>41</xdr:col>
      <xdr:colOff>101600</xdr:colOff>
      <xdr:row>58</xdr:row>
      <xdr:rowOff>40376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56903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6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131678</xdr:rowOff>
    </xdr:from>
    <xdr:to>
      <xdr:col>36</xdr:col>
      <xdr:colOff>165100</xdr:colOff>
      <xdr:row>58</xdr:row>
      <xdr:rowOff>61828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78355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116599</xdr:rowOff>
    </xdr:from>
    <xdr:to>
      <xdr:col>55</xdr:col>
      <xdr:colOff>0</xdr:colOff>
      <xdr:row>78</xdr:row>
      <xdr:rowOff>44425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318249"/>
          <a:ext cx="838200" cy="9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126340</xdr:rowOff>
    </xdr:from>
    <xdr:to>
      <xdr:col>50</xdr:col>
      <xdr:colOff>114300</xdr:colOff>
      <xdr:row>77</xdr:row>
      <xdr:rowOff>116599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156540"/>
          <a:ext cx="889000" cy="1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126340</xdr:rowOff>
    </xdr:from>
    <xdr:to>
      <xdr:col>45</xdr:col>
      <xdr:colOff>177800</xdr:colOff>
      <xdr:row>78</xdr:row>
      <xdr:rowOff>51181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156540"/>
          <a:ext cx="889000" cy="2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51181</xdr:rowOff>
    </xdr:from>
    <xdr:to>
      <xdr:col>41</xdr:col>
      <xdr:colOff>50800</xdr:colOff>
      <xdr:row>78</xdr:row>
      <xdr:rowOff>61697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42428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165075</xdr:rowOff>
    </xdr:from>
    <xdr:to>
      <xdr:col>55</xdr:col>
      <xdr:colOff>50800</xdr:colOff>
      <xdr:row>78</xdr:row>
      <xdr:rowOff>95225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143502</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65799</xdr:rowOff>
    </xdr:from>
    <xdr:to>
      <xdr:col>50</xdr:col>
      <xdr:colOff>165100</xdr:colOff>
      <xdr:row>77</xdr:row>
      <xdr:rowOff>167399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0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75540</xdr:rowOff>
    </xdr:from>
    <xdr:to>
      <xdr:col>46</xdr:col>
      <xdr:colOff>38100</xdr:colOff>
      <xdr:row>77</xdr:row>
      <xdr:rowOff>5690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22217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8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381</xdr:rowOff>
    </xdr:from>
    <xdr:to>
      <xdr:col>41</xdr:col>
      <xdr:colOff>101600</xdr:colOff>
      <xdr:row>78</xdr:row>
      <xdr:rowOff>101981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93108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10897</xdr:rowOff>
    </xdr:from>
    <xdr:to>
      <xdr:col>36</xdr:col>
      <xdr:colOff>165100</xdr:colOff>
      <xdr:row>78</xdr:row>
      <xdr:rowOff>112497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103624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37709</xdr:rowOff>
    </xdr:from>
    <xdr:to>
      <xdr:col>55</xdr:col>
      <xdr:colOff>0</xdr:colOff>
      <xdr:row>99</xdr:row>
      <xdr:rowOff>68729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7011259"/>
          <a:ext cx="8382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58449</xdr:rowOff>
    </xdr:from>
    <xdr:to>
      <xdr:col>50</xdr:col>
      <xdr:colOff>114300</xdr:colOff>
      <xdr:row>99</xdr:row>
      <xdr:rowOff>68729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7031999"/>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125358</xdr:rowOff>
    </xdr:from>
    <xdr:to>
      <xdr:col>45</xdr:col>
      <xdr:colOff>177800</xdr:colOff>
      <xdr:row>99</xdr:row>
      <xdr:rowOff>58449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27458"/>
          <a:ext cx="889000" cy="10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125358</xdr:rowOff>
    </xdr:from>
    <xdr:to>
      <xdr:col>41</xdr:col>
      <xdr:colOff>50800</xdr:colOff>
      <xdr:row>98</xdr:row>
      <xdr:rowOff>152299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27458"/>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158359</xdr:rowOff>
    </xdr:from>
    <xdr:to>
      <xdr:col>55</xdr:col>
      <xdr:colOff>50800</xdr:colOff>
      <xdr:row>99</xdr:row>
      <xdr:rowOff>88509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17929</xdr:rowOff>
    </xdr:from>
    <xdr:to>
      <xdr:col>50</xdr:col>
      <xdr:colOff>165100</xdr:colOff>
      <xdr:row>99</xdr:row>
      <xdr:rowOff>119529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110656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0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7649</xdr:rowOff>
    </xdr:from>
    <xdr:to>
      <xdr:col>46</xdr:col>
      <xdr:colOff>38100</xdr:colOff>
      <xdr:row>99</xdr:row>
      <xdr:rowOff>109249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100376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74558</xdr:rowOff>
    </xdr:from>
    <xdr:to>
      <xdr:col>41</xdr:col>
      <xdr:colOff>101600</xdr:colOff>
      <xdr:row>99</xdr:row>
      <xdr:rowOff>4708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21235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5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101499</xdr:rowOff>
    </xdr:from>
    <xdr:to>
      <xdr:col>36</xdr:col>
      <xdr:colOff>165100</xdr:colOff>
      <xdr:row>99</xdr:row>
      <xdr:rowOff>31649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48176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6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10792</xdr:rowOff>
    </xdr:from>
    <xdr:to>
      <xdr:col>85</xdr:col>
      <xdr:colOff>127000</xdr:colOff>
      <xdr:row>38</xdr:row>
      <xdr:rowOff>23164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25892"/>
          <a:ext cx="8382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10792</xdr:rowOff>
    </xdr:from>
    <xdr:to>
      <xdr:col>81</xdr:col>
      <xdr:colOff>50800</xdr:colOff>
      <xdr:row>38</xdr:row>
      <xdr:rowOff>20366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25892"/>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20366</xdr:rowOff>
    </xdr:from>
    <xdr:to>
      <xdr:col>76</xdr:col>
      <xdr:colOff>114300</xdr:colOff>
      <xdr:row>38</xdr:row>
      <xdr:rowOff>35797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3546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33145</xdr:rowOff>
    </xdr:from>
    <xdr:to>
      <xdr:col>71</xdr:col>
      <xdr:colOff>177800</xdr:colOff>
      <xdr:row>38</xdr:row>
      <xdr:rowOff>35797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548245"/>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143814</xdr:rowOff>
    </xdr:from>
    <xdr:to>
      <xdr:col>85</xdr:col>
      <xdr:colOff>177800</xdr:colOff>
      <xdr:row>38</xdr:row>
      <xdr:rowOff>73964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131442</xdr:rowOff>
    </xdr:from>
    <xdr:to>
      <xdr:col>81</xdr:col>
      <xdr:colOff>101600</xdr:colOff>
      <xdr:row>38</xdr:row>
      <xdr:rowOff>61592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52719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6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141016</xdr:rowOff>
    </xdr:from>
    <xdr:to>
      <xdr:col>76</xdr:col>
      <xdr:colOff>165100</xdr:colOff>
      <xdr:row>38</xdr:row>
      <xdr:rowOff>71166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62293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156447</xdr:rowOff>
    </xdr:from>
    <xdr:to>
      <xdr:col>72</xdr:col>
      <xdr:colOff>38100</xdr:colOff>
      <xdr:row>38</xdr:row>
      <xdr:rowOff>86596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00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77724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153795</xdr:rowOff>
    </xdr:from>
    <xdr:to>
      <xdr:col>67</xdr:col>
      <xdr:colOff>101600</xdr:colOff>
      <xdr:row>38</xdr:row>
      <xdr:rowOff>83945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75072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9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36360</xdr:rowOff>
    </xdr:from>
    <xdr:to>
      <xdr:col>85</xdr:col>
      <xdr:colOff>127000</xdr:colOff>
      <xdr:row>58</xdr:row>
      <xdr:rowOff>63968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80460"/>
          <a:ext cx="838200" cy="2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63968</xdr:rowOff>
    </xdr:from>
    <xdr:to>
      <xdr:col>81</xdr:col>
      <xdr:colOff>50800</xdr:colOff>
      <xdr:row>58</xdr:row>
      <xdr:rowOff>71659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10008068"/>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34459</xdr:rowOff>
    </xdr:from>
    <xdr:to>
      <xdr:col>76</xdr:col>
      <xdr:colOff>114300</xdr:colOff>
      <xdr:row>58</xdr:row>
      <xdr:rowOff>71659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78559"/>
          <a:ext cx="8890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30870</xdr:rowOff>
    </xdr:from>
    <xdr:to>
      <xdr:col>71</xdr:col>
      <xdr:colOff>177800</xdr:colOff>
      <xdr:row>58</xdr:row>
      <xdr:rowOff>34459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74970"/>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157010</xdr:rowOff>
    </xdr:from>
    <xdr:to>
      <xdr:col>85</xdr:col>
      <xdr:colOff>177800</xdr:colOff>
      <xdr:row>58</xdr:row>
      <xdr:rowOff>87160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13168</xdr:rowOff>
    </xdr:from>
    <xdr:to>
      <xdr:col>81</xdr:col>
      <xdr:colOff>101600</xdr:colOff>
      <xdr:row>58</xdr:row>
      <xdr:rowOff>114768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4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20859</xdr:rowOff>
    </xdr:from>
    <xdr:to>
      <xdr:col>76</xdr:col>
      <xdr:colOff>165100</xdr:colOff>
      <xdr:row>58</xdr:row>
      <xdr:rowOff>122459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113586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5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155109</xdr:rowOff>
    </xdr:from>
    <xdr:to>
      <xdr:col>72</xdr:col>
      <xdr:colOff>38100</xdr:colOff>
      <xdr:row>58</xdr:row>
      <xdr:rowOff>85259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76386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151520</xdr:rowOff>
    </xdr:from>
    <xdr:to>
      <xdr:col>67</xdr:col>
      <xdr:colOff>101600</xdr:colOff>
      <xdr:row>58</xdr:row>
      <xdr:rowOff>81670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44515</xdr:rowOff>
    </xdr:from>
    <xdr:to>
      <xdr:col>85</xdr:col>
      <xdr:colOff>127000</xdr:colOff>
      <xdr:row>78</xdr:row>
      <xdr:rowOff>136097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17615"/>
          <a:ext cx="838200" cy="9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126212</xdr:rowOff>
    </xdr:from>
    <xdr:to>
      <xdr:col>81</xdr:col>
      <xdr:colOff>50800</xdr:colOff>
      <xdr:row>78</xdr:row>
      <xdr:rowOff>136097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156412"/>
          <a:ext cx="889000" cy="3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2110</xdr:rowOff>
    </xdr:from>
    <xdr:to>
      <xdr:col>76</xdr:col>
      <xdr:colOff>114300</xdr:colOff>
      <xdr:row>76</xdr:row>
      <xdr:rowOff>126212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2860860"/>
          <a:ext cx="889000" cy="29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2110</xdr:rowOff>
    </xdr:from>
    <xdr:to>
      <xdr:col>71</xdr:col>
      <xdr:colOff>177800</xdr:colOff>
      <xdr:row>76</xdr:row>
      <xdr:rowOff>62771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2860860"/>
          <a:ext cx="889000" cy="2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165165</xdr:rowOff>
    </xdr:from>
    <xdr:to>
      <xdr:col>85</xdr:col>
      <xdr:colOff>177800</xdr:colOff>
      <xdr:row>78</xdr:row>
      <xdr:rowOff>95315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124542</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1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85297</xdr:rowOff>
    </xdr:from>
    <xdr:to>
      <xdr:col>81</xdr:col>
      <xdr:colOff>101600</xdr:colOff>
      <xdr:row>79</xdr:row>
      <xdr:rowOff>15447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6574</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55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75412</xdr:rowOff>
    </xdr:from>
    <xdr:to>
      <xdr:col>76</xdr:col>
      <xdr:colOff>165100</xdr:colOff>
      <xdr:row>77</xdr:row>
      <xdr:rowOff>5562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22089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28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122760</xdr:rowOff>
    </xdr:from>
    <xdr:to>
      <xdr:col>72</xdr:col>
      <xdr:colOff>38100</xdr:colOff>
      <xdr:row>75</xdr:row>
      <xdr:rowOff>52910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8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69437</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258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11971</xdr:rowOff>
    </xdr:from>
    <xdr:to>
      <xdr:col>67</xdr:col>
      <xdr:colOff>101600</xdr:colOff>
      <xdr:row>76</xdr:row>
      <xdr:rowOff>113571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0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130098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8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21253</xdr:rowOff>
    </xdr:from>
    <xdr:to>
      <xdr:col>85</xdr:col>
      <xdr:colOff>127000</xdr:colOff>
      <xdr:row>97</xdr:row>
      <xdr:rowOff>41700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51903"/>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32693</xdr:rowOff>
    </xdr:from>
    <xdr:to>
      <xdr:col>81</xdr:col>
      <xdr:colOff>50800</xdr:colOff>
      <xdr:row>97</xdr:row>
      <xdr:rowOff>41700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66334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164644</xdr:rowOff>
    </xdr:from>
    <xdr:to>
      <xdr:col>76</xdr:col>
      <xdr:colOff>114300</xdr:colOff>
      <xdr:row>97</xdr:row>
      <xdr:rowOff>32693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23844"/>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164644</xdr:rowOff>
    </xdr:from>
    <xdr:to>
      <xdr:col>71</xdr:col>
      <xdr:colOff>177800</xdr:colOff>
      <xdr:row>97</xdr:row>
      <xdr:rowOff>7693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23844"/>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141903</xdr:rowOff>
    </xdr:from>
    <xdr:to>
      <xdr:col>85</xdr:col>
      <xdr:colOff>177800</xdr:colOff>
      <xdr:row>97</xdr:row>
      <xdr:rowOff>72053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120330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162350</xdr:rowOff>
    </xdr:from>
    <xdr:to>
      <xdr:col>81</xdr:col>
      <xdr:colOff>101600</xdr:colOff>
      <xdr:row>97</xdr:row>
      <xdr:rowOff>92500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83627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153343</xdr:rowOff>
    </xdr:from>
    <xdr:to>
      <xdr:col>76</xdr:col>
      <xdr:colOff>165100</xdr:colOff>
      <xdr:row>97</xdr:row>
      <xdr:rowOff>83493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74620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113844</xdr:rowOff>
    </xdr:from>
    <xdr:to>
      <xdr:col>72</xdr:col>
      <xdr:colOff>38100</xdr:colOff>
      <xdr:row>97</xdr:row>
      <xdr:rowOff>43994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60521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128343</xdr:rowOff>
    </xdr:from>
    <xdr:to>
      <xdr:col>67</xdr:col>
      <xdr:colOff>101600</xdr:colOff>
      <xdr:row>97</xdr:row>
      <xdr:rowOff>58493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49620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・民生費、災害復旧費が増加した。除染作業の完了に伴う仮置場の原状復旧事業や台風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号関係復旧事業が大きく増加したことが主な要因である。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・商工費が前年度より減少した。道の駅完成に伴う施設整備導入等が完了し、事業費が減少したためである。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財政調整基金残高割合は、福島再生加速化交付金、除染対策事業交付金の増加に加え、台風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号被害による特別交付金の増加等により、増加となった。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今後も歴史まちづくり計画による事業の推進や国道</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号拡幅に伴う町道改良など主要事業が控えていることから、さらなる財源の確保と徹底した歳出削減に取り組むなど安定した財政運営に努める必要がある。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連結実質赤字比率は算出されていない。黒字の比率においても突出したものはなく、健全な財政状況にあると判断できる。引き続き行財政改革を推進するなど、事業の精査や効率化を図るとともに、料金収入等の確保に努め、今後においても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032_&#22269;&#3521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5">
          <cell r="AN55" t="str">
            <v>類似団体内平均値</v>
          </cell>
        </row>
        <row r="72">
          <cell r="BP72" t="str">
            <v>H27</v>
          </cell>
          <cell r="BX72" t="str">
            <v>H28</v>
          </cell>
          <cell r="CF72" t="str">
            <v>H29</v>
          </cell>
          <cell r="CN72" t="str">
            <v>H30</v>
          </cell>
          <cell r="CV72" t="str">
            <v>R01</v>
          </cell>
        </row>
        <row r="73">
          <cell r="AN73" t="str">
            <v>当該団体値</v>
          </cell>
          <cell r="BP73">
            <v>62.3</v>
          </cell>
          <cell r="BX73">
            <v>70.7</v>
          </cell>
          <cell r="CF73">
            <v>67.8</v>
          </cell>
          <cell r="CN73">
            <v>60.6</v>
          </cell>
          <cell r="CV73">
            <v>41.6</v>
          </cell>
        </row>
        <row r="75">
          <cell r="BP75">
            <v>7</v>
          </cell>
          <cell r="BX75">
            <v>6.6</v>
          </cell>
          <cell r="CF75">
            <v>6.8</v>
          </cell>
          <cell r="CN75">
            <v>6.7</v>
          </cell>
          <cell r="CV75">
            <v>5.7</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3" sqref="B3:K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6863440</v>
      </c>
      <c r="BO4" s="424"/>
      <c r="BP4" s="424"/>
      <c r="BQ4" s="424"/>
      <c r="BR4" s="424"/>
      <c r="BS4" s="424"/>
      <c r="BT4" s="424"/>
      <c r="BU4" s="425"/>
      <c r="BV4" s="423">
        <v>5670782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21.7</v>
      </c>
      <c r="CU4" s="608"/>
      <c r="CV4" s="608"/>
      <c r="CW4" s="608"/>
      <c r="CX4" s="608"/>
      <c r="CY4" s="608"/>
      <c r="CZ4" s="608"/>
      <c r="DA4" s="609"/>
      <c r="DB4" s="607">
        <v>13.7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6090195</v>
      </c>
      <c r="BO5" s="429"/>
      <c r="BP5" s="429"/>
      <c r="BQ5" s="429"/>
      <c r="BR5" s="429"/>
      <c r="BS5" s="429"/>
      <c r="BT5" s="429"/>
      <c r="BU5" s="430"/>
      <c r="BV5" s="428">
        <v>5168227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88.8</v>
      </c>
      <c r="CU5" s="399"/>
      <c r="CV5" s="399"/>
      <c r="CW5" s="399"/>
      <c r="CX5" s="399"/>
      <c r="CY5" s="399"/>
      <c r="CZ5" s="399"/>
      <c r="DA5" s="400"/>
      <c r="DB5" s="398">
        <v>88.6</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773245</v>
      </c>
      <c r="BO6" s="429"/>
      <c r="BP6" s="429"/>
      <c r="BQ6" s="429"/>
      <c r="BR6" s="429"/>
      <c r="BS6" s="429"/>
      <c r="BT6" s="429"/>
      <c r="BU6" s="430"/>
      <c r="BV6" s="428">
        <v>502555</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91.8</v>
      </c>
      <c r="CU6" s="582"/>
      <c r="CV6" s="582"/>
      <c r="CW6" s="582"/>
      <c r="CX6" s="582"/>
      <c r="CY6" s="582"/>
      <c r="CZ6" s="582"/>
      <c r="DA6" s="583"/>
      <c r="DB6" s="581">
        <v>92.5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35465</v>
      </c>
      <c r="BO7" s="429"/>
      <c r="BP7" s="429"/>
      <c r="BQ7" s="429"/>
      <c r="BR7" s="429"/>
      <c r="BS7" s="429"/>
      <c r="BT7" s="429"/>
      <c r="BU7" s="430"/>
      <c r="BV7" s="428">
        <v>30562</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3398958</v>
      </c>
      <c r="CU7" s="429"/>
      <c r="CV7" s="429"/>
      <c r="CW7" s="429"/>
      <c r="CX7" s="429"/>
      <c r="CY7" s="429"/>
      <c r="CZ7" s="429"/>
      <c r="DA7" s="430"/>
      <c r="DB7" s="428">
        <v>3433884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104</v>
      </c>
      <c r="AV8" s="486"/>
      <c r="AW8" s="486"/>
      <c r="AX8" s="486"/>
      <c r="AY8" s="408" t="s">
        <v>108</v>
      </c>
      <c r="AZ8" s="409"/>
      <c r="BA8" s="409"/>
      <c r="BB8" s="409"/>
      <c r="BC8" s="409"/>
      <c r="BD8" s="409"/>
      <c r="BE8" s="409"/>
      <c r="BF8" s="409"/>
      <c r="BG8" s="409"/>
      <c r="BH8" s="409"/>
      <c r="BI8" s="409"/>
      <c r="BJ8" s="409"/>
      <c r="BK8" s="409"/>
      <c r="BL8" s="409"/>
      <c r="BM8" s="410"/>
      <c r="BN8" s="428">
        <v>737780</v>
      </c>
      <c r="BO8" s="429"/>
      <c r="BP8" s="429"/>
      <c r="BQ8" s="429"/>
      <c r="BR8" s="429"/>
      <c r="BS8" s="429"/>
      <c r="BT8" s="429"/>
      <c r="BU8" s="430"/>
      <c r="BV8" s="428">
        <v>471993</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0.33</v>
      </c>
      <c r="CU8" s="542"/>
      <c r="CV8" s="542"/>
      <c r="CW8" s="542"/>
      <c r="CX8" s="542"/>
      <c r="CY8" s="542"/>
      <c r="CZ8" s="542"/>
      <c r="DA8" s="543"/>
      <c r="DB8" s="541">
        <v>0.32</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9512</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265787</v>
      </c>
      <c r="BO9" s="429"/>
      <c r="BP9" s="429"/>
      <c r="BQ9" s="429"/>
      <c r="BR9" s="429"/>
      <c r="BS9" s="429"/>
      <c r="BT9" s="429"/>
      <c r="BU9" s="430"/>
      <c r="BV9" s="428">
        <v>14879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11.5</v>
      </c>
      <c r="CU9" s="399"/>
      <c r="CV9" s="399"/>
      <c r="CW9" s="399"/>
      <c r="CX9" s="399"/>
      <c r="CY9" s="399"/>
      <c r="CZ9" s="399"/>
      <c r="DA9" s="400"/>
      <c r="DB9" s="398">
        <v>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10086</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341</v>
      </c>
      <c r="BO10" s="429"/>
      <c r="BP10" s="429"/>
      <c r="BQ10" s="429"/>
      <c r="BR10" s="429"/>
      <c r="BS10" s="429"/>
      <c r="BT10" s="429"/>
      <c r="BU10" s="430"/>
      <c r="BV10" s="428">
        <v>525</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93</v>
      </c>
      <c r="AV11" s="486"/>
      <c r="AW11" s="486"/>
      <c r="AX11" s="486"/>
      <c r="AY11" s="408" t="s">
        <v>125</v>
      </c>
      <c r="AZ11" s="409"/>
      <c r="BA11" s="409"/>
      <c r="BB11" s="409"/>
      <c r="BC11" s="409"/>
      <c r="BD11" s="409"/>
      <c r="BE11" s="409"/>
      <c r="BF11" s="409"/>
      <c r="BG11" s="409"/>
      <c r="BH11" s="409"/>
      <c r="BI11" s="409"/>
      <c r="BJ11" s="409"/>
      <c r="BK11" s="409"/>
      <c r="BL11" s="409"/>
      <c r="BM11" s="410"/>
      <c r="BN11" s="428">
        <v>267509</v>
      </c>
      <c r="BO11" s="429"/>
      <c r="BP11" s="429"/>
      <c r="BQ11" s="429"/>
      <c r="BR11" s="429"/>
      <c r="BS11" s="429"/>
      <c r="BT11" s="429"/>
      <c r="BU11" s="430"/>
      <c r="BV11" s="428">
        <v>205489</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8980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114</v>
      </c>
      <c r="AV12" s="486"/>
      <c r="AW12" s="486"/>
      <c r="AX12" s="486"/>
      <c r="AY12" s="408" t="s">
        <v>133</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8911</v>
      </c>
      <c r="S13" s="532"/>
      <c r="T13" s="532"/>
      <c r="U13" s="532"/>
      <c r="V13" s="533"/>
      <c r="W13" s="519" t="s">
        <v>137</v>
      </c>
      <c r="X13" s="441"/>
      <c r="Y13" s="441"/>
      <c r="Z13" s="441"/>
      <c r="AA13" s="441"/>
      <c r="AB13" s="442"/>
      <c r="AC13" s="404">
        <v>796</v>
      </c>
      <c r="AD13" s="405"/>
      <c r="AE13" s="405"/>
      <c r="AF13" s="405"/>
      <c r="AG13" s="406"/>
      <c r="AH13" s="404">
        <v>877</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533637</v>
      </c>
      <c r="BO13" s="429"/>
      <c r="BP13" s="429"/>
      <c r="BQ13" s="429"/>
      <c r="BR13" s="429"/>
      <c r="BS13" s="429"/>
      <c r="BT13" s="429"/>
      <c r="BU13" s="430"/>
      <c r="BV13" s="428">
        <v>220893</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5.7</v>
      </c>
      <c r="CU13" s="399"/>
      <c r="CV13" s="399"/>
      <c r="CW13" s="399"/>
      <c r="CX13" s="399"/>
      <c r="CY13" s="399"/>
      <c r="CZ13" s="399"/>
      <c r="DA13" s="400"/>
      <c r="DB13" s="398">
        <v>6.7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9159</v>
      </c>
      <c r="S14" s="532"/>
      <c r="T14" s="532"/>
      <c r="U14" s="532"/>
      <c r="V14" s="533"/>
      <c r="W14" s="534"/>
      <c r="X14" s="444"/>
      <c r="Y14" s="444"/>
      <c r="Z14" s="444"/>
      <c r="AA14" s="444"/>
      <c r="AB14" s="445"/>
      <c r="AC14" s="524">
        <v>16.7</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41.6</v>
      </c>
      <c r="CU14" s="536"/>
      <c r="CV14" s="536"/>
      <c r="CW14" s="536"/>
      <c r="CX14" s="536"/>
      <c r="CY14" s="536"/>
      <c r="CZ14" s="536"/>
      <c r="DA14" s="537"/>
      <c r="DB14" s="535">
        <v>60.6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9094</v>
      </c>
      <c r="S15" s="532"/>
      <c r="T15" s="532"/>
      <c r="U15" s="532"/>
      <c r="V15" s="533"/>
      <c r="W15" s="519" t="s">
        <v>145</v>
      </c>
      <c r="X15" s="441"/>
      <c r="Y15" s="441"/>
      <c r="Z15" s="441"/>
      <c r="AA15" s="441"/>
      <c r="AB15" s="442"/>
      <c r="AC15" s="404">
        <v>1302</v>
      </c>
      <c r="AD15" s="405"/>
      <c r="AE15" s="405"/>
      <c r="AF15" s="405"/>
      <c r="AG15" s="406"/>
      <c r="AH15" s="404">
        <v>1376</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991882</v>
      </c>
      <c r="BO15" s="424"/>
      <c r="BP15" s="424"/>
      <c r="BQ15" s="424"/>
      <c r="BR15" s="424"/>
      <c r="BS15" s="424"/>
      <c r="BT15" s="424"/>
      <c r="BU15" s="425"/>
      <c r="BV15" s="423">
        <v>995562</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27.4</v>
      </c>
      <c r="AD16" s="525"/>
      <c r="AE16" s="525"/>
      <c r="AF16" s="525"/>
      <c r="AG16" s="526"/>
      <c r="AH16" s="524">
        <v>28.2</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3032218</v>
      </c>
      <c r="BO16" s="429"/>
      <c r="BP16" s="429"/>
      <c r="BQ16" s="429"/>
      <c r="BR16" s="429"/>
      <c r="BS16" s="429"/>
      <c r="BT16" s="429"/>
      <c r="BU16" s="430"/>
      <c r="BV16" s="428">
        <v>3026900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149</v>
      </c>
      <c r="S17" s="517"/>
      <c r="T17" s="517"/>
      <c r="U17" s="517"/>
      <c r="V17" s="518"/>
      <c r="W17" s="519" t="s">
        <v>152</v>
      </c>
      <c r="X17" s="441"/>
      <c r="Y17" s="441"/>
      <c r="Z17" s="441"/>
      <c r="AA17" s="441"/>
      <c r="AB17" s="442"/>
      <c r="AC17" s="404">
        <v>2660</v>
      </c>
      <c r="AD17" s="405"/>
      <c r="AE17" s="405"/>
      <c r="AF17" s="405"/>
      <c r="AG17" s="406"/>
      <c r="AH17" s="404">
        <v>2621</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1248977</v>
      </c>
      <c r="BO17" s="429"/>
      <c r="BP17" s="429"/>
      <c r="BQ17" s="429"/>
      <c r="BR17" s="429"/>
      <c r="BS17" s="429"/>
      <c r="BT17" s="429"/>
      <c r="BU17" s="430"/>
      <c r="BV17" s="428">
        <v>1255256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37.950000000000003</v>
      </c>
      <c r="M18" s="493"/>
      <c r="N18" s="493"/>
      <c r="O18" s="493"/>
      <c r="P18" s="493"/>
      <c r="Q18" s="493"/>
      <c r="R18" s="494"/>
      <c r="S18" s="494"/>
      <c r="T18" s="494"/>
      <c r="U18" s="494"/>
      <c r="V18" s="495"/>
      <c r="W18" s="509"/>
      <c r="X18" s="510"/>
      <c r="Y18" s="510"/>
      <c r="Z18" s="510"/>
      <c r="AA18" s="510"/>
      <c r="AB18" s="520"/>
      <c r="AC18" s="392">
        <v>55.9</v>
      </c>
      <c r="AD18" s="393"/>
      <c r="AE18" s="393"/>
      <c r="AF18" s="393"/>
      <c r="AG18" s="496"/>
      <c r="AH18" s="392">
        <v>53.8</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3042865</v>
      </c>
      <c r="BO18" s="429"/>
      <c r="BP18" s="429"/>
      <c r="BQ18" s="429"/>
      <c r="BR18" s="429"/>
      <c r="BS18" s="429"/>
      <c r="BT18" s="429"/>
      <c r="BU18" s="430"/>
      <c r="BV18" s="428">
        <v>3079864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251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4805866</v>
      </c>
      <c r="BO19" s="429"/>
      <c r="BP19" s="429"/>
      <c r="BQ19" s="429"/>
      <c r="BR19" s="429"/>
      <c r="BS19" s="429"/>
      <c r="BT19" s="429"/>
      <c r="BU19" s="430"/>
      <c r="BV19" s="428">
        <v>4344145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3291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6043475</v>
      </c>
      <c r="BO23" s="429"/>
      <c r="BP23" s="429"/>
      <c r="BQ23" s="429"/>
      <c r="BR23" s="429"/>
      <c r="BS23" s="429"/>
      <c r="BT23" s="429"/>
      <c r="BU23" s="430"/>
      <c r="BV23" s="428">
        <v>6293330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7610</v>
      </c>
      <c r="R24" s="405"/>
      <c r="S24" s="405"/>
      <c r="T24" s="405"/>
      <c r="U24" s="405"/>
      <c r="V24" s="406"/>
      <c r="W24" s="470"/>
      <c r="X24" s="461"/>
      <c r="Y24" s="462"/>
      <c r="Z24" s="401" t="s">
        <v>168</v>
      </c>
      <c r="AA24" s="402"/>
      <c r="AB24" s="402"/>
      <c r="AC24" s="402"/>
      <c r="AD24" s="402"/>
      <c r="AE24" s="402"/>
      <c r="AF24" s="402"/>
      <c r="AG24" s="403"/>
      <c r="AH24" s="404">
        <v>100</v>
      </c>
      <c r="AI24" s="405"/>
      <c r="AJ24" s="405"/>
      <c r="AK24" s="405"/>
      <c r="AL24" s="406"/>
      <c r="AM24" s="404">
        <v>317500</v>
      </c>
      <c r="AN24" s="405"/>
      <c r="AO24" s="405"/>
      <c r="AP24" s="405"/>
      <c r="AQ24" s="405"/>
      <c r="AR24" s="406"/>
      <c r="AS24" s="404">
        <v>3175</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2686356</v>
      </c>
      <c r="BO24" s="429"/>
      <c r="BP24" s="429"/>
      <c r="BQ24" s="429"/>
      <c r="BR24" s="429"/>
      <c r="BS24" s="429"/>
      <c r="BT24" s="429"/>
      <c r="BU24" s="430"/>
      <c r="BV24" s="428">
        <v>2823591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6080</v>
      </c>
      <c r="R25" s="405"/>
      <c r="S25" s="405"/>
      <c r="T25" s="405"/>
      <c r="U25" s="405"/>
      <c r="V25" s="406"/>
      <c r="W25" s="470"/>
      <c r="X25" s="461"/>
      <c r="Y25" s="462"/>
      <c r="Z25" s="401" t="s">
        <v>171</v>
      </c>
      <c r="AA25" s="402"/>
      <c r="AB25" s="402"/>
      <c r="AC25" s="402"/>
      <c r="AD25" s="402"/>
      <c r="AE25" s="402"/>
      <c r="AF25" s="402"/>
      <c r="AG25" s="403"/>
      <c r="AH25" s="404" t="s">
        <v>127</v>
      </c>
      <c r="AI25" s="405"/>
      <c r="AJ25" s="405"/>
      <c r="AK25" s="405"/>
      <c r="AL25" s="406"/>
      <c r="AM25" s="404" t="s">
        <v>127</v>
      </c>
      <c r="AN25" s="405"/>
      <c r="AO25" s="405"/>
      <c r="AP25" s="405"/>
      <c r="AQ25" s="405"/>
      <c r="AR25" s="406"/>
      <c r="AS25" s="404" t="s">
        <v>172</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3343</v>
      </c>
      <c r="BO25" s="424"/>
      <c r="BP25" s="424"/>
      <c r="BQ25" s="424"/>
      <c r="BR25" s="424"/>
      <c r="BS25" s="424"/>
      <c r="BT25" s="424"/>
      <c r="BU25" s="425"/>
      <c r="BV25" s="423">
        <v>5029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5700</v>
      </c>
      <c r="R26" s="405"/>
      <c r="S26" s="405"/>
      <c r="T26" s="405"/>
      <c r="U26" s="405"/>
      <c r="V26" s="406"/>
      <c r="W26" s="470"/>
      <c r="X26" s="461"/>
      <c r="Y26" s="462"/>
      <c r="Z26" s="401" t="s">
        <v>175</v>
      </c>
      <c r="AA26" s="483"/>
      <c r="AB26" s="483"/>
      <c r="AC26" s="483"/>
      <c r="AD26" s="483"/>
      <c r="AE26" s="483"/>
      <c r="AF26" s="483"/>
      <c r="AG26" s="484"/>
      <c r="AH26" s="404" t="s">
        <v>127</v>
      </c>
      <c r="AI26" s="405"/>
      <c r="AJ26" s="405"/>
      <c r="AK26" s="405"/>
      <c r="AL26" s="406"/>
      <c r="AM26" s="404" t="s">
        <v>172</v>
      </c>
      <c r="AN26" s="405"/>
      <c r="AO26" s="405"/>
      <c r="AP26" s="405"/>
      <c r="AQ26" s="405"/>
      <c r="AR26" s="406"/>
      <c r="AS26" s="404" t="s">
        <v>172</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172</v>
      </c>
      <c r="BO26" s="429"/>
      <c r="BP26" s="429"/>
      <c r="BQ26" s="429"/>
      <c r="BR26" s="429"/>
      <c r="BS26" s="429"/>
      <c r="BT26" s="429"/>
      <c r="BU26" s="430"/>
      <c r="BV26" s="428" t="s">
        <v>172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3380</v>
      </c>
      <c r="R27" s="405"/>
      <c r="S27" s="405"/>
      <c r="T27" s="405"/>
      <c r="U27" s="405"/>
      <c r="V27" s="406"/>
      <c r="W27" s="470"/>
      <c r="X27" s="461"/>
      <c r="Y27" s="462"/>
      <c r="Z27" s="401" t="s">
        <v>178</v>
      </c>
      <c r="AA27" s="402"/>
      <c r="AB27" s="402"/>
      <c r="AC27" s="402"/>
      <c r="AD27" s="402"/>
      <c r="AE27" s="402"/>
      <c r="AF27" s="402"/>
      <c r="AG27" s="403"/>
      <c r="AH27" s="404">
        <v>8</v>
      </c>
      <c r="AI27" s="405"/>
      <c r="AJ27" s="405"/>
      <c r="AK27" s="405"/>
      <c r="AL27" s="406"/>
      <c r="AM27" s="404">
        <v>23648</v>
      </c>
      <c r="AN27" s="405"/>
      <c r="AO27" s="405"/>
      <c r="AP27" s="405"/>
      <c r="AQ27" s="405"/>
      <c r="AR27" s="406"/>
      <c r="AS27" s="404">
        <v>2956</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50000</v>
      </c>
      <c r="BO27" s="432"/>
      <c r="BP27" s="432"/>
      <c r="BQ27" s="432"/>
      <c r="BR27" s="432"/>
      <c r="BS27" s="432"/>
      <c r="BT27" s="432"/>
      <c r="BU27" s="433"/>
      <c r="BV27" s="431">
        <v>50000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2540</v>
      </c>
      <c r="R28" s="405"/>
      <c r="S28" s="405"/>
      <c r="T28" s="405"/>
      <c r="U28" s="405"/>
      <c r="V28" s="406"/>
      <c r="W28" s="470"/>
      <c r="X28" s="461"/>
      <c r="Y28" s="462"/>
      <c r="Z28" s="401" t="s">
        <v>181</v>
      </c>
      <c r="AA28" s="402"/>
      <c r="AB28" s="402"/>
      <c r="AC28" s="402"/>
      <c r="AD28" s="402"/>
      <c r="AE28" s="402"/>
      <c r="AF28" s="402"/>
      <c r="AG28" s="403"/>
      <c r="AH28" s="404" t="s">
        <v>127</v>
      </c>
      <c r="AI28" s="405"/>
      <c r="AJ28" s="405"/>
      <c r="AK28" s="405"/>
      <c r="AL28" s="406"/>
      <c r="AM28" s="404" t="s">
        <v>172</v>
      </c>
      <c r="AN28" s="405"/>
      <c r="AO28" s="405"/>
      <c r="AP28" s="405"/>
      <c r="AQ28" s="405"/>
      <c r="AR28" s="406"/>
      <c r="AS28" s="404" t="s">
        <v>172</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754240</v>
      </c>
      <c r="BO28" s="424"/>
      <c r="BP28" s="424"/>
      <c r="BQ28" s="424"/>
      <c r="BR28" s="424"/>
      <c r="BS28" s="424"/>
      <c r="BT28" s="424"/>
      <c r="BU28" s="425"/>
      <c r="BV28" s="423">
        <v>753899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10</v>
      </c>
      <c r="M29" s="405"/>
      <c r="N29" s="405"/>
      <c r="O29" s="405"/>
      <c r="P29" s="406"/>
      <c r="Q29" s="404">
        <v>2280</v>
      </c>
      <c r="R29" s="405"/>
      <c r="S29" s="405"/>
      <c r="T29" s="405"/>
      <c r="U29" s="405"/>
      <c r="V29" s="406"/>
      <c r="W29" s="471"/>
      <c r="X29" s="472"/>
      <c r="Y29" s="473"/>
      <c r="Z29" s="401" t="s">
        <v>184</v>
      </c>
      <c r="AA29" s="402"/>
      <c r="AB29" s="402"/>
      <c r="AC29" s="402"/>
      <c r="AD29" s="402"/>
      <c r="AE29" s="402"/>
      <c r="AF29" s="402"/>
      <c r="AG29" s="403"/>
      <c r="AH29" s="404">
        <v>108</v>
      </c>
      <c r="AI29" s="405"/>
      <c r="AJ29" s="405"/>
      <c r="AK29" s="405"/>
      <c r="AL29" s="406"/>
      <c r="AM29" s="404">
        <v>341148</v>
      </c>
      <c r="AN29" s="405"/>
      <c r="AO29" s="405"/>
      <c r="AP29" s="405"/>
      <c r="AQ29" s="405"/>
      <c r="AR29" s="406"/>
      <c r="AS29" s="404">
        <v>3159</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t="s">
        <v>127</v>
      </c>
      <c r="BO29" s="429"/>
      <c r="BP29" s="429"/>
      <c r="BQ29" s="429"/>
      <c r="BR29" s="429"/>
      <c r="BS29" s="429"/>
      <c r="BT29" s="429"/>
      <c r="BU29" s="430"/>
      <c r="BV29" s="428" t="s">
        <v>127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963196</v>
      </c>
      <c r="BO30" s="432"/>
      <c r="BP30" s="432"/>
      <c r="BQ30" s="432"/>
      <c r="BR30" s="432"/>
      <c r="BS30" s="432"/>
      <c r="BT30" s="432"/>
      <c r="BU30" s="433"/>
      <c r="BV30" s="431">
        <v>866134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196</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196</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国見町国民健康保険特別会計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国見町水道事業会計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国見町公共下水道事業特別会計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公立藤田病院組合　病院事業会計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国見町渇水対策施設特別会計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国見町介護保険特別会計(保険事業勘定)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国見町土地開発事業特別会計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福島県後期高齢者医療広域連合　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国見町後期高齢者医療特別会計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福島県後期高齢者医療広域連合後期高齢者医療特別会計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国見町介護保険特別会計(サービス事業勘定)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福島県市町村総合事務組合　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福島県市町村総合事務組合　消防補償等特別会計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福島県市町村総合事務組合　消防賞じゅつ金特別会計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福島県市町村総合事務組合　非常勤職員公務災害補償特別会計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福島県市町村総合事務組合　自治会館管理特別会計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福島地方水道用水供給企業団</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伊達地方衛生処理組合　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8HT4XH5lyJgNqa8hLNLL/hvlH/AwwEPpOGdNL4tQvjgR1De+l66JM/Qdi1jXcG35Ic0VWde3W1RPik31bCNW2w==" saltValue="UETbs/FtzDJIoms1b5VO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topLeftCell="G28" zoomScaleSheetLayoutView="100" workbookViewId="0">
      <selection activeCell="B3" sqref="B3:K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0" t="s">
        <v>574</v>
      </c>
      <c r="D34" s="1210"/>
      <c r="E34" s="1211"/>
      <c r="F34" s="32">
        <v>15.81</v>
      </c>
      <c r="G34" s="33">
        <v>11.2</v>
      </c>
      <c r="H34" s="33">
        <v>13.19</v>
      </c>
      <c r="I34" s="33">
        <v>13.73</v>
      </c>
      <c r="J34" s="34">
        <v>21.44</v>
      </c>
      <c r="K34" s="22"/>
      <c r="L34" s="22"/>
      <c r="M34" s="22"/>
      <c r="N34" s="22"/>
      <c r="O34" s="22"/>
      <c r="P34" s="22"/>
    </row>
    <row r="35" spans="1:16" ht="39" customHeight="1" x14ac:dyDescent="0.15">
      <c r="A35" s="22"/>
      <c r="B35" s="35"/>
      <c r="C35" s="1204" t="s">
        <v>575</v>
      </c>
      <c r="D35" s="1205"/>
      <c r="E35" s="1206"/>
      <c r="F35" s="36">
        <v>15.03</v>
      </c>
      <c r="G35" s="37">
        <v>16.23</v>
      </c>
      <c r="H35" s="37">
        <v>16.12</v>
      </c>
      <c r="I35" s="37">
        <v>15.53</v>
      </c>
      <c r="J35" s="38">
        <v>11.8</v>
      </c>
      <c r="K35" s="22"/>
      <c r="L35" s="22"/>
      <c r="M35" s="22"/>
      <c r="N35" s="22"/>
      <c r="O35" s="22"/>
      <c r="P35" s="22"/>
    </row>
    <row r="36" spans="1:16" ht="39" customHeight="1" x14ac:dyDescent="0.15">
      <c r="A36" s="22"/>
      <c r="B36" s="35"/>
      <c r="C36" s="1204" t="s">
        <v>576</v>
      </c>
      <c r="D36" s="1205"/>
      <c r="E36" s="1206"/>
      <c r="F36" s="36">
        <v>0.75</v>
      </c>
      <c r="G36" s="37">
        <v>0.75</v>
      </c>
      <c r="H36" s="37">
        <v>1.69</v>
      </c>
      <c r="I36" s="37">
        <v>0.94</v>
      </c>
      <c r="J36" s="38">
        <v>1.43</v>
      </c>
      <c r="K36" s="22"/>
      <c r="L36" s="22"/>
      <c r="M36" s="22"/>
      <c r="N36" s="22"/>
      <c r="O36" s="22"/>
      <c r="P36" s="22"/>
    </row>
    <row r="37" spans="1:16" ht="39" customHeight="1" x14ac:dyDescent="0.15">
      <c r="A37" s="22"/>
      <c r="B37" s="35"/>
      <c r="C37" s="1204" t="s">
        <v>577</v>
      </c>
      <c r="D37" s="1205"/>
      <c r="E37" s="1206"/>
      <c r="F37" s="36">
        <v>0.03</v>
      </c>
      <c r="G37" s="37">
        <v>0.03</v>
      </c>
      <c r="H37" s="37">
        <v>0.02</v>
      </c>
      <c r="I37" s="37">
        <v>0</v>
      </c>
      <c r="J37" s="38">
        <v>0.94</v>
      </c>
      <c r="K37" s="22"/>
      <c r="L37" s="22"/>
      <c r="M37" s="22"/>
      <c r="N37" s="22"/>
      <c r="O37" s="22"/>
      <c r="P37" s="22"/>
    </row>
    <row r="38" spans="1:16" ht="39" customHeight="1" x14ac:dyDescent="0.15">
      <c r="A38" s="22"/>
      <c r="B38" s="35"/>
      <c r="C38" s="1204" t="s">
        <v>578</v>
      </c>
      <c r="D38" s="1205"/>
      <c r="E38" s="1206"/>
      <c r="F38" s="36">
        <v>0.1</v>
      </c>
      <c r="G38" s="37">
        <v>0.04</v>
      </c>
      <c r="H38" s="37">
        <v>0.03</v>
      </c>
      <c r="I38" s="37">
        <v>0.03</v>
      </c>
      <c r="J38" s="38">
        <v>0.03</v>
      </c>
      <c r="K38" s="22"/>
      <c r="L38" s="22"/>
      <c r="M38" s="22"/>
      <c r="N38" s="22"/>
      <c r="O38" s="22"/>
      <c r="P38" s="22"/>
    </row>
    <row r="39" spans="1:16" ht="39" customHeight="1" x14ac:dyDescent="0.15">
      <c r="A39" s="22"/>
      <c r="B39" s="35"/>
      <c r="C39" s="1204" t="s">
        <v>579</v>
      </c>
      <c r="D39" s="1205"/>
      <c r="E39" s="1206"/>
      <c r="F39" s="36">
        <v>0</v>
      </c>
      <c r="G39" s="37">
        <v>0.03</v>
      </c>
      <c r="H39" s="37">
        <v>0.01</v>
      </c>
      <c r="I39" s="37">
        <v>0.01</v>
      </c>
      <c r="J39" s="38">
        <v>0.03</v>
      </c>
      <c r="K39" s="22"/>
      <c r="L39" s="22"/>
      <c r="M39" s="22"/>
      <c r="N39" s="22"/>
      <c r="O39" s="22"/>
      <c r="P39" s="22"/>
    </row>
    <row r="40" spans="1:16" ht="39" customHeight="1" x14ac:dyDescent="0.15">
      <c r="A40" s="22"/>
      <c r="B40" s="35"/>
      <c r="C40" s="1204" t="s">
        <v>580</v>
      </c>
      <c r="D40" s="1205"/>
      <c r="E40" s="1206"/>
      <c r="F40" s="36">
        <v>2.2799999999999998</v>
      </c>
      <c r="G40" s="37">
        <v>2.4</v>
      </c>
      <c r="H40" s="37">
        <v>2.58</v>
      </c>
      <c r="I40" s="37">
        <v>1.03</v>
      </c>
      <c r="J40" s="38">
        <v>0.02</v>
      </c>
      <c r="K40" s="22"/>
      <c r="L40" s="22"/>
      <c r="M40" s="22"/>
      <c r="N40" s="22"/>
      <c r="O40" s="22"/>
      <c r="P40" s="22"/>
    </row>
    <row r="41" spans="1:16" ht="39" customHeight="1" x14ac:dyDescent="0.15">
      <c r="A41" s="22"/>
      <c r="B41" s="35"/>
      <c r="C41" s="1204" t="s">
        <v>581</v>
      </c>
      <c r="D41" s="1205"/>
      <c r="E41" s="1206"/>
      <c r="F41" s="36">
        <v>0.03</v>
      </c>
      <c r="G41" s="37">
        <v>0.01</v>
      </c>
      <c r="H41" s="37">
        <v>0.03</v>
      </c>
      <c r="I41" s="37">
        <v>0.01</v>
      </c>
      <c r="J41" s="38">
        <v>0.01</v>
      </c>
      <c r="K41" s="22"/>
      <c r="L41" s="22"/>
      <c r="M41" s="22"/>
      <c r="N41" s="22"/>
      <c r="O41" s="22"/>
      <c r="P41" s="22"/>
    </row>
    <row r="42" spans="1:16" ht="39" customHeight="1" x14ac:dyDescent="0.15">
      <c r="A42" s="22"/>
      <c r="B42" s="39"/>
      <c r="C42" s="1204" t="s">
        <v>582</v>
      </c>
      <c r="D42" s="1205"/>
      <c r="E42" s="1206"/>
      <c r="F42" s="36" t="s">
        <v>527</v>
      </c>
      <c r="G42" s="37" t="s">
        <v>527</v>
      </c>
      <c r="H42" s="37" t="s">
        <v>527</v>
      </c>
      <c r="I42" s="37" t="s">
        <v>527</v>
      </c>
      <c r="J42" s="38" t="s">
        <v>527</v>
      </c>
      <c r="K42" s="22"/>
      <c r="L42" s="22"/>
      <c r="M42" s="22"/>
      <c r="N42" s="22"/>
      <c r="O42" s="22"/>
      <c r="P42" s="22"/>
    </row>
    <row r="43" spans="1:16" ht="39" customHeight="1" thickBot="1" x14ac:dyDescent="0.2">
      <c r="A43" s="22"/>
      <c r="B43" s="40"/>
      <c r="C43" s="1207" t="s">
        <v>583</v>
      </c>
      <c r="D43" s="1208"/>
      <c r="E43" s="120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IkPE6DjoJcgS6P4sW5AS5bukZFYOlzU4i/WHxt7+gnI3P8vVRL688yKTV/YEQLXB9lP18MWTmHosXSgRn+c7A==" saltValue="FsR8BhA2wsZ7WcrHfF4D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topLeftCell="K40" zoomScaleSheetLayoutView="55" workbookViewId="0">
      <selection activeCell="B3" sqref="B3:K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383</v>
      </c>
      <c r="L45" s="60">
        <v>379</v>
      </c>
      <c r="M45" s="60">
        <v>364</v>
      </c>
      <c r="N45" s="60">
        <v>327</v>
      </c>
      <c r="O45" s="61">
        <v>294</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527</v>
      </c>
      <c r="L46" s="64" t="s">
        <v>527</v>
      </c>
      <c r="M46" s="64" t="s">
        <v>527</v>
      </c>
      <c r="N46" s="64" t="s">
        <v>527</v>
      </c>
      <c r="O46" s="65" t="s">
        <v>527</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527</v>
      </c>
      <c r="L47" s="64" t="s">
        <v>527</v>
      </c>
      <c r="M47" s="64" t="s">
        <v>527</v>
      </c>
      <c r="N47" s="64" t="s">
        <v>527</v>
      </c>
      <c r="O47" s="65" t="s">
        <v>527</v>
      </c>
      <c r="P47" s="48"/>
      <c r="Q47" s="48"/>
      <c r="R47" s="48"/>
      <c r="S47" s="48"/>
      <c r="T47" s="48"/>
      <c r="U47" s="48"/>
    </row>
    <row r="48" spans="1:21" ht="30.75" customHeight="1" x14ac:dyDescent="0.15">
      <c r="A48" s="48"/>
      <c r="B48" s="1232"/>
      <c r="C48" s="1233"/>
      <c r="D48" s="62"/>
      <c r="E48" s="1214" t="s">
        <v>14</v>
      </c>
      <c r="F48" s="1214"/>
      <c r="G48" s="1214"/>
      <c r="H48" s="1214"/>
      <c r="I48" s="1214"/>
      <c r="J48" s="1215"/>
      <c r="K48" s="63">
        <v>40</v>
      </c>
      <c r="L48" s="64">
        <v>61</v>
      </c>
      <c r="M48" s="64">
        <v>73</v>
      </c>
      <c r="N48" s="64">
        <v>66</v>
      </c>
      <c r="O48" s="65">
        <v>71</v>
      </c>
      <c r="P48" s="48"/>
      <c r="Q48" s="48"/>
      <c r="R48" s="48"/>
      <c r="S48" s="48"/>
      <c r="T48" s="48"/>
      <c r="U48" s="48"/>
    </row>
    <row r="49" spans="1:21" ht="30.75" customHeight="1" x14ac:dyDescent="0.15">
      <c r="A49" s="48"/>
      <c r="B49" s="1232"/>
      <c r="C49" s="1233"/>
      <c r="D49" s="62"/>
      <c r="E49" s="1214" t="s">
        <v>15</v>
      </c>
      <c r="F49" s="1214"/>
      <c r="G49" s="1214"/>
      <c r="H49" s="1214"/>
      <c r="I49" s="1214"/>
      <c r="J49" s="1215"/>
      <c r="K49" s="63">
        <v>308</v>
      </c>
      <c r="L49" s="64">
        <v>334</v>
      </c>
      <c r="M49" s="64">
        <v>343</v>
      </c>
      <c r="N49" s="64">
        <v>345</v>
      </c>
      <c r="O49" s="65">
        <v>348</v>
      </c>
      <c r="P49" s="48"/>
      <c r="Q49" s="48"/>
      <c r="R49" s="48"/>
      <c r="S49" s="48"/>
      <c r="T49" s="48"/>
      <c r="U49" s="48"/>
    </row>
    <row r="50" spans="1:21" ht="30.75" customHeight="1" x14ac:dyDescent="0.15">
      <c r="A50" s="48"/>
      <c r="B50" s="1232"/>
      <c r="C50" s="1233"/>
      <c r="D50" s="62"/>
      <c r="E50" s="1214" t="s">
        <v>16</v>
      </c>
      <c r="F50" s="1214"/>
      <c r="G50" s="1214"/>
      <c r="H50" s="1214"/>
      <c r="I50" s="1214"/>
      <c r="J50" s="1215"/>
      <c r="K50" s="63">
        <v>3</v>
      </c>
      <c r="L50" s="64">
        <v>5</v>
      </c>
      <c r="M50" s="64">
        <v>6</v>
      </c>
      <c r="N50" s="64">
        <v>9</v>
      </c>
      <c r="O50" s="65">
        <v>2</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527</v>
      </c>
      <c r="L51" s="64" t="s">
        <v>527</v>
      </c>
      <c r="M51" s="64" t="s">
        <v>527</v>
      </c>
      <c r="N51" s="64" t="s">
        <v>527</v>
      </c>
      <c r="O51" s="65" t="s">
        <v>527</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558</v>
      </c>
      <c r="L52" s="64">
        <v>557</v>
      </c>
      <c r="M52" s="64">
        <v>586</v>
      </c>
      <c r="N52" s="64">
        <v>585</v>
      </c>
      <c r="O52" s="65">
        <v>580</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176</v>
      </c>
      <c r="L53" s="69">
        <v>222</v>
      </c>
      <c r="M53" s="69">
        <v>200</v>
      </c>
      <c r="N53" s="69">
        <v>162</v>
      </c>
      <c r="O53" s="70">
        <v>135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tbPgt0L4DKY7ho8L0HE2EBdjLBNYN2ppvYcinLSgh88R8woCGutl/D7U23QXG5DnXhGBEZtng7jhuCcxz6BRQ==" saltValue="SgTLiq7IRSzIRPwr8c1Z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abSelected="1" topLeftCell="I43" zoomScaleSheetLayoutView="100" workbookViewId="0">
      <selection activeCell="B3" sqref="B3:K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569</v>
      </c>
      <c r="J40" s="100" t="s">
        <v>570</v>
      </c>
      <c r="K40" s="100" t="s">
        <v>571</v>
      </c>
      <c r="L40" s="100" t="s">
        <v>572</v>
      </c>
      <c r="M40" s="101" t="s">
        <v>573</v>
      </c>
    </row>
    <row r="41" spans="2:13" ht="27.75" customHeight="1" x14ac:dyDescent="0.15">
      <c r="B41" s="1250" t="s">
        <v>29</v>
      </c>
      <c r="C41" s="1251"/>
      <c r="D41" s="102"/>
      <c r="E41" s="1252" t="s">
        <v>30</v>
      </c>
      <c r="F41" s="1252"/>
      <c r="G41" s="1252"/>
      <c r="H41" s="1253"/>
      <c r="I41" s="103">
        <v>6310</v>
      </c>
      <c r="J41" s="104">
        <v>6687</v>
      </c>
      <c r="K41" s="104">
        <v>6506</v>
      </c>
      <c r="L41" s="104">
        <v>6242</v>
      </c>
      <c r="M41" s="105">
        <v>6000</v>
      </c>
    </row>
    <row r="42" spans="2:13" ht="27.75" customHeight="1" x14ac:dyDescent="0.15">
      <c r="B42" s="1240"/>
      <c r="C42" s="1241"/>
      <c r="D42" s="106"/>
      <c r="E42" s="1244" t="s">
        <v>31</v>
      </c>
      <c r="F42" s="1244"/>
      <c r="G42" s="1244"/>
      <c r="H42" s="1245"/>
      <c r="I42" s="107">
        <v>22</v>
      </c>
      <c r="J42" s="108">
        <v>20</v>
      </c>
      <c r="K42" s="108">
        <v>14</v>
      </c>
      <c r="L42" s="108">
        <v>5</v>
      </c>
      <c r="M42" s="109">
        <v>3</v>
      </c>
    </row>
    <row r="43" spans="2:13" ht="27.75" customHeight="1" x14ac:dyDescent="0.15">
      <c r="B43" s="1240"/>
      <c r="C43" s="1241"/>
      <c r="D43" s="106"/>
      <c r="E43" s="1244" t="s">
        <v>32</v>
      </c>
      <c r="F43" s="1244"/>
      <c r="G43" s="1244"/>
      <c r="H43" s="1245"/>
      <c r="I43" s="107">
        <v>1148</v>
      </c>
      <c r="J43" s="108">
        <v>1071</v>
      </c>
      <c r="K43" s="108">
        <v>1115</v>
      </c>
      <c r="L43" s="108">
        <v>1149</v>
      </c>
      <c r="M43" s="109">
        <v>985</v>
      </c>
    </row>
    <row r="44" spans="2:13" ht="27.75" customHeight="1" x14ac:dyDescent="0.15">
      <c r="B44" s="1240"/>
      <c r="C44" s="1241"/>
      <c r="D44" s="106"/>
      <c r="E44" s="1244" t="s">
        <v>33</v>
      </c>
      <c r="F44" s="1244"/>
      <c r="G44" s="1244"/>
      <c r="H44" s="1245"/>
      <c r="I44" s="107">
        <v>3432</v>
      </c>
      <c r="J44" s="108">
        <v>3252</v>
      </c>
      <c r="K44" s="108">
        <v>3048</v>
      </c>
      <c r="L44" s="108">
        <v>2894</v>
      </c>
      <c r="M44" s="109">
        <v>2755</v>
      </c>
    </row>
    <row r="45" spans="2:13" ht="27.75" customHeight="1" x14ac:dyDescent="0.15">
      <c r="B45" s="1240"/>
      <c r="C45" s="1241"/>
      <c r="D45" s="106"/>
      <c r="E45" s="1244" t="s">
        <v>34</v>
      </c>
      <c r="F45" s="1244"/>
      <c r="G45" s="1244"/>
      <c r="H45" s="1245"/>
      <c r="I45" s="107">
        <v>664</v>
      </c>
      <c r="J45" s="108">
        <v>590</v>
      </c>
      <c r="K45" s="108">
        <v>440</v>
      </c>
      <c r="L45" s="108">
        <v>429</v>
      </c>
      <c r="M45" s="109">
        <v>345</v>
      </c>
    </row>
    <row r="46" spans="2:13" ht="27.75" customHeight="1" x14ac:dyDescent="0.15">
      <c r="B46" s="1240"/>
      <c r="C46" s="1241"/>
      <c r="D46" s="110"/>
      <c r="E46" s="1244" t="s">
        <v>35</v>
      </c>
      <c r="F46" s="1244"/>
      <c r="G46" s="1244"/>
      <c r="H46" s="1245"/>
      <c r="I46" s="107" t="s">
        <v>527</v>
      </c>
      <c r="J46" s="108" t="s">
        <v>527</v>
      </c>
      <c r="K46" s="108" t="s">
        <v>527</v>
      </c>
      <c r="L46" s="108" t="s">
        <v>527</v>
      </c>
      <c r="M46" s="109" t="s">
        <v>527</v>
      </c>
    </row>
    <row r="47" spans="2:13" ht="27.75" customHeight="1" x14ac:dyDescent="0.15">
      <c r="B47" s="1240"/>
      <c r="C47" s="1241"/>
      <c r="D47" s="111"/>
      <c r="E47" s="1254" t="s">
        <v>36</v>
      </c>
      <c r="F47" s="1255"/>
      <c r="G47" s="1255"/>
      <c r="H47" s="1256"/>
      <c r="I47" s="107" t="s">
        <v>527</v>
      </c>
      <c r="J47" s="108" t="s">
        <v>527</v>
      </c>
      <c r="K47" s="108" t="s">
        <v>527</v>
      </c>
      <c r="L47" s="108" t="s">
        <v>527</v>
      </c>
      <c r="M47" s="109" t="s">
        <v>527</v>
      </c>
    </row>
    <row r="48" spans="2:13" ht="27.75" customHeight="1" x14ac:dyDescent="0.15">
      <c r="B48" s="1240"/>
      <c r="C48" s="1241"/>
      <c r="D48" s="106"/>
      <c r="E48" s="1244" t="s">
        <v>37</v>
      </c>
      <c r="F48" s="1244"/>
      <c r="G48" s="1244"/>
      <c r="H48" s="1245"/>
      <c r="I48" s="107" t="s">
        <v>527</v>
      </c>
      <c r="J48" s="108" t="s">
        <v>527</v>
      </c>
      <c r="K48" s="108" t="s">
        <v>527</v>
      </c>
      <c r="L48" s="108" t="s">
        <v>527</v>
      </c>
      <c r="M48" s="109" t="s">
        <v>527</v>
      </c>
    </row>
    <row r="49" spans="2:13" ht="27.75" customHeight="1" x14ac:dyDescent="0.15">
      <c r="B49" s="1242"/>
      <c r="C49" s="1243"/>
      <c r="D49" s="106"/>
      <c r="E49" s="1244" t="s">
        <v>38</v>
      </c>
      <c r="F49" s="1244"/>
      <c r="G49" s="1244"/>
      <c r="H49" s="1245"/>
      <c r="I49" s="107" t="s">
        <v>527</v>
      </c>
      <c r="J49" s="108" t="s">
        <v>527</v>
      </c>
      <c r="K49" s="108" t="s">
        <v>527</v>
      </c>
      <c r="L49" s="108" t="s">
        <v>527</v>
      </c>
      <c r="M49" s="109" t="s">
        <v>527</v>
      </c>
    </row>
    <row r="50" spans="2:13" ht="27.75" customHeight="1" x14ac:dyDescent="0.15">
      <c r="B50" s="1238" t="s">
        <v>39</v>
      </c>
      <c r="C50" s="1239"/>
      <c r="D50" s="112"/>
      <c r="E50" s="1244" t="s">
        <v>40</v>
      </c>
      <c r="F50" s="1244"/>
      <c r="G50" s="1244"/>
      <c r="H50" s="1245"/>
      <c r="I50" s="107">
        <v>1480</v>
      </c>
      <c r="J50" s="108">
        <v>1459</v>
      </c>
      <c r="K50" s="108">
        <v>1327</v>
      </c>
      <c r="L50" s="108">
        <v>1429</v>
      </c>
      <c r="M50" s="109">
        <v>1631</v>
      </c>
    </row>
    <row r="51" spans="2:13" ht="27.75" customHeight="1" x14ac:dyDescent="0.15">
      <c r="B51" s="1240"/>
      <c r="C51" s="1241"/>
      <c r="D51" s="106"/>
      <c r="E51" s="1244" t="s">
        <v>41</v>
      </c>
      <c r="F51" s="1244"/>
      <c r="G51" s="1244"/>
      <c r="H51" s="1245"/>
      <c r="I51" s="107">
        <v>157</v>
      </c>
      <c r="J51" s="108">
        <v>164</v>
      </c>
      <c r="K51" s="108">
        <v>183</v>
      </c>
      <c r="L51" s="108">
        <v>171</v>
      </c>
      <c r="M51" s="109">
        <v>160</v>
      </c>
    </row>
    <row r="52" spans="2:13" ht="27.75" customHeight="1" x14ac:dyDescent="0.15">
      <c r="B52" s="1242"/>
      <c r="C52" s="1243"/>
      <c r="D52" s="106"/>
      <c r="E52" s="1244" t="s">
        <v>42</v>
      </c>
      <c r="F52" s="1244"/>
      <c r="G52" s="1244"/>
      <c r="H52" s="1245"/>
      <c r="I52" s="107">
        <v>8097</v>
      </c>
      <c r="J52" s="108">
        <v>7914</v>
      </c>
      <c r="K52" s="108">
        <v>7647</v>
      </c>
      <c r="L52" s="108">
        <v>7383</v>
      </c>
      <c r="M52" s="109">
        <v>7119</v>
      </c>
    </row>
    <row r="53" spans="2:13" ht="27.75" customHeight="1" thickBot="1" x14ac:dyDescent="0.2">
      <c r="B53" s="1246" t="s">
        <v>43</v>
      </c>
      <c r="C53" s="1247"/>
      <c r="D53" s="113"/>
      <c r="E53" s="1248" t="s">
        <v>44</v>
      </c>
      <c r="F53" s="1248"/>
      <c r="G53" s="1248"/>
      <c r="H53" s="1249"/>
      <c r="I53" s="114">
        <v>1843</v>
      </c>
      <c r="J53" s="115">
        <v>2082</v>
      </c>
      <c r="K53" s="115">
        <v>1966</v>
      </c>
      <c r="L53" s="115">
        <v>1735</v>
      </c>
      <c r="M53" s="116">
        <v>1180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J7IGZu0iTdaNrYqduyJfbx43LEjn/NaKIO8zDwIEIWv6AXgmToautEpuruywxxbsbkU24Bf4l087GrBbYV5dQ==" saltValue="tkoJahx1R3QNm6k9NrlQ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B3" sqref="B3:K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5" t="s">
        <v>47</v>
      </c>
      <c r="D55" s="1265"/>
      <c r="E55" s="1266"/>
      <c r="F55" s="128">
        <v>753</v>
      </c>
      <c r="G55" s="128">
        <v>754</v>
      </c>
      <c r="H55" s="129">
        <v>754</v>
      </c>
    </row>
    <row r="56" spans="2:8" ht="52.5" customHeight="1" x14ac:dyDescent="0.15">
      <c r="B56" s="130"/>
      <c r="C56" s="1267" t="s">
        <v>48</v>
      </c>
      <c r="D56" s="1267"/>
      <c r="E56" s="1268"/>
      <c r="F56" s="131" t="s">
        <v>527</v>
      </c>
      <c r="G56" s="131" t="s">
        <v>527</v>
      </c>
      <c r="H56" s="132" t="s">
        <v>527</v>
      </c>
    </row>
    <row r="57" spans="2:8" ht="53.25" customHeight="1" x14ac:dyDescent="0.15">
      <c r="B57" s="130"/>
      <c r="C57" s="1269" t="s">
        <v>49</v>
      </c>
      <c r="D57" s="1269"/>
      <c r="E57" s="1270"/>
      <c r="F57" s="133">
        <v>858</v>
      </c>
      <c r="G57" s="133">
        <v>866</v>
      </c>
      <c r="H57" s="134">
        <v>963</v>
      </c>
    </row>
    <row r="58" spans="2:8" ht="45.75" customHeight="1" x14ac:dyDescent="0.15">
      <c r="B58" s="135"/>
      <c r="C58" s="1257" t="s">
        <v>603</v>
      </c>
      <c r="D58" s="1258"/>
      <c r="E58" s="1259"/>
      <c r="F58" s="136">
        <v>462</v>
      </c>
      <c r="G58" s="136">
        <v>457</v>
      </c>
      <c r="H58" s="137">
        <v>407</v>
      </c>
    </row>
    <row r="59" spans="2:8" ht="45.75" customHeight="1" x14ac:dyDescent="0.15">
      <c r="B59" s="135"/>
      <c r="C59" s="1257" t="s">
        <v>604</v>
      </c>
      <c r="D59" s="1258"/>
      <c r="E59" s="1259"/>
      <c r="F59" s="136">
        <v>152</v>
      </c>
      <c r="G59" s="136">
        <v>152</v>
      </c>
      <c r="H59" s="137">
        <v>152</v>
      </c>
    </row>
    <row r="60" spans="2:8" ht="45.75" customHeight="1" x14ac:dyDescent="0.15">
      <c r="B60" s="135"/>
      <c r="C60" s="1257" t="s">
        <v>605</v>
      </c>
      <c r="D60" s="1258"/>
      <c r="E60" s="1259"/>
      <c r="F60" s="136">
        <v>59</v>
      </c>
      <c r="G60" s="136">
        <v>60</v>
      </c>
      <c r="H60" s="137">
        <v>112</v>
      </c>
    </row>
    <row r="61" spans="2:8" ht="45.75" customHeight="1" x14ac:dyDescent="0.15">
      <c r="B61" s="135"/>
      <c r="C61" s="1257" t="s">
        <v>606</v>
      </c>
      <c r="D61" s="1258"/>
      <c r="E61" s="1259"/>
      <c r="F61" s="136">
        <v>70</v>
      </c>
      <c r="G61" s="136">
        <v>80</v>
      </c>
      <c r="H61" s="137">
        <v>110</v>
      </c>
    </row>
    <row r="62" spans="2:8" ht="45.75" customHeight="1" thickBot="1" x14ac:dyDescent="0.2">
      <c r="B62" s="138"/>
      <c r="C62" s="1260" t="s">
        <v>607</v>
      </c>
      <c r="D62" s="1261"/>
      <c r="E62" s="1262"/>
      <c r="F62" s="139">
        <v>61</v>
      </c>
      <c r="G62" s="139">
        <v>61</v>
      </c>
      <c r="H62" s="140">
        <v>105</v>
      </c>
    </row>
    <row r="63" spans="2:8" ht="52.5" customHeight="1" thickBot="1" x14ac:dyDescent="0.2">
      <c r="B63" s="141"/>
      <c r="C63" s="1263" t="s">
        <v>50</v>
      </c>
      <c r="D63" s="1263"/>
      <c r="E63" s="1264"/>
      <c r="F63" s="142">
        <v>1611</v>
      </c>
      <c r="G63" s="142">
        <v>1620</v>
      </c>
      <c r="H63" s="143">
        <v>1717</v>
      </c>
    </row>
    <row r="64" spans="2:8" ht="15" customHeight="1" x14ac:dyDescent="0.15"/>
  </sheetData>
  <sheetProtection algorithmName="SHA-512" hashValue="fZUjzsaOPDKdOzyTOkrK4cIT7SV5WczVn8J/I61Utbt7PlR7Hk4esP0OkoqewdE3O+5jTGr99Ro5kl2KE0umUw==" saltValue="O4aQyk3h7Vso2QM8t9rF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FECB-AB59-42EA-B910-E411E802C7BF}">
  <sheetPr>
    <pageSetUpPr fitToPage="1"/>
  </sheetPr>
  <dimension ref="A1:WZM160"/>
  <sheetViews>
    <sheetView showGridLines="0" topLeftCell="AN1" zoomScale="90" zoomScaleNormal="9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569</v>
      </c>
      <c r="BQ50" s="1305"/>
      <c r="BR50" s="1305"/>
      <c r="BS50" s="1305"/>
      <c r="BT50" s="1305"/>
      <c r="BU50" s="1305"/>
      <c r="BV50" s="1305"/>
      <c r="BW50" s="1305"/>
      <c r="BX50" s="1305" t="s">
        <v>570</v>
      </c>
      <c r="BY50" s="1305"/>
      <c r="BZ50" s="1305"/>
      <c r="CA50" s="1305"/>
      <c r="CB50" s="1305"/>
      <c r="CC50" s="1305"/>
      <c r="CD50" s="1305"/>
      <c r="CE50" s="1305"/>
      <c r="CF50" s="1305" t="s">
        <v>571</v>
      </c>
      <c r="CG50" s="1305"/>
      <c r="CH50" s="1305"/>
      <c r="CI50" s="1305"/>
      <c r="CJ50" s="1305"/>
      <c r="CK50" s="1305"/>
      <c r="CL50" s="1305"/>
      <c r="CM50" s="1305"/>
      <c r="CN50" s="1305" t="s">
        <v>572</v>
      </c>
      <c r="CO50" s="1305"/>
      <c r="CP50" s="1305"/>
      <c r="CQ50" s="1305"/>
      <c r="CR50" s="1305"/>
      <c r="CS50" s="1305"/>
      <c r="CT50" s="1305"/>
      <c r="CU50" s="1305"/>
      <c r="CV50" s="1305" t="s">
        <v>573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612</v>
      </c>
      <c r="AO51" s="1309"/>
      <c r="AP51" s="1309"/>
      <c r="AQ51" s="1309"/>
      <c r="AR51" s="1309"/>
      <c r="AS51" s="1309"/>
      <c r="AT51" s="1309"/>
      <c r="AU51" s="1309"/>
      <c r="AV51" s="1309"/>
      <c r="AW51" s="1309"/>
      <c r="AX51" s="1309"/>
      <c r="AY51" s="1309"/>
      <c r="AZ51" s="1309"/>
      <c r="BA51" s="1309"/>
      <c r="BB51" s="1309" t="s">
        <v>613</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615</v>
      </c>
      <c r="AO55" s="1305"/>
      <c r="AP55" s="1305"/>
      <c r="AQ55" s="1305"/>
      <c r="AR55" s="1305"/>
      <c r="AS55" s="1305"/>
      <c r="AT55" s="1305"/>
      <c r="AU55" s="1305"/>
      <c r="AV55" s="1305"/>
      <c r="AW55" s="1305"/>
      <c r="AX55" s="1305"/>
      <c r="AY55" s="1305"/>
      <c r="AZ55" s="1305"/>
      <c r="BA55" s="1305"/>
      <c r="BB55" s="1309" t="s">
        <v>613</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614</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616</v>
      </c>
    </row>
    <row r="64" spans="1:109" x14ac:dyDescent="0.15">
      <c r="B64" s="1280"/>
      <c r="G64" s="1287"/>
      <c r="I64" s="1321"/>
      <c r="J64" s="1321"/>
      <c r="K64" s="1321"/>
      <c r="L64" s="1321"/>
      <c r="M64" s="1321"/>
      <c r="N64" s="1322"/>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569</v>
      </c>
      <c r="BQ72" s="1305"/>
      <c r="BR72" s="1305"/>
      <c r="BS72" s="1305"/>
      <c r="BT72" s="1305"/>
      <c r="BU72" s="1305"/>
      <c r="BV72" s="1305"/>
      <c r="BW72" s="1305"/>
      <c r="BX72" s="1305" t="s">
        <v>570</v>
      </c>
      <c r="BY72" s="1305"/>
      <c r="BZ72" s="1305"/>
      <c r="CA72" s="1305"/>
      <c r="CB72" s="1305"/>
      <c r="CC72" s="1305"/>
      <c r="CD72" s="1305"/>
      <c r="CE72" s="1305"/>
      <c r="CF72" s="1305" t="s">
        <v>571</v>
      </c>
      <c r="CG72" s="1305"/>
      <c r="CH72" s="1305"/>
      <c r="CI72" s="1305"/>
      <c r="CJ72" s="1305"/>
      <c r="CK72" s="1305"/>
      <c r="CL72" s="1305"/>
      <c r="CM72" s="1305"/>
      <c r="CN72" s="1305" t="s">
        <v>572</v>
      </c>
      <c r="CO72" s="1305"/>
      <c r="CP72" s="1305"/>
      <c r="CQ72" s="1305"/>
      <c r="CR72" s="1305"/>
      <c r="CS72" s="1305"/>
      <c r="CT72" s="1305"/>
      <c r="CU72" s="1305"/>
      <c r="CV72" s="1305" t="s">
        <v>573</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612</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1">
        <v>62.3</v>
      </c>
      <c r="BQ73" s="1311"/>
      <c r="BR73" s="1311"/>
      <c r="BS73" s="1311"/>
      <c r="BT73" s="1311"/>
      <c r="BU73" s="1311"/>
      <c r="BV73" s="1311"/>
      <c r="BW73" s="1311"/>
      <c r="BX73" s="1311">
        <v>70.7</v>
      </c>
      <c r="BY73" s="1311"/>
      <c r="BZ73" s="1311"/>
      <c r="CA73" s="1311"/>
      <c r="CB73" s="1311"/>
      <c r="CC73" s="1311"/>
      <c r="CD73" s="1311"/>
      <c r="CE73" s="1311"/>
      <c r="CF73" s="1311">
        <v>67.8</v>
      </c>
      <c r="CG73" s="1311"/>
      <c r="CH73" s="1311"/>
      <c r="CI73" s="1311"/>
      <c r="CJ73" s="1311"/>
      <c r="CK73" s="1311"/>
      <c r="CL73" s="1311"/>
      <c r="CM73" s="1311"/>
      <c r="CN73" s="1311">
        <v>60.6</v>
      </c>
      <c r="CO73" s="1311"/>
      <c r="CP73" s="1311"/>
      <c r="CQ73" s="1311"/>
      <c r="CR73" s="1311"/>
      <c r="CS73" s="1311"/>
      <c r="CT73" s="1311"/>
      <c r="CU73" s="1311"/>
      <c r="CV73" s="1311">
        <v>41.6</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617</v>
      </c>
      <c r="BC75" s="1309"/>
      <c r="BD75" s="1309"/>
      <c r="BE75" s="1309"/>
      <c r="BF75" s="1309"/>
      <c r="BG75" s="1309"/>
      <c r="BH75" s="1309"/>
      <c r="BI75" s="1309"/>
      <c r="BJ75" s="1309"/>
      <c r="BK75" s="1309"/>
      <c r="BL75" s="1309"/>
      <c r="BM75" s="1309"/>
      <c r="BN75" s="1309"/>
      <c r="BO75" s="1309"/>
      <c r="BP75" s="1311">
        <v>7</v>
      </c>
      <c r="BQ75" s="1311"/>
      <c r="BR75" s="1311"/>
      <c r="BS75" s="1311"/>
      <c r="BT75" s="1311"/>
      <c r="BU75" s="1311"/>
      <c r="BV75" s="1311"/>
      <c r="BW75" s="1311"/>
      <c r="BX75" s="1311">
        <v>6.6</v>
      </c>
      <c r="BY75" s="1311"/>
      <c r="BZ75" s="1311"/>
      <c r="CA75" s="1311"/>
      <c r="CB75" s="1311"/>
      <c r="CC75" s="1311"/>
      <c r="CD75" s="1311"/>
      <c r="CE75" s="1311"/>
      <c r="CF75" s="1311">
        <v>6.8</v>
      </c>
      <c r="CG75" s="1311"/>
      <c r="CH75" s="1311"/>
      <c r="CI75" s="1311"/>
      <c r="CJ75" s="1311"/>
      <c r="CK75" s="1311"/>
      <c r="CL75" s="1311"/>
      <c r="CM75" s="1311"/>
      <c r="CN75" s="1311">
        <v>6.7</v>
      </c>
      <c r="CO75" s="1311"/>
      <c r="CP75" s="1311"/>
      <c r="CQ75" s="1311"/>
      <c r="CR75" s="1311"/>
      <c r="CS75" s="1311"/>
      <c r="CT75" s="1311"/>
      <c r="CU75" s="1311"/>
      <c r="CV75" s="1311">
        <v>5.7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615</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617</v>
      </c>
      <c r="BC79" s="1309"/>
      <c r="BD79" s="1309"/>
      <c r="BE79" s="1309"/>
      <c r="BF79" s="1309"/>
      <c r="BG79" s="1309"/>
      <c r="BH79" s="1309"/>
      <c r="BI79" s="1309"/>
      <c r="BJ79" s="1309"/>
      <c r="BK79" s="1309"/>
      <c r="BL79" s="1309"/>
      <c r="BM79" s="1309"/>
      <c r="BN79" s="1309"/>
      <c r="BO79" s="1309"/>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ddyu/3e7EJV22nsYVfCc8ds5qWHHP5KfTPo0vUHip+k/MSbAh6hi+ngGNIWmICFLc2ghTk7e3peSH3R8J/xbg==" saltValue="urEDPCeEULNjch3zllkb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EB5F3-6BFB-4FCC-A0EA-75505CA9BB38}">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4bioy7QB6JY4/YiXsl06NpOImLQnKnxPBYzYnRXcgkjL6+JkmS1USLh1EhjRE4pbwC7wJnxn5z4fVAKS+l+hPw==" saltValue="wCd6Slf71FhBWrhVG/w7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846E3-5218-4573-A1FC-28A8160657A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G5ZOYoT0jQvBsEWQPrh4srlaL66wzgtdAaUFdOSDtQ9buAtBpSGhD7gzbJQ2d0YV3QvE+5PP0/Xm3qbqCUYm5A==" saltValue="6+bGMF0GxhXxRPO0RyaY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566</v>
      </c>
      <c r="G2" s="157"/>
      <c r="H2" s="158"/>
    </row>
    <row r="3" spans="1:8" x14ac:dyDescent="0.15">
      <c r="A3" s="154" t="s">
        <v>559</v>
      </c>
      <c r="B3" s="159"/>
      <c r="C3" s="160"/>
      <c r="D3" s="161">
        <v>167658</v>
      </c>
      <c r="E3" s="162"/>
      <c r="F3" s="163">
        <v>128611</v>
      </c>
      <c r="G3" s="164"/>
      <c r="H3" s="165"/>
    </row>
    <row r="4" spans="1:8" x14ac:dyDescent="0.15">
      <c r="A4" s="166"/>
      <c r="B4" s="167"/>
      <c r="C4" s="168"/>
      <c r="D4" s="169">
        <v>6788</v>
      </c>
      <c r="E4" s="170"/>
      <c r="F4" s="171">
        <v>61552</v>
      </c>
      <c r="G4" s="172"/>
      <c r="H4" s="173"/>
    </row>
    <row r="5" spans="1:8" x14ac:dyDescent="0.15">
      <c r="A5" s="154" t="s">
        <v>561</v>
      </c>
      <c r="B5" s="159"/>
      <c r="C5" s="160"/>
      <c r="D5" s="161">
        <v>182749</v>
      </c>
      <c r="E5" s="162"/>
      <c r="F5" s="163">
        <v>138651</v>
      </c>
      <c r="G5" s="164"/>
      <c r="H5" s="165"/>
    </row>
    <row r="6" spans="1:8" x14ac:dyDescent="0.15">
      <c r="A6" s="166"/>
      <c r="B6" s="167"/>
      <c r="C6" s="168"/>
      <c r="D6" s="169">
        <v>20099</v>
      </c>
      <c r="E6" s="170"/>
      <c r="F6" s="171">
        <v>71211</v>
      </c>
      <c r="G6" s="172"/>
      <c r="H6" s="173"/>
    </row>
    <row r="7" spans="1:8" x14ac:dyDescent="0.15">
      <c r="A7" s="154" t="s">
        <v>562</v>
      </c>
      <c r="B7" s="159"/>
      <c r="C7" s="160"/>
      <c r="D7" s="161">
        <v>87821</v>
      </c>
      <c r="E7" s="162"/>
      <c r="F7" s="163">
        <v>122882</v>
      </c>
      <c r="G7" s="164"/>
      <c r="H7" s="165"/>
    </row>
    <row r="8" spans="1:8" x14ac:dyDescent="0.15">
      <c r="A8" s="166"/>
      <c r="B8" s="167"/>
      <c r="C8" s="168"/>
      <c r="D8" s="169">
        <v>13254</v>
      </c>
      <c r="E8" s="170"/>
      <c r="F8" s="171">
        <v>65785</v>
      </c>
      <c r="G8" s="172"/>
      <c r="H8" s="173"/>
    </row>
    <row r="9" spans="1:8" x14ac:dyDescent="0.15">
      <c r="A9" s="154" t="s">
        <v>563</v>
      </c>
      <c r="B9" s="159"/>
      <c r="C9" s="160"/>
      <c r="D9" s="161">
        <v>55484</v>
      </c>
      <c r="E9" s="162"/>
      <c r="F9" s="163">
        <v>114790</v>
      </c>
      <c r="G9" s="164"/>
      <c r="H9" s="165"/>
    </row>
    <row r="10" spans="1:8" x14ac:dyDescent="0.15">
      <c r="A10" s="166"/>
      <c r="B10" s="167"/>
      <c r="C10" s="168"/>
      <c r="D10" s="169">
        <v>15892</v>
      </c>
      <c r="E10" s="170"/>
      <c r="F10" s="171">
        <v>55601</v>
      </c>
      <c r="G10" s="172"/>
      <c r="H10" s="173"/>
    </row>
    <row r="11" spans="1:8" x14ac:dyDescent="0.15">
      <c r="A11" s="154" t="s">
        <v>564</v>
      </c>
      <c r="B11" s="159"/>
      <c r="C11" s="160"/>
      <c r="D11" s="161">
        <v>104935</v>
      </c>
      <c r="E11" s="162"/>
      <c r="F11" s="163">
        <v>126262</v>
      </c>
      <c r="G11" s="164"/>
      <c r="H11" s="165"/>
    </row>
    <row r="12" spans="1:8" x14ac:dyDescent="0.15">
      <c r="A12" s="166"/>
      <c r="B12" s="167"/>
      <c r="C12" s="174"/>
      <c r="D12" s="169">
        <v>8975</v>
      </c>
      <c r="E12" s="170"/>
      <c r="F12" s="171">
        <v>56769</v>
      </c>
      <c r="G12" s="172"/>
      <c r="H12" s="173"/>
    </row>
    <row r="13" spans="1:8" x14ac:dyDescent="0.15">
      <c r="A13" s="154"/>
      <c r="B13" s="159"/>
      <c r="C13" s="175"/>
      <c r="D13" s="176">
        <v>119729</v>
      </c>
      <c r="E13" s="177"/>
      <c r="F13" s="178">
        <v>126239</v>
      </c>
      <c r="G13" s="179"/>
      <c r="H13" s="165"/>
    </row>
    <row r="14" spans="1:8" x14ac:dyDescent="0.15">
      <c r="A14" s="166"/>
      <c r="B14" s="167"/>
      <c r="C14" s="168"/>
      <c r="D14" s="169">
        <v>13002</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15.82</v>
      </c>
      <c r="C19" s="180">
        <f>ROUND(VALUE(SUBSTITUTE(実質収支比率等に係る経年分析!G$48,"▲","-")),2)</f>
        <v>11.2</v>
      </c>
      <c r="D19" s="180">
        <f>ROUND(VALUE(SUBSTITUTE(実質収支比率等に係る経年分析!H$48,"▲","-")),2)</f>
        <v>13.2</v>
      </c>
      <c r="E19" s="180">
        <f>ROUND(VALUE(SUBSTITUTE(実質収支比率等に係る経年分析!I$48,"▲","-")),2)</f>
        <v>13.75</v>
      </c>
      <c r="F19" s="180">
        <f>ROUND(VALUE(SUBSTITUTE(実質収支比率等に係る経年分析!J$48,"▲","-")),2)</f>
        <v>21.71</v>
      </c>
    </row>
    <row r="20" spans="1:11" x14ac:dyDescent="0.15">
      <c r="A20" s="180" t="s">
        <v>54</v>
      </c>
      <c r="B20" s="180">
        <f>ROUND(VALUE(SUBSTITUTE(実質収支比率等に係る経年分析!F$47,"▲","-")),2)</f>
        <v>24.42</v>
      </c>
      <c r="C20" s="180">
        <f>ROUND(VALUE(SUBSTITUTE(実質収支比率等に係る経年分析!G$47,"▲","-")),2)</f>
        <v>24.54</v>
      </c>
      <c r="D20" s="180">
        <f>ROUND(VALUE(SUBSTITUTE(実質収支比率等に係る経年分析!H$47,"▲","-")),2)</f>
        <v>21.76</v>
      </c>
      <c r="E20" s="180">
        <f>ROUND(VALUE(SUBSTITUTE(実質収支比率等に係る経年分析!I$47,"▲","-")),2)</f>
        <v>21.95</v>
      </c>
      <c r="F20" s="180">
        <f>ROUND(VALUE(SUBSTITUTE(実質収支比率等に係る経年分析!J$47,"▲","-")),2)</f>
        <v>22.19</v>
      </c>
    </row>
    <row r="21" spans="1:11" x14ac:dyDescent="0.15">
      <c r="A21" s="180" t="s">
        <v>55</v>
      </c>
      <c r="B21" s="180">
        <f>IF(ISNUMBER(VALUE(SUBSTITUTE(実質収支比率等に係る経年分析!F$49,"▲","-"))),ROUND(VALUE(SUBSTITUTE(実質収支比率等に係る経年分析!F$49,"▲","-")),2),NA())</f>
        <v>9.17</v>
      </c>
      <c r="C21" s="180">
        <f>IF(ISNUMBER(VALUE(SUBSTITUTE(実質収支比率等に係る経年分析!G$49,"▲","-"))),ROUND(VALUE(SUBSTITUTE(実質収支比率等に係る経年分析!G$49,"▲","-")),2),NA())</f>
        <v>3.35</v>
      </c>
      <c r="D21" s="180">
        <f>IF(ISNUMBER(VALUE(SUBSTITUTE(実質収支比率等に係る経年分析!H$49,"▲","-"))),ROUND(VALUE(SUBSTITUTE(実質収支比率等に係る経年分析!H$49,"▲","-")),2),NA())</f>
        <v>4.67</v>
      </c>
      <c r="E21" s="180">
        <f>IF(ISNUMBER(VALUE(SUBSTITUTE(実質収支比率等に係る経年分析!I$49,"▲","-"))),ROUND(VALUE(SUBSTITUTE(実質収支比率等に係る経年分析!I$49,"▲","-")),2),NA())</f>
        <v>6.43</v>
      </c>
      <c r="F21" s="180">
        <f>IF(ISNUMBER(VALUE(SUBSTITUTE(実質収支比率等に係る経年分析!J$49,"▲","-"))),ROUND(VALUE(SUBSTITUTE(実質収支比率等に係る経年分析!J$49,"▲","-")),2),NA())</f>
        <v>15.7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国見町後期高齢者医療特別会計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国見町国民健康保険特別会計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2.2799999999999998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2.58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国見町渇水対策施設特別会計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国見町公共下水道事業特別会計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国見町土地開発事業特別会計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国見町介護保険特別会計(保険事業勘定)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1.43</v>
      </c>
    </row>
    <row r="35" spans="1:16" x14ac:dyDescent="0.15">
      <c r="A35" s="181" t="str">
        <f>IF(連結実質赤字比率に係る赤字・黒字の構成分析!C$35="",NA(),連結実質赤字比率に係る赤字・黒字の構成分析!C$35)</f>
        <v>国見町水道事業会計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21.44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558</v>
      </c>
      <c r="E42" s="182"/>
      <c r="F42" s="182"/>
      <c r="G42" s="182">
        <f>'実質公債費比率（分子）の構造'!L$52</f>
        <v>557</v>
      </c>
      <c r="H42" s="182"/>
      <c r="I42" s="182"/>
      <c r="J42" s="182">
        <f>'実質公債費比率（分子）の構造'!M$52</f>
        <v>586</v>
      </c>
      <c r="K42" s="182"/>
      <c r="L42" s="182"/>
      <c r="M42" s="182">
        <f>'実質公債費比率（分子）の構造'!N$52</f>
        <v>585</v>
      </c>
      <c r="N42" s="182"/>
      <c r="O42" s="182"/>
      <c r="P42" s="182">
        <f>'実質公債費比率（分子）の構造'!O$52</f>
        <v>580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f>'実質公債費比率（分子）の構造'!L$50</f>
        <v>5</v>
      </c>
      <c r="F44" s="182"/>
      <c r="G44" s="182"/>
      <c r="H44" s="182">
        <f>'実質公債費比率（分子）の構造'!M$50</f>
        <v>6</v>
      </c>
      <c r="I44" s="182"/>
      <c r="J44" s="182"/>
      <c r="K44" s="182">
        <f>'実質公債費比率（分子）の構造'!N$50</f>
        <v>9</v>
      </c>
      <c r="L44" s="182"/>
      <c r="M44" s="182"/>
      <c r="N44" s="182">
        <f>'実質公債費比率（分子）の構造'!O$50</f>
        <v>2</v>
      </c>
      <c r="O44" s="182"/>
      <c r="P44" s="182"/>
    </row>
    <row r="45" spans="1:16" x14ac:dyDescent="0.15">
      <c r="A45" s="182" t="s">
        <v>65</v>
      </c>
      <c r="B45" s="182">
        <f>'実質公債費比率（分子）の構造'!K$49</f>
        <v>308</v>
      </c>
      <c r="C45" s="182"/>
      <c r="D45" s="182"/>
      <c r="E45" s="182">
        <f>'実質公債費比率（分子）の構造'!L$49</f>
        <v>334</v>
      </c>
      <c r="F45" s="182"/>
      <c r="G45" s="182"/>
      <c r="H45" s="182">
        <f>'実質公債費比率（分子）の構造'!M$49</f>
        <v>343</v>
      </c>
      <c r="I45" s="182"/>
      <c r="J45" s="182"/>
      <c r="K45" s="182">
        <f>'実質公債費比率（分子）の構造'!N$49</f>
        <v>345</v>
      </c>
      <c r="L45" s="182"/>
      <c r="M45" s="182"/>
      <c r="N45" s="182">
        <f>'実質公債費比率（分子）の構造'!O$49</f>
        <v>348</v>
      </c>
      <c r="O45" s="182"/>
      <c r="P45" s="182"/>
    </row>
    <row r="46" spans="1:16" x14ac:dyDescent="0.15">
      <c r="A46" s="182" t="s">
        <v>66</v>
      </c>
      <c r="B46" s="182">
        <f>'実質公債費比率（分子）の構造'!K$48</f>
        <v>40</v>
      </c>
      <c r="C46" s="182"/>
      <c r="D46" s="182"/>
      <c r="E46" s="182">
        <f>'実質公債費比率（分子）の構造'!L$48</f>
        <v>61</v>
      </c>
      <c r="F46" s="182"/>
      <c r="G46" s="182"/>
      <c r="H46" s="182">
        <f>'実質公債費比率（分子）の構造'!M$48</f>
        <v>73</v>
      </c>
      <c r="I46" s="182"/>
      <c r="J46" s="182"/>
      <c r="K46" s="182">
        <f>'実質公債費比率（分子）の構造'!N$48</f>
        <v>66</v>
      </c>
      <c r="L46" s="182"/>
      <c r="M46" s="182"/>
      <c r="N46" s="182">
        <f>'実質公債費比率（分子）の構造'!O$48</f>
        <v>71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383</v>
      </c>
      <c r="C49" s="182"/>
      <c r="D49" s="182"/>
      <c r="E49" s="182">
        <f>'実質公債費比率（分子）の構造'!L$45</f>
        <v>379</v>
      </c>
      <c r="F49" s="182"/>
      <c r="G49" s="182"/>
      <c r="H49" s="182">
        <f>'実質公債費比率（分子）の構造'!M$45</f>
        <v>364</v>
      </c>
      <c r="I49" s="182"/>
      <c r="J49" s="182"/>
      <c r="K49" s="182">
        <f>'実質公債費比率（分子）の構造'!N$45</f>
        <v>327</v>
      </c>
      <c r="L49" s="182"/>
      <c r="M49" s="182"/>
      <c r="N49" s="182">
        <f>'実質公債費比率（分子）の構造'!O$45</f>
        <v>294</v>
      </c>
      <c r="O49" s="182"/>
      <c r="P49" s="182"/>
    </row>
    <row r="50" spans="1:16" x14ac:dyDescent="0.15">
      <c r="A50" s="182" t="s">
        <v>70</v>
      </c>
      <c r="B50" s="182" t="e">
        <f>NA()</f>
        <v>#N/A</v>
      </c>
      <c r="C50" s="182">
        <f>IF(ISNUMBER('実質公債費比率（分子）の構造'!K$53),'実質公債費比率（分子）の構造'!K$53,NA())</f>
        <v>176</v>
      </c>
      <c r="D50" s="182" t="e">
        <f>NA()</f>
        <v>#N/A</v>
      </c>
      <c r="E50" s="182" t="e">
        <f>NA()</f>
        <v>#N/A</v>
      </c>
      <c r="F50" s="182">
        <f>IF(ISNUMBER('実質公債費比率（分子）の構造'!L$53),'実質公債費比率（分子）の構造'!L$53,NA())</f>
        <v>222</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162</v>
      </c>
      <c r="M50" s="182" t="e">
        <f>NA()</f>
        <v>#N/A</v>
      </c>
      <c r="N50" s="182" t="e">
        <f>NA()</f>
        <v>#N/A</v>
      </c>
      <c r="O50" s="182">
        <f>IF(ISNUMBER('実質公債費比率（分子）の構造'!O$53),'実質公債費比率（分子）の構造'!O$53,NA())</f>
        <v>135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8097</v>
      </c>
      <c r="E56" s="181"/>
      <c r="F56" s="181"/>
      <c r="G56" s="181">
        <f>'将来負担比率（分子）の構造'!J$52</f>
        <v>7914</v>
      </c>
      <c r="H56" s="181"/>
      <c r="I56" s="181"/>
      <c r="J56" s="181">
        <f>'将来負担比率（分子）の構造'!K$52</f>
        <v>7647</v>
      </c>
      <c r="K56" s="181"/>
      <c r="L56" s="181"/>
      <c r="M56" s="181">
        <f>'将来負担比率（分子）の構造'!L$52</f>
        <v>7383</v>
      </c>
      <c r="N56" s="181"/>
      <c r="O56" s="181"/>
      <c r="P56" s="181">
        <f>'将来負担比率（分子）の構造'!M$52</f>
        <v>7119</v>
      </c>
    </row>
    <row r="57" spans="1:16" x14ac:dyDescent="0.15">
      <c r="A57" s="181" t="s">
        <v>41</v>
      </c>
      <c r="B57" s="181"/>
      <c r="C57" s="181"/>
      <c r="D57" s="181">
        <f>'将来負担比率（分子）の構造'!I$51</f>
        <v>157</v>
      </c>
      <c r="E57" s="181"/>
      <c r="F57" s="181"/>
      <c r="G57" s="181">
        <f>'将来負担比率（分子）の構造'!J$51</f>
        <v>164</v>
      </c>
      <c r="H57" s="181"/>
      <c r="I57" s="181"/>
      <c r="J57" s="181">
        <f>'将来負担比率（分子）の構造'!K$51</f>
        <v>183</v>
      </c>
      <c r="K57" s="181"/>
      <c r="L57" s="181"/>
      <c r="M57" s="181">
        <f>'将来負担比率（分子）の構造'!L$51</f>
        <v>171</v>
      </c>
      <c r="N57" s="181"/>
      <c r="O57" s="181"/>
      <c r="P57" s="181">
        <f>'将来負担比率（分子）の構造'!M$51</f>
        <v>160</v>
      </c>
    </row>
    <row r="58" spans="1:16" x14ac:dyDescent="0.15">
      <c r="A58" s="181" t="s">
        <v>40</v>
      </c>
      <c r="B58" s="181"/>
      <c r="C58" s="181"/>
      <c r="D58" s="181">
        <f>'将来負担比率（分子）の構造'!I$50</f>
        <v>1480</v>
      </c>
      <c r="E58" s="181"/>
      <c r="F58" s="181"/>
      <c r="G58" s="181">
        <f>'将来負担比率（分子）の構造'!J$50</f>
        <v>1459</v>
      </c>
      <c r="H58" s="181"/>
      <c r="I58" s="181"/>
      <c r="J58" s="181">
        <f>'将来負担比率（分子）の構造'!K$50</f>
        <v>1327</v>
      </c>
      <c r="K58" s="181"/>
      <c r="L58" s="181"/>
      <c r="M58" s="181">
        <f>'将来負担比率（分子）の構造'!L$50</f>
        <v>1429</v>
      </c>
      <c r="N58" s="181"/>
      <c r="O58" s="181"/>
      <c r="P58" s="181">
        <f>'将来負担比率（分子）の構造'!M$50</f>
        <v>1631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664</v>
      </c>
      <c r="C62" s="181"/>
      <c r="D62" s="181"/>
      <c r="E62" s="181">
        <f>'将来負担比率（分子）の構造'!J$45</f>
        <v>590</v>
      </c>
      <c r="F62" s="181"/>
      <c r="G62" s="181"/>
      <c r="H62" s="181">
        <f>'将来負担比率（分子）の構造'!K$45</f>
        <v>440</v>
      </c>
      <c r="I62" s="181"/>
      <c r="J62" s="181"/>
      <c r="K62" s="181">
        <f>'将来負担比率（分子）の構造'!L$45</f>
        <v>429</v>
      </c>
      <c r="L62" s="181"/>
      <c r="M62" s="181"/>
      <c r="N62" s="181">
        <f>'将来負担比率（分子）の構造'!M$45</f>
        <v>345</v>
      </c>
      <c r="O62" s="181"/>
      <c r="P62" s="181"/>
    </row>
    <row r="63" spans="1:16" x14ac:dyDescent="0.15">
      <c r="A63" s="181" t="s">
        <v>33</v>
      </c>
      <c r="B63" s="181">
        <f>'将来負担比率（分子）の構造'!I$44</f>
        <v>3432</v>
      </c>
      <c r="C63" s="181"/>
      <c r="D63" s="181"/>
      <c r="E63" s="181">
        <f>'将来負担比率（分子）の構造'!J$44</f>
        <v>3252</v>
      </c>
      <c r="F63" s="181"/>
      <c r="G63" s="181"/>
      <c r="H63" s="181">
        <f>'将来負担比率（分子）の構造'!K$44</f>
        <v>3048</v>
      </c>
      <c r="I63" s="181"/>
      <c r="J63" s="181"/>
      <c r="K63" s="181">
        <f>'将来負担比率（分子）の構造'!L$44</f>
        <v>2894</v>
      </c>
      <c r="L63" s="181"/>
      <c r="M63" s="181"/>
      <c r="N63" s="181">
        <f>'将来負担比率（分子）の構造'!M$44</f>
        <v>2755</v>
      </c>
      <c r="O63" s="181"/>
      <c r="P63" s="181"/>
    </row>
    <row r="64" spans="1:16" x14ac:dyDescent="0.15">
      <c r="A64" s="181" t="s">
        <v>32</v>
      </c>
      <c r="B64" s="181">
        <f>'将来負担比率（分子）の構造'!I$43</f>
        <v>1148</v>
      </c>
      <c r="C64" s="181"/>
      <c r="D64" s="181"/>
      <c r="E64" s="181">
        <f>'将来負担比率（分子）の構造'!J$43</f>
        <v>1071</v>
      </c>
      <c r="F64" s="181"/>
      <c r="G64" s="181"/>
      <c r="H64" s="181">
        <f>'将来負担比率（分子）の構造'!K$43</f>
        <v>1115</v>
      </c>
      <c r="I64" s="181"/>
      <c r="J64" s="181"/>
      <c r="K64" s="181">
        <f>'将来負担比率（分子）の構造'!L$43</f>
        <v>1149</v>
      </c>
      <c r="L64" s="181"/>
      <c r="M64" s="181"/>
      <c r="N64" s="181">
        <f>'将来負担比率（分子）の構造'!M$43</f>
        <v>985</v>
      </c>
      <c r="O64" s="181"/>
      <c r="P64" s="181"/>
    </row>
    <row r="65" spans="1:16" x14ac:dyDescent="0.15">
      <c r="A65" s="181" t="s">
        <v>31</v>
      </c>
      <c r="B65" s="181">
        <f>'将来負担比率（分子）の構造'!I$42</f>
        <v>22</v>
      </c>
      <c r="C65" s="181"/>
      <c r="D65" s="181"/>
      <c r="E65" s="181">
        <f>'将来負担比率（分子）の構造'!J$42</f>
        <v>20</v>
      </c>
      <c r="F65" s="181"/>
      <c r="G65" s="181"/>
      <c r="H65" s="181">
        <f>'将来負担比率（分子）の構造'!K$42</f>
        <v>14</v>
      </c>
      <c r="I65" s="181"/>
      <c r="J65" s="181"/>
      <c r="K65" s="181">
        <f>'将来負担比率（分子）の構造'!L$42</f>
        <v>5</v>
      </c>
      <c r="L65" s="181"/>
      <c r="M65" s="181"/>
      <c r="N65" s="181">
        <f>'将来負担比率（分子）の構造'!M$42</f>
        <v>3</v>
      </c>
      <c r="O65" s="181"/>
      <c r="P65" s="181"/>
    </row>
    <row r="66" spans="1:16" x14ac:dyDescent="0.15">
      <c r="A66" s="181" t="s">
        <v>30</v>
      </c>
      <c r="B66" s="181">
        <f>'将来負担比率（分子）の構造'!I$41</f>
        <v>6310</v>
      </c>
      <c r="C66" s="181"/>
      <c r="D66" s="181"/>
      <c r="E66" s="181">
        <f>'将来負担比率（分子）の構造'!J$41</f>
        <v>6687</v>
      </c>
      <c r="F66" s="181"/>
      <c r="G66" s="181"/>
      <c r="H66" s="181">
        <f>'将来負担比率（分子）の構造'!K$41</f>
        <v>6506</v>
      </c>
      <c r="I66" s="181"/>
      <c r="J66" s="181"/>
      <c r="K66" s="181">
        <f>'将来負担比率（分子）の構造'!L$41</f>
        <v>6242</v>
      </c>
      <c r="L66" s="181"/>
      <c r="M66" s="181"/>
      <c r="N66" s="181">
        <f>'将来負担比率（分子）の構造'!M$41</f>
        <v>6000</v>
      </c>
      <c r="O66" s="181"/>
      <c r="P66" s="181"/>
    </row>
    <row r="67" spans="1:16" x14ac:dyDescent="0.15">
      <c r="A67" s="181" t="s">
        <v>74</v>
      </c>
      <c r="B67" s="181" t="e">
        <f>NA()</f>
        <v>#N/A</v>
      </c>
      <c r="C67" s="181">
        <f>IF(ISNUMBER('将来負担比率（分子）の構造'!I$53), IF('将来負担比率（分子）の構造'!I$53 &lt; 0, 0, '将来負担比率（分子）の構造'!I$53), NA())</f>
        <v>1843</v>
      </c>
      <c r="D67" s="181" t="e">
        <f>NA()</f>
        <v>#N/A</v>
      </c>
      <c r="E67" s="181" t="e">
        <f>NA()</f>
        <v>#N/A</v>
      </c>
      <c r="F67" s="181">
        <f>IF(ISNUMBER('将来負担比率（分子）の構造'!J$53), IF('将来負担比率（分子）の構造'!J$53 &lt; 0, 0, '将来負担比率（分子）の構造'!J$53), NA())</f>
        <v>2082</v>
      </c>
      <c r="G67" s="181" t="e">
        <f>NA()</f>
        <v>#N/A</v>
      </c>
      <c r="H67" s="181" t="e">
        <f>NA()</f>
        <v>#N/A</v>
      </c>
      <c r="I67" s="181">
        <f>IF(ISNUMBER('将来負担比率（分子）の構造'!K$53), IF('将来負担比率（分子）の構造'!K$53 &lt; 0, 0, '将来負担比率（分子）の構造'!K$53), NA())</f>
        <v>1966</v>
      </c>
      <c r="J67" s="181" t="e">
        <f>NA()</f>
        <v>#N/A</v>
      </c>
      <c r="K67" s="181" t="e">
        <f>NA()</f>
        <v>#N/A</v>
      </c>
      <c r="L67" s="181">
        <f>IF(ISNUMBER('将来負担比率（分子）の構造'!L$53), IF('将来負担比率（分子）の構造'!L$53 &lt; 0, 0, '将来負担比率（分子）の構造'!L$53), NA())</f>
        <v>1735</v>
      </c>
      <c r="M67" s="181" t="e">
        <f>NA()</f>
        <v>#N/A</v>
      </c>
      <c r="N67" s="181" t="e">
        <f>NA()</f>
        <v>#N/A</v>
      </c>
      <c r="O67" s="181">
        <f>IF(ISNUMBER('将来負担比率（分子）の構造'!M$53), IF('将来負担比率（分子）の構造'!M$53 &lt; 0, 0, '将来負担比率（分子）の構造'!M$53), NA())</f>
        <v>1180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753</v>
      </c>
      <c r="C72" s="185">
        <f>基金残高に係る経年分析!G55</f>
        <v>754</v>
      </c>
      <c r="D72" s="185">
        <f>基金残高に係る経年分析!H55</f>
        <v>754</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858</v>
      </c>
      <c r="C74" s="185">
        <f>基金残高に係る経年分析!G57</f>
        <v>866</v>
      </c>
      <c r="D74" s="185">
        <f>基金残高に係る経年分析!H57</f>
        <v>963</v>
      </c>
    </row>
  </sheetData>
  <sheetProtection algorithmName="SHA-512" hashValue="Le1npD0KSj5MHXGS9Ydywv50OCcl7kcuGwZCrNsuj4Xo664kFxxkYEWLHY5podqko6Zabv6A9NG7mLv1E6WIYg==" saltValue="CTt7JRA6FBnrGo6tuoUw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workbookViewId="0">
      <selection activeCell="B3" sqref="B3:K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223</v>
      </c>
      <c r="C5" s="709"/>
      <c r="D5" s="709"/>
      <c r="E5" s="709"/>
      <c r="F5" s="709"/>
      <c r="G5" s="709"/>
      <c r="H5" s="709"/>
      <c r="I5" s="709"/>
      <c r="J5" s="709"/>
      <c r="K5" s="709"/>
      <c r="L5" s="709"/>
      <c r="M5" s="709"/>
      <c r="N5" s="709"/>
      <c r="O5" s="709"/>
      <c r="P5" s="709"/>
      <c r="Q5" s="710"/>
      <c r="R5" s="695">
        <v>994246</v>
      </c>
      <c r="S5" s="696"/>
      <c r="T5" s="696"/>
      <c r="U5" s="696"/>
      <c r="V5" s="696"/>
      <c r="W5" s="696"/>
      <c r="X5" s="696"/>
      <c r="Y5" s="739"/>
      <c r="Z5" s="757">
        <v>14.5</v>
      </c>
      <c r="AA5" s="757"/>
      <c r="AB5" s="757"/>
      <c r="AC5" s="757"/>
      <c r="AD5" s="758">
        <v>994246</v>
      </c>
      <c r="AE5" s="758"/>
      <c r="AF5" s="758"/>
      <c r="AG5" s="758"/>
      <c r="AH5" s="758"/>
      <c r="AI5" s="758"/>
      <c r="AJ5" s="758"/>
      <c r="AK5" s="758"/>
      <c r="AL5" s="740">
        <v>30</v>
      </c>
      <c r="AM5" s="713"/>
      <c r="AN5" s="713"/>
      <c r="AO5" s="741"/>
      <c r="AP5" s="708" t="s">
        <v>224</v>
      </c>
      <c r="AQ5" s="709"/>
      <c r="AR5" s="709"/>
      <c r="AS5" s="709"/>
      <c r="AT5" s="709"/>
      <c r="AU5" s="709"/>
      <c r="AV5" s="709"/>
      <c r="AW5" s="709"/>
      <c r="AX5" s="709"/>
      <c r="AY5" s="709"/>
      <c r="AZ5" s="709"/>
      <c r="BA5" s="709"/>
      <c r="BB5" s="709"/>
      <c r="BC5" s="709"/>
      <c r="BD5" s="709"/>
      <c r="BE5" s="709"/>
      <c r="BF5" s="710"/>
      <c r="BG5" s="640">
        <v>994246</v>
      </c>
      <c r="BH5" s="641"/>
      <c r="BI5" s="641"/>
      <c r="BJ5" s="641"/>
      <c r="BK5" s="641"/>
      <c r="BL5" s="641"/>
      <c r="BM5" s="641"/>
      <c r="BN5" s="642"/>
      <c r="BO5" s="677">
        <v>100</v>
      </c>
      <c r="BP5" s="677"/>
      <c r="BQ5" s="677"/>
      <c r="BR5" s="677"/>
      <c r="BS5" s="678" t="s">
        <v>172</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57297</v>
      </c>
      <c r="S6" s="641"/>
      <c r="T6" s="641"/>
      <c r="U6" s="641"/>
      <c r="V6" s="641"/>
      <c r="W6" s="641"/>
      <c r="X6" s="641"/>
      <c r="Y6" s="642"/>
      <c r="Z6" s="677">
        <v>0.8</v>
      </c>
      <c r="AA6" s="677"/>
      <c r="AB6" s="677"/>
      <c r="AC6" s="677"/>
      <c r="AD6" s="678">
        <v>57297</v>
      </c>
      <c r="AE6" s="678"/>
      <c r="AF6" s="678"/>
      <c r="AG6" s="678"/>
      <c r="AH6" s="678"/>
      <c r="AI6" s="678"/>
      <c r="AJ6" s="678"/>
      <c r="AK6" s="678"/>
      <c r="AL6" s="643">
        <v>1.7</v>
      </c>
      <c r="AM6" s="644"/>
      <c r="AN6" s="644"/>
      <c r="AO6" s="679"/>
      <c r="AP6" s="637" t="s">
        <v>229</v>
      </c>
      <c r="AQ6" s="638"/>
      <c r="AR6" s="638"/>
      <c r="AS6" s="638"/>
      <c r="AT6" s="638"/>
      <c r="AU6" s="638"/>
      <c r="AV6" s="638"/>
      <c r="AW6" s="638"/>
      <c r="AX6" s="638"/>
      <c r="AY6" s="638"/>
      <c r="AZ6" s="638"/>
      <c r="BA6" s="638"/>
      <c r="BB6" s="638"/>
      <c r="BC6" s="638"/>
      <c r="BD6" s="638"/>
      <c r="BE6" s="638"/>
      <c r="BF6" s="639"/>
      <c r="BG6" s="640">
        <v>994246</v>
      </c>
      <c r="BH6" s="641"/>
      <c r="BI6" s="641"/>
      <c r="BJ6" s="641"/>
      <c r="BK6" s="641"/>
      <c r="BL6" s="641"/>
      <c r="BM6" s="641"/>
      <c r="BN6" s="642"/>
      <c r="BO6" s="677">
        <v>100</v>
      </c>
      <c r="BP6" s="677"/>
      <c r="BQ6" s="677"/>
      <c r="BR6" s="677"/>
      <c r="BS6" s="678" t="s">
        <v>135</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69744</v>
      </c>
      <c r="CS6" s="641"/>
      <c r="CT6" s="641"/>
      <c r="CU6" s="641"/>
      <c r="CV6" s="641"/>
      <c r="CW6" s="641"/>
      <c r="CX6" s="641"/>
      <c r="CY6" s="642"/>
      <c r="CZ6" s="740">
        <v>1.1000000000000001</v>
      </c>
      <c r="DA6" s="713"/>
      <c r="DB6" s="713"/>
      <c r="DC6" s="743"/>
      <c r="DD6" s="646" t="s">
        <v>135</v>
      </c>
      <c r="DE6" s="641"/>
      <c r="DF6" s="641"/>
      <c r="DG6" s="641"/>
      <c r="DH6" s="641"/>
      <c r="DI6" s="641"/>
      <c r="DJ6" s="641"/>
      <c r="DK6" s="641"/>
      <c r="DL6" s="641"/>
      <c r="DM6" s="641"/>
      <c r="DN6" s="641"/>
      <c r="DO6" s="641"/>
      <c r="DP6" s="642"/>
      <c r="DQ6" s="646">
        <v>69744</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619</v>
      </c>
      <c r="S7" s="641"/>
      <c r="T7" s="641"/>
      <c r="U7" s="641"/>
      <c r="V7" s="641"/>
      <c r="W7" s="641"/>
      <c r="X7" s="641"/>
      <c r="Y7" s="642"/>
      <c r="Z7" s="677">
        <v>0</v>
      </c>
      <c r="AA7" s="677"/>
      <c r="AB7" s="677"/>
      <c r="AC7" s="677"/>
      <c r="AD7" s="678">
        <v>619</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381210</v>
      </c>
      <c r="BH7" s="641"/>
      <c r="BI7" s="641"/>
      <c r="BJ7" s="641"/>
      <c r="BK7" s="641"/>
      <c r="BL7" s="641"/>
      <c r="BM7" s="641"/>
      <c r="BN7" s="642"/>
      <c r="BO7" s="677">
        <v>38.299999999999997</v>
      </c>
      <c r="BP7" s="677"/>
      <c r="BQ7" s="677"/>
      <c r="BR7" s="677"/>
      <c r="BS7" s="678" t="s">
        <v>135</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901267</v>
      </c>
      <c r="CS7" s="641"/>
      <c r="CT7" s="641"/>
      <c r="CU7" s="641"/>
      <c r="CV7" s="641"/>
      <c r="CW7" s="641"/>
      <c r="CX7" s="641"/>
      <c r="CY7" s="642"/>
      <c r="CZ7" s="677">
        <v>14.8</v>
      </c>
      <c r="DA7" s="677"/>
      <c r="DB7" s="677"/>
      <c r="DC7" s="677"/>
      <c r="DD7" s="646">
        <v>12202</v>
      </c>
      <c r="DE7" s="641"/>
      <c r="DF7" s="641"/>
      <c r="DG7" s="641"/>
      <c r="DH7" s="641"/>
      <c r="DI7" s="641"/>
      <c r="DJ7" s="641"/>
      <c r="DK7" s="641"/>
      <c r="DL7" s="641"/>
      <c r="DM7" s="641"/>
      <c r="DN7" s="641"/>
      <c r="DO7" s="641"/>
      <c r="DP7" s="642"/>
      <c r="DQ7" s="646">
        <v>681513</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3032</v>
      </c>
      <c r="S8" s="641"/>
      <c r="T8" s="641"/>
      <c r="U8" s="641"/>
      <c r="V8" s="641"/>
      <c r="W8" s="641"/>
      <c r="X8" s="641"/>
      <c r="Y8" s="642"/>
      <c r="Z8" s="677">
        <v>0</v>
      </c>
      <c r="AA8" s="677"/>
      <c r="AB8" s="677"/>
      <c r="AC8" s="677"/>
      <c r="AD8" s="678">
        <v>3032</v>
      </c>
      <c r="AE8" s="678"/>
      <c r="AF8" s="678"/>
      <c r="AG8" s="678"/>
      <c r="AH8" s="678"/>
      <c r="AI8" s="678"/>
      <c r="AJ8" s="678"/>
      <c r="AK8" s="678"/>
      <c r="AL8" s="643">
        <v>0.1</v>
      </c>
      <c r="AM8" s="644"/>
      <c r="AN8" s="644"/>
      <c r="AO8" s="679"/>
      <c r="AP8" s="637" t="s">
        <v>235</v>
      </c>
      <c r="AQ8" s="638"/>
      <c r="AR8" s="638"/>
      <c r="AS8" s="638"/>
      <c r="AT8" s="638"/>
      <c r="AU8" s="638"/>
      <c r="AV8" s="638"/>
      <c r="AW8" s="638"/>
      <c r="AX8" s="638"/>
      <c r="AY8" s="638"/>
      <c r="AZ8" s="638"/>
      <c r="BA8" s="638"/>
      <c r="BB8" s="638"/>
      <c r="BC8" s="638"/>
      <c r="BD8" s="638"/>
      <c r="BE8" s="638"/>
      <c r="BF8" s="639"/>
      <c r="BG8" s="640">
        <v>14409</v>
      </c>
      <c r="BH8" s="641"/>
      <c r="BI8" s="641"/>
      <c r="BJ8" s="641"/>
      <c r="BK8" s="641"/>
      <c r="BL8" s="641"/>
      <c r="BM8" s="641"/>
      <c r="BN8" s="642"/>
      <c r="BO8" s="677">
        <v>1.4</v>
      </c>
      <c r="BP8" s="677"/>
      <c r="BQ8" s="677"/>
      <c r="BR8" s="677"/>
      <c r="BS8" s="646" t="s">
        <v>135</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1230993</v>
      </c>
      <c r="CS8" s="641"/>
      <c r="CT8" s="641"/>
      <c r="CU8" s="641"/>
      <c r="CV8" s="641"/>
      <c r="CW8" s="641"/>
      <c r="CX8" s="641"/>
      <c r="CY8" s="642"/>
      <c r="CZ8" s="677">
        <v>20.2</v>
      </c>
      <c r="DA8" s="677"/>
      <c r="DB8" s="677"/>
      <c r="DC8" s="677"/>
      <c r="DD8" s="646">
        <v>1629</v>
      </c>
      <c r="DE8" s="641"/>
      <c r="DF8" s="641"/>
      <c r="DG8" s="641"/>
      <c r="DH8" s="641"/>
      <c r="DI8" s="641"/>
      <c r="DJ8" s="641"/>
      <c r="DK8" s="641"/>
      <c r="DL8" s="641"/>
      <c r="DM8" s="641"/>
      <c r="DN8" s="641"/>
      <c r="DO8" s="641"/>
      <c r="DP8" s="642"/>
      <c r="DQ8" s="646">
        <v>682594</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1480</v>
      </c>
      <c r="S9" s="641"/>
      <c r="T9" s="641"/>
      <c r="U9" s="641"/>
      <c r="V9" s="641"/>
      <c r="W9" s="641"/>
      <c r="X9" s="641"/>
      <c r="Y9" s="642"/>
      <c r="Z9" s="677">
        <v>0</v>
      </c>
      <c r="AA9" s="677"/>
      <c r="AB9" s="677"/>
      <c r="AC9" s="677"/>
      <c r="AD9" s="678">
        <v>1480</v>
      </c>
      <c r="AE9" s="678"/>
      <c r="AF9" s="678"/>
      <c r="AG9" s="678"/>
      <c r="AH9" s="678"/>
      <c r="AI9" s="678"/>
      <c r="AJ9" s="678"/>
      <c r="AK9" s="678"/>
      <c r="AL9" s="643">
        <v>0</v>
      </c>
      <c r="AM9" s="644"/>
      <c r="AN9" s="644"/>
      <c r="AO9" s="679"/>
      <c r="AP9" s="637" t="s">
        <v>238</v>
      </c>
      <c r="AQ9" s="638"/>
      <c r="AR9" s="638"/>
      <c r="AS9" s="638"/>
      <c r="AT9" s="638"/>
      <c r="AU9" s="638"/>
      <c r="AV9" s="638"/>
      <c r="AW9" s="638"/>
      <c r="AX9" s="638"/>
      <c r="AY9" s="638"/>
      <c r="AZ9" s="638"/>
      <c r="BA9" s="638"/>
      <c r="BB9" s="638"/>
      <c r="BC9" s="638"/>
      <c r="BD9" s="638"/>
      <c r="BE9" s="638"/>
      <c r="BF9" s="639"/>
      <c r="BG9" s="640">
        <v>331214</v>
      </c>
      <c r="BH9" s="641"/>
      <c r="BI9" s="641"/>
      <c r="BJ9" s="641"/>
      <c r="BK9" s="641"/>
      <c r="BL9" s="641"/>
      <c r="BM9" s="641"/>
      <c r="BN9" s="642"/>
      <c r="BO9" s="677">
        <v>33.299999999999997</v>
      </c>
      <c r="BP9" s="677"/>
      <c r="BQ9" s="677"/>
      <c r="BR9" s="677"/>
      <c r="BS9" s="646" t="s">
        <v>135</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757561</v>
      </c>
      <c r="CS9" s="641"/>
      <c r="CT9" s="641"/>
      <c r="CU9" s="641"/>
      <c r="CV9" s="641"/>
      <c r="CW9" s="641"/>
      <c r="CX9" s="641"/>
      <c r="CY9" s="642"/>
      <c r="CZ9" s="677">
        <v>12.4</v>
      </c>
      <c r="DA9" s="677"/>
      <c r="DB9" s="677"/>
      <c r="DC9" s="677"/>
      <c r="DD9" s="646">
        <v>4097</v>
      </c>
      <c r="DE9" s="641"/>
      <c r="DF9" s="641"/>
      <c r="DG9" s="641"/>
      <c r="DH9" s="641"/>
      <c r="DI9" s="641"/>
      <c r="DJ9" s="641"/>
      <c r="DK9" s="641"/>
      <c r="DL9" s="641"/>
      <c r="DM9" s="641"/>
      <c r="DN9" s="641"/>
      <c r="DO9" s="641"/>
      <c r="DP9" s="642"/>
      <c r="DQ9" s="646">
        <v>736824</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172</v>
      </c>
      <c r="S10" s="641"/>
      <c r="T10" s="641"/>
      <c r="U10" s="641"/>
      <c r="V10" s="641"/>
      <c r="W10" s="641"/>
      <c r="X10" s="641"/>
      <c r="Y10" s="642"/>
      <c r="Z10" s="677" t="s">
        <v>135</v>
      </c>
      <c r="AA10" s="677"/>
      <c r="AB10" s="677"/>
      <c r="AC10" s="677"/>
      <c r="AD10" s="678" t="s">
        <v>135</v>
      </c>
      <c r="AE10" s="678"/>
      <c r="AF10" s="678"/>
      <c r="AG10" s="678"/>
      <c r="AH10" s="678"/>
      <c r="AI10" s="678"/>
      <c r="AJ10" s="678"/>
      <c r="AK10" s="678"/>
      <c r="AL10" s="643" t="s">
        <v>135</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18316</v>
      </c>
      <c r="BH10" s="641"/>
      <c r="BI10" s="641"/>
      <c r="BJ10" s="641"/>
      <c r="BK10" s="641"/>
      <c r="BL10" s="641"/>
      <c r="BM10" s="641"/>
      <c r="BN10" s="642"/>
      <c r="BO10" s="677">
        <v>1.8</v>
      </c>
      <c r="BP10" s="677"/>
      <c r="BQ10" s="677"/>
      <c r="BR10" s="677"/>
      <c r="BS10" s="646" t="s">
        <v>135</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24946</v>
      </c>
      <c r="CS10" s="641"/>
      <c r="CT10" s="641"/>
      <c r="CU10" s="641"/>
      <c r="CV10" s="641"/>
      <c r="CW10" s="641"/>
      <c r="CX10" s="641"/>
      <c r="CY10" s="642"/>
      <c r="CZ10" s="677">
        <v>0.4</v>
      </c>
      <c r="DA10" s="677"/>
      <c r="DB10" s="677"/>
      <c r="DC10" s="677"/>
      <c r="DD10" s="646" t="s">
        <v>135</v>
      </c>
      <c r="DE10" s="641"/>
      <c r="DF10" s="641"/>
      <c r="DG10" s="641"/>
      <c r="DH10" s="641"/>
      <c r="DI10" s="641"/>
      <c r="DJ10" s="641"/>
      <c r="DK10" s="641"/>
      <c r="DL10" s="641"/>
      <c r="DM10" s="641"/>
      <c r="DN10" s="641"/>
      <c r="DO10" s="641"/>
      <c r="DP10" s="642"/>
      <c r="DQ10" s="646">
        <v>2883</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162903</v>
      </c>
      <c r="S11" s="641"/>
      <c r="T11" s="641"/>
      <c r="U11" s="641"/>
      <c r="V11" s="641"/>
      <c r="W11" s="641"/>
      <c r="X11" s="641"/>
      <c r="Y11" s="642"/>
      <c r="Z11" s="643">
        <v>2.4</v>
      </c>
      <c r="AA11" s="644"/>
      <c r="AB11" s="644"/>
      <c r="AC11" s="645"/>
      <c r="AD11" s="646">
        <v>162903</v>
      </c>
      <c r="AE11" s="641"/>
      <c r="AF11" s="641"/>
      <c r="AG11" s="641"/>
      <c r="AH11" s="641"/>
      <c r="AI11" s="641"/>
      <c r="AJ11" s="641"/>
      <c r="AK11" s="642"/>
      <c r="AL11" s="643">
        <v>4.9000000000000004</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17271</v>
      </c>
      <c r="BH11" s="641"/>
      <c r="BI11" s="641"/>
      <c r="BJ11" s="641"/>
      <c r="BK11" s="641"/>
      <c r="BL11" s="641"/>
      <c r="BM11" s="641"/>
      <c r="BN11" s="642"/>
      <c r="BO11" s="677">
        <v>1.7</v>
      </c>
      <c r="BP11" s="677"/>
      <c r="BQ11" s="677"/>
      <c r="BR11" s="677"/>
      <c r="BS11" s="646" t="s">
        <v>135</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851223</v>
      </c>
      <c r="CS11" s="641"/>
      <c r="CT11" s="641"/>
      <c r="CU11" s="641"/>
      <c r="CV11" s="641"/>
      <c r="CW11" s="641"/>
      <c r="CX11" s="641"/>
      <c r="CY11" s="642"/>
      <c r="CZ11" s="677">
        <v>14</v>
      </c>
      <c r="DA11" s="677"/>
      <c r="DB11" s="677"/>
      <c r="DC11" s="677"/>
      <c r="DD11" s="646">
        <v>573790</v>
      </c>
      <c r="DE11" s="641"/>
      <c r="DF11" s="641"/>
      <c r="DG11" s="641"/>
      <c r="DH11" s="641"/>
      <c r="DI11" s="641"/>
      <c r="DJ11" s="641"/>
      <c r="DK11" s="641"/>
      <c r="DL11" s="641"/>
      <c r="DM11" s="641"/>
      <c r="DN11" s="641"/>
      <c r="DO11" s="641"/>
      <c r="DP11" s="642"/>
      <c r="DQ11" s="646">
        <v>242514</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t="s">
        <v>135</v>
      </c>
      <c r="S12" s="641"/>
      <c r="T12" s="641"/>
      <c r="U12" s="641"/>
      <c r="V12" s="641"/>
      <c r="W12" s="641"/>
      <c r="X12" s="641"/>
      <c r="Y12" s="642"/>
      <c r="Z12" s="677" t="s">
        <v>135</v>
      </c>
      <c r="AA12" s="677"/>
      <c r="AB12" s="677"/>
      <c r="AC12" s="677"/>
      <c r="AD12" s="678" t="s">
        <v>135</v>
      </c>
      <c r="AE12" s="678"/>
      <c r="AF12" s="678"/>
      <c r="AG12" s="678"/>
      <c r="AH12" s="678"/>
      <c r="AI12" s="678"/>
      <c r="AJ12" s="678"/>
      <c r="AK12" s="678"/>
      <c r="AL12" s="643" t="s">
        <v>135</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516813</v>
      </c>
      <c r="BH12" s="641"/>
      <c r="BI12" s="641"/>
      <c r="BJ12" s="641"/>
      <c r="BK12" s="641"/>
      <c r="BL12" s="641"/>
      <c r="BM12" s="641"/>
      <c r="BN12" s="642"/>
      <c r="BO12" s="677">
        <v>52</v>
      </c>
      <c r="BP12" s="677"/>
      <c r="BQ12" s="677"/>
      <c r="BR12" s="677"/>
      <c r="BS12" s="646" t="s">
        <v>135</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121245</v>
      </c>
      <c r="CS12" s="641"/>
      <c r="CT12" s="641"/>
      <c r="CU12" s="641"/>
      <c r="CV12" s="641"/>
      <c r="CW12" s="641"/>
      <c r="CX12" s="641"/>
      <c r="CY12" s="642"/>
      <c r="CZ12" s="677">
        <v>2</v>
      </c>
      <c r="DA12" s="677"/>
      <c r="DB12" s="677"/>
      <c r="DC12" s="677"/>
      <c r="DD12" s="646">
        <v>1394</v>
      </c>
      <c r="DE12" s="641"/>
      <c r="DF12" s="641"/>
      <c r="DG12" s="641"/>
      <c r="DH12" s="641"/>
      <c r="DI12" s="641"/>
      <c r="DJ12" s="641"/>
      <c r="DK12" s="641"/>
      <c r="DL12" s="641"/>
      <c r="DM12" s="641"/>
      <c r="DN12" s="641"/>
      <c r="DO12" s="641"/>
      <c r="DP12" s="642"/>
      <c r="DQ12" s="646">
        <v>74692</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135</v>
      </c>
      <c r="S13" s="641"/>
      <c r="T13" s="641"/>
      <c r="U13" s="641"/>
      <c r="V13" s="641"/>
      <c r="W13" s="641"/>
      <c r="X13" s="641"/>
      <c r="Y13" s="642"/>
      <c r="Z13" s="677" t="s">
        <v>135</v>
      </c>
      <c r="AA13" s="677"/>
      <c r="AB13" s="677"/>
      <c r="AC13" s="677"/>
      <c r="AD13" s="678" t="s">
        <v>135</v>
      </c>
      <c r="AE13" s="678"/>
      <c r="AF13" s="678"/>
      <c r="AG13" s="678"/>
      <c r="AH13" s="678"/>
      <c r="AI13" s="678"/>
      <c r="AJ13" s="678"/>
      <c r="AK13" s="678"/>
      <c r="AL13" s="643" t="s">
        <v>135</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516813</v>
      </c>
      <c r="BH13" s="641"/>
      <c r="BI13" s="641"/>
      <c r="BJ13" s="641"/>
      <c r="BK13" s="641"/>
      <c r="BL13" s="641"/>
      <c r="BM13" s="641"/>
      <c r="BN13" s="642"/>
      <c r="BO13" s="677">
        <v>52</v>
      </c>
      <c r="BP13" s="677"/>
      <c r="BQ13" s="677"/>
      <c r="BR13" s="677"/>
      <c r="BS13" s="646" t="s">
        <v>135</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504605</v>
      </c>
      <c r="CS13" s="641"/>
      <c r="CT13" s="641"/>
      <c r="CU13" s="641"/>
      <c r="CV13" s="641"/>
      <c r="CW13" s="641"/>
      <c r="CX13" s="641"/>
      <c r="CY13" s="642"/>
      <c r="CZ13" s="677">
        <v>8.3000000000000007</v>
      </c>
      <c r="DA13" s="677"/>
      <c r="DB13" s="677"/>
      <c r="DC13" s="677"/>
      <c r="DD13" s="646">
        <v>247212</v>
      </c>
      <c r="DE13" s="641"/>
      <c r="DF13" s="641"/>
      <c r="DG13" s="641"/>
      <c r="DH13" s="641"/>
      <c r="DI13" s="641"/>
      <c r="DJ13" s="641"/>
      <c r="DK13" s="641"/>
      <c r="DL13" s="641"/>
      <c r="DM13" s="641"/>
      <c r="DN13" s="641"/>
      <c r="DO13" s="641"/>
      <c r="DP13" s="642"/>
      <c r="DQ13" s="646">
        <v>259453</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6317</v>
      </c>
      <c r="S14" s="641"/>
      <c r="T14" s="641"/>
      <c r="U14" s="641"/>
      <c r="V14" s="641"/>
      <c r="W14" s="641"/>
      <c r="X14" s="641"/>
      <c r="Y14" s="642"/>
      <c r="Z14" s="677">
        <v>0.1</v>
      </c>
      <c r="AA14" s="677"/>
      <c r="AB14" s="677"/>
      <c r="AC14" s="677"/>
      <c r="AD14" s="678">
        <v>6317</v>
      </c>
      <c r="AE14" s="678"/>
      <c r="AF14" s="678"/>
      <c r="AG14" s="678"/>
      <c r="AH14" s="678"/>
      <c r="AI14" s="678"/>
      <c r="AJ14" s="678"/>
      <c r="AK14" s="678"/>
      <c r="AL14" s="643">
        <v>0.2</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36558</v>
      </c>
      <c r="BH14" s="641"/>
      <c r="BI14" s="641"/>
      <c r="BJ14" s="641"/>
      <c r="BK14" s="641"/>
      <c r="BL14" s="641"/>
      <c r="BM14" s="641"/>
      <c r="BN14" s="642"/>
      <c r="BO14" s="677">
        <v>3.7</v>
      </c>
      <c r="BP14" s="677"/>
      <c r="BQ14" s="677"/>
      <c r="BR14" s="677"/>
      <c r="BS14" s="646" t="s">
        <v>135</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228895</v>
      </c>
      <c r="CS14" s="641"/>
      <c r="CT14" s="641"/>
      <c r="CU14" s="641"/>
      <c r="CV14" s="641"/>
      <c r="CW14" s="641"/>
      <c r="CX14" s="641"/>
      <c r="CY14" s="642"/>
      <c r="CZ14" s="677">
        <v>3.8</v>
      </c>
      <c r="DA14" s="677"/>
      <c r="DB14" s="677"/>
      <c r="DC14" s="677"/>
      <c r="DD14" s="646">
        <v>13066</v>
      </c>
      <c r="DE14" s="641"/>
      <c r="DF14" s="641"/>
      <c r="DG14" s="641"/>
      <c r="DH14" s="641"/>
      <c r="DI14" s="641"/>
      <c r="DJ14" s="641"/>
      <c r="DK14" s="641"/>
      <c r="DL14" s="641"/>
      <c r="DM14" s="641"/>
      <c r="DN14" s="641"/>
      <c r="DO14" s="641"/>
      <c r="DP14" s="642"/>
      <c r="DQ14" s="646">
        <v>212460</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135</v>
      </c>
      <c r="S15" s="641"/>
      <c r="T15" s="641"/>
      <c r="U15" s="641"/>
      <c r="V15" s="641"/>
      <c r="W15" s="641"/>
      <c r="X15" s="641"/>
      <c r="Y15" s="642"/>
      <c r="Z15" s="677" t="s">
        <v>135</v>
      </c>
      <c r="AA15" s="677"/>
      <c r="AB15" s="677"/>
      <c r="AC15" s="677"/>
      <c r="AD15" s="678" t="s">
        <v>135</v>
      </c>
      <c r="AE15" s="678"/>
      <c r="AF15" s="678"/>
      <c r="AG15" s="678"/>
      <c r="AH15" s="678"/>
      <c r="AI15" s="678"/>
      <c r="AJ15" s="678"/>
      <c r="AK15" s="678"/>
      <c r="AL15" s="643" t="s">
        <v>172</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59665</v>
      </c>
      <c r="BH15" s="641"/>
      <c r="BI15" s="641"/>
      <c r="BJ15" s="641"/>
      <c r="BK15" s="641"/>
      <c r="BL15" s="641"/>
      <c r="BM15" s="641"/>
      <c r="BN15" s="642"/>
      <c r="BO15" s="677">
        <v>6</v>
      </c>
      <c r="BP15" s="677"/>
      <c r="BQ15" s="677"/>
      <c r="BR15" s="677"/>
      <c r="BS15" s="646" t="s">
        <v>135</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643365</v>
      </c>
      <c r="CS15" s="641"/>
      <c r="CT15" s="641"/>
      <c r="CU15" s="641"/>
      <c r="CV15" s="641"/>
      <c r="CW15" s="641"/>
      <c r="CX15" s="641"/>
      <c r="CY15" s="642"/>
      <c r="CZ15" s="677">
        <v>10.6</v>
      </c>
      <c r="DA15" s="677"/>
      <c r="DB15" s="677"/>
      <c r="DC15" s="677"/>
      <c r="DD15" s="646">
        <v>88927</v>
      </c>
      <c r="DE15" s="641"/>
      <c r="DF15" s="641"/>
      <c r="DG15" s="641"/>
      <c r="DH15" s="641"/>
      <c r="DI15" s="641"/>
      <c r="DJ15" s="641"/>
      <c r="DK15" s="641"/>
      <c r="DL15" s="641"/>
      <c r="DM15" s="641"/>
      <c r="DN15" s="641"/>
      <c r="DO15" s="641"/>
      <c r="DP15" s="642"/>
      <c r="DQ15" s="646">
        <v>487303</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1983</v>
      </c>
      <c r="S16" s="641"/>
      <c r="T16" s="641"/>
      <c r="U16" s="641"/>
      <c r="V16" s="641"/>
      <c r="W16" s="641"/>
      <c r="X16" s="641"/>
      <c r="Y16" s="642"/>
      <c r="Z16" s="677">
        <v>0</v>
      </c>
      <c r="AA16" s="677"/>
      <c r="AB16" s="677"/>
      <c r="AC16" s="677"/>
      <c r="AD16" s="678">
        <v>1983</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135</v>
      </c>
      <c r="BH16" s="641"/>
      <c r="BI16" s="641"/>
      <c r="BJ16" s="641"/>
      <c r="BK16" s="641"/>
      <c r="BL16" s="641"/>
      <c r="BM16" s="641"/>
      <c r="BN16" s="642"/>
      <c r="BO16" s="677" t="s">
        <v>135</v>
      </c>
      <c r="BP16" s="677"/>
      <c r="BQ16" s="677"/>
      <c r="BR16" s="677"/>
      <c r="BS16" s="646" t="s">
        <v>172</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186953</v>
      </c>
      <c r="CS16" s="641"/>
      <c r="CT16" s="641"/>
      <c r="CU16" s="641"/>
      <c r="CV16" s="641"/>
      <c r="CW16" s="641"/>
      <c r="CX16" s="641"/>
      <c r="CY16" s="642"/>
      <c r="CZ16" s="677">
        <v>3.1</v>
      </c>
      <c r="DA16" s="677"/>
      <c r="DB16" s="677"/>
      <c r="DC16" s="677"/>
      <c r="DD16" s="646" t="s">
        <v>135</v>
      </c>
      <c r="DE16" s="641"/>
      <c r="DF16" s="641"/>
      <c r="DG16" s="641"/>
      <c r="DH16" s="641"/>
      <c r="DI16" s="641"/>
      <c r="DJ16" s="641"/>
      <c r="DK16" s="641"/>
      <c r="DL16" s="641"/>
      <c r="DM16" s="641"/>
      <c r="DN16" s="641"/>
      <c r="DO16" s="641"/>
      <c r="DP16" s="642"/>
      <c r="DQ16" s="646">
        <v>30977</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17578</v>
      </c>
      <c r="S17" s="641"/>
      <c r="T17" s="641"/>
      <c r="U17" s="641"/>
      <c r="V17" s="641"/>
      <c r="W17" s="641"/>
      <c r="X17" s="641"/>
      <c r="Y17" s="642"/>
      <c r="Z17" s="677">
        <v>0.3</v>
      </c>
      <c r="AA17" s="677"/>
      <c r="AB17" s="677"/>
      <c r="AC17" s="677"/>
      <c r="AD17" s="678">
        <v>17578</v>
      </c>
      <c r="AE17" s="678"/>
      <c r="AF17" s="678"/>
      <c r="AG17" s="678"/>
      <c r="AH17" s="678"/>
      <c r="AI17" s="678"/>
      <c r="AJ17" s="678"/>
      <c r="AK17" s="678"/>
      <c r="AL17" s="643">
        <v>0.5</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135</v>
      </c>
      <c r="BH17" s="641"/>
      <c r="BI17" s="641"/>
      <c r="BJ17" s="641"/>
      <c r="BK17" s="641"/>
      <c r="BL17" s="641"/>
      <c r="BM17" s="641"/>
      <c r="BN17" s="642"/>
      <c r="BO17" s="677" t="s">
        <v>135</v>
      </c>
      <c r="BP17" s="677"/>
      <c r="BQ17" s="677"/>
      <c r="BR17" s="677"/>
      <c r="BS17" s="646" t="s">
        <v>135</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569398</v>
      </c>
      <c r="CS17" s="641"/>
      <c r="CT17" s="641"/>
      <c r="CU17" s="641"/>
      <c r="CV17" s="641"/>
      <c r="CW17" s="641"/>
      <c r="CX17" s="641"/>
      <c r="CY17" s="642"/>
      <c r="CZ17" s="677">
        <v>9.3000000000000007</v>
      </c>
      <c r="DA17" s="677"/>
      <c r="DB17" s="677"/>
      <c r="DC17" s="677"/>
      <c r="DD17" s="646" t="s">
        <v>135</v>
      </c>
      <c r="DE17" s="641"/>
      <c r="DF17" s="641"/>
      <c r="DG17" s="641"/>
      <c r="DH17" s="641"/>
      <c r="DI17" s="641"/>
      <c r="DJ17" s="641"/>
      <c r="DK17" s="641"/>
      <c r="DL17" s="641"/>
      <c r="DM17" s="641"/>
      <c r="DN17" s="641"/>
      <c r="DO17" s="641"/>
      <c r="DP17" s="642"/>
      <c r="DQ17" s="646">
        <v>551664</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4223</v>
      </c>
      <c r="S18" s="641"/>
      <c r="T18" s="641"/>
      <c r="U18" s="641"/>
      <c r="V18" s="641"/>
      <c r="W18" s="641"/>
      <c r="X18" s="641"/>
      <c r="Y18" s="642"/>
      <c r="Z18" s="677">
        <v>0.1</v>
      </c>
      <c r="AA18" s="677"/>
      <c r="AB18" s="677"/>
      <c r="AC18" s="677"/>
      <c r="AD18" s="678">
        <v>4223</v>
      </c>
      <c r="AE18" s="678"/>
      <c r="AF18" s="678"/>
      <c r="AG18" s="678"/>
      <c r="AH18" s="678"/>
      <c r="AI18" s="678"/>
      <c r="AJ18" s="678"/>
      <c r="AK18" s="678"/>
      <c r="AL18" s="643">
        <v>0.1</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135</v>
      </c>
      <c r="BH18" s="641"/>
      <c r="BI18" s="641"/>
      <c r="BJ18" s="641"/>
      <c r="BK18" s="641"/>
      <c r="BL18" s="641"/>
      <c r="BM18" s="641"/>
      <c r="BN18" s="642"/>
      <c r="BO18" s="677" t="s">
        <v>135</v>
      </c>
      <c r="BP18" s="677"/>
      <c r="BQ18" s="677"/>
      <c r="BR18" s="677"/>
      <c r="BS18" s="646" t="s">
        <v>135</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135</v>
      </c>
      <c r="CS18" s="641"/>
      <c r="CT18" s="641"/>
      <c r="CU18" s="641"/>
      <c r="CV18" s="641"/>
      <c r="CW18" s="641"/>
      <c r="CX18" s="641"/>
      <c r="CY18" s="642"/>
      <c r="CZ18" s="677" t="s">
        <v>135</v>
      </c>
      <c r="DA18" s="677"/>
      <c r="DB18" s="677"/>
      <c r="DC18" s="677"/>
      <c r="DD18" s="646" t="s">
        <v>135</v>
      </c>
      <c r="DE18" s="641"/>
      <c r="DF18" s="641"/>
      <c r="DG18" s="641"/>
      <c r="DH18" s="641"/>
      <c r="DI18" s="641"/>
      <c r="DJ18" s="641"/>
      <c r="DK18" s="641"/>
      <c r="DL18" s="641"/>
      <c r="DM18" s="641"/>
      <c r="DN18" s="641"/>
      <c r="DO18" s="641"/>
      <c r="DP18" s="642"/>
      <c r="DQ18" s="646" t="s">
        <v>135</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852</v>
      </c>
      <c r="S19" s="641"/>
      <c r="T19" s="641"/>
      <c r="U19" s="641"/>
      <c r="V19" s="641"/>
      <c r="W19" s="641"/>
      <c r="X19" s="641"/>
      <c r="Y19" s="642"/>
      <c r="Z19" s="677">
        <v>0</v>
      </c>
      <c r="AA19" s="677"/>
      <c r="AB19" s="677"/>
      <c r="AC19" s="677"/>
      <c r="AD19" s="678">
        <v>852</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t="s">
        <v>135</v>
      </c>
      <c r="BH19" s="641"/>
      <c r="BI19" s="641"/>
      <c r="BJ19" s="641"/>
      <c r="BK19" s="641"/>
      <c r="BL19" s="641"/>
      <c r="BM19" s="641"/>
      <c r="BN19" s="642"/>
      <c r="BO19" s="677" t="s">
        <v>135</v>
      </c>
      <c r="BP19" s="677"/>
      <c r="BQ19" s="677"/>
      <c r="BR19" s="677"/>
      <c r="BS19" s="646" t="s">
        <v>135</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135</v>
      </c>
      <c r="CS19" s="641"/>
      <c r="CT19" s="641"/>
      <c r="CU19" s="641"/>
      <c r="CV19" s="641"/>
      <c r="CW19" s="641"/>
      <c r="CX19" s="641"/>
      <c r="CY19" s="642"/>
      <c r="CZ19" s="677" t="s">
        <v>135</v>
      </c>
      <c r="DA19" s="677"/>
      <c r="DB19" s="677"/>
      <c r="DC19" s="677"/>
      <c r="DD19" s="646" t="s">
        <v>135</v>
      </c>
      <c r="DE19" s="641"/>
      <c r="DF19" s="641"/>
      <c r="DG19" s="641"/>
      <c r="DH19" s="641"/>
      <c r="DI19" s="641"/>
      <c r="DJ19" s="641"/>
      <c r="DK19" s="641"/>
      <c r="DL19" s="641"/>
      <c r="DM19" s="641"/>
      <c r="DN19" s="641"/>
      <c r="DO19" s="641"/>
      <c r="DP19" s="642"/>
      <c r="DQ19" s="646" t="s">
        <v>135</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240</v>
      </c>
      <c r="S20" s="641"/>
      <c r="T20" s="641"/>
      <c r="U20" s="641"/>
      <c r="V20" s="641"/>
      <c r="W20" s="641"/>
      <c r="X20" s="641"/>
      <c r="Y20" s="642"/>
      <c r="Z20" s="677">
        <v>0</v>
      </c>
      <c r="AA20" s="677"/>
      <c r="AB20" s="677"/>
      <c r="AC20" s="677"/>
      <c r="AD20" s="678">
        <v>240</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t="s">
        <v>135</v>
      </c>
      <c r="BH20" s="641"/>
      <c r="BI20" s="641"/>
      <c r="BJ20" s="641"/>
      <c r="BK20" s="641"/>
      <c r="BL20" s="641"/>
      <c r="BM20" s="641"/>
      <c r="BN20" s="642"/>
      <c r="BO20" s="677" t="s">
        <v>135</v>
      </c>
      <c r="BP20" s="677"/>
      <c r="BQ20" s="677"/>
      <c r="BR20" s="677"/>
      <c r="BS20" s="646" t="s">
        <v>135</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6090195</v>
      </c>
      <c r="CS20" s="641"/>
      <c r="CT20" s="641"/>
      <c r="CU20" s="641"/>
      <c r="CV20" s="641"/>
      <c r="CW20" s="641"/>
      <c r="CX20" s="641"/>
      <c r="CY20" s="642"/>
      <c r="CZ20" s="677">
        <v>100</v>
      </c>
      <c r="DA20" s="677"/>
      <c r="DB20" s="677"/>
      <c r="DC20" s="677"/>
      <c r="DD20" s="646">
        <v>942317</v>
      </c>
      <c r="DE20" s="641"/>
      <c r="DF20" s="641"/>
      <c r="DG20" s="641"/>
      <c r="DH20" s="641"/>
      <c r="DI20" s="641"/>
      <c r="DJ20" s="641"/>
      <c r="DK20" s="641"/>
      <c r="DL20" s="641"/>
      <c r="DM20" s="641"/>
      <c r="DN20" s="641"/>
      <c r="DO20" s="641"/>
      <c r="DP20" s="642"/>
      <c r="DQ20" s="646">
        <v>4032621</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12263</v>
      </c>
      <c r="S21" s="641"/>
      <c r="T21" s="641"/>
      <c r="U21" s="641"/>
      <c r="V21" s="641"/>
      <c r="W21" s="641"/>
      <c r="X21" s="641"/>
      <c r="Y21" s="642"/>
      <c r="Z21" s="677">
        <v>0.2</v>
      </c>
      <c r="AA21" s="677"/>
      <c r="AB21" s="677"/>
      <c r="AC21" s="677"/>
      <c r="AD21" s="678">
        <v>12263</v>
      </c>
      <c r="AE21" s="678"/>
      <c r="AF21" s="678"/>
      <c r="AG21" s="678"/>
      <c r="AH21" s="678"/>
      <c r="AI21" s="678"/>
      <c r="AJ21" s="678"/>
      <c r="AK21" s="678"/>
      <c r="AL21" s="643">
        <v>0.4</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t="s">
        <v>135</v>
      </c>
      <c r="BH21" s="641"/>
      <c r="BI21" s="641"/>
      <c r="BJ21" s="641"/>
      <c r="BK21" s="641"/>
      <c r="BL21" s="641"/>
      <c r="BM21" s="641"/>
      <c r="BN21" s="642"/>
      <c r="BO21" s="677" t="s">
        <v>135</v>
      </c>
      <c r="BP21" s="677"/>
      <c r="BQ21" s="677"/>
      <c r="BR21" s="677"/>
      <c r="BS21" s="646" t="s">
        <v>135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2902531</v>
      </c>
      <c r="S22" s="641"/>
      <c r="T22" s="641"/>
      <c r="U22" s="641"/>
      <c r="V22" s="641"/>
      <c r="W22" s="641"/>
      <c r="X22" s="641"/>
      <c r="Y22" s="642"/>
      <c r="Z22" s="677">
        <v>42.3</v>
      </c>
      <c r="AA22" s="677"/>
      <c r="AB22" s="677"/>
      <c r="AC22" s="677"/>
      <c r="AD22" s="678">
        <v>2037665</v>
      </c>
      <c r="AE22" s="678"/>
      <c r="AF22" s="678"/>
      <c r="AG22" s="678"/>
      <c r="AH22" s="678"/>
      <c r="AI22" s="678"/>
      <c r="AJ22" s="678"/>
      <c r="AK22" s="678"/>
      <c r="AL22" s="643">
        <v>61.5</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135</v>
      </c>
      <c r="BH22" s="641"/>
      <c r="BI22" s="641"/>
      <c r="BJ22" s="641"/>
      <c r="BK22" s="641"/>
      <c r="BL22" s="641"/>
      <c r="BM22" s="641"/>
      <c r="BN22" s="642"/>
      <c r="BO22" s="677" t="s">
        <v>135</v>
      </c>
      <c r="BP22" s="677"/>
      <c r="BQ22" s="677"/>
      <c r="BR22" s="677"/>
      <c r="BS22" s="646" t="s">
        <v>135</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2037665</v>
      </c>
      <c r="S23" s="641"/>
      <c r="T23" s="641"/>
      <c r="U23" s="641"/>
      <c r="V23" s="641"/>
      <c r="W23" s="641"/>
      <c r="X23" s="641"/>
      <c r="Y23" s="642"/>
      <c r="Z23" s="677">
        <v>29.7</v>
      </c>
      <c r="AA23" s="677"/>
      <c r="AB23" s="677"/>
      <c r="AC23" s="677"/>
      <c r="AD23" s="678">
        <v>2037665</v>
      </c>
      <c r="AE23" s="678"/>
      <c r="AF23" s="678"/>
      <c r="AG23" s="678"/>
      <c r="AH23" s="678"/>
      <c r="AI23" s="678"/>
      <c r="AJ23" s="678"/>
      <c r="AK23" s="678"/>
      <c r="AL23" s="643">
        <v>61.5</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t="s">
        <v>135</v>
      </c>
      <c r="BH23" s="641"/>
      <c r="BI23" s="641"/>
      <c r="BJ23" s="641"/>
      <c r="BK23" s="641"/>
      <c r="BL23" s="641"/>
      <c r="BM23" s="641"/>
      <c r="BN23" s="642"/>
      <c r="BO23" s="677" t="s">
        <v>135</v>
      </c>
      <c r="BP23" s="677"/>
      <c r="BQ23" s="677"/>
      <c r="BR23" s="677"/>
      <c r="BS23" s="646" t="s">
        <v>135</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621900</v>
      </c>
      <c r="S24" s="641"/>
      <c r="T24" s="641"/>
      <c r="U24" s="641"/>
      <c r="V24" s="641"/>
      <c r="W24" s="641"/>
      <c r="X24" s="641"/>
      <c r="Y24" s="642"/>
      <c r="Z24" s="677">
        <v>9.1</v>
      </c>
      <c r="AA24" s="677"/>
      <c r="AB24" s="677"/>
      <c r="AC24" s="677"/>
      <c r="AD24" s="678" t="s">
        <v>135</v>
      </c>
      <c r="AE24" s="678"/>
      <c r="AF24" s="678"/>
      <c r="AG24" s="678"/>
      <c r="AH24" s="678"/>
      <c r="AI24" s="678"/>
      <c r="AJ24" s="678"/>
      <c r="AK24" s="678"/>
      <c r="AL24" s="643" t="s">
        <v>135</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135</v>
      </c>
      <c r="BH24" s="641"/>
      <c r="BI24" s="641"/>
      <c r="BJ24" s="641"/>
      <c r="BK24" s="641"/>
      <c r="BL24" s="641"/>
      <c r="BM24" s="641"/>
      <c r="BN24" s="642"/>
      <c r="BO24" s="677" t="s">
        <v>135</v>
      </c>
      <c r="BP24" s="677"/>
      <c r="BQ24" s="677"/>
      <c r="BR24" s="677"/>
      <c r="BS24" s="646" t="s">
        <v>135</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2043484</v>
      </c>
      <c r="CS24" s="696"/>
      <c r="CT24" s="696"/>
      <c r="CU24" s="696"/>
      <c r="CV24" s="696"/>
      <c r="CW24" s="696"/>
      <c r="CX24" s="696"/>
      <c r="CY24" s="739"/>
      <c r="CZ24" s="740">
        <v>33.6</v>
      </c>
      <c r="DA24" s="713"/>
      <c r="DB24" s="713"/>
      <c r="DC24" s="743"/>
      <c r="DD24" s="738">
        <v>1705085</v>
      </c>
      <c r="DE24" s="696"/>
      <c r="DF24" s="696"/>
      <c r="DG24" s="696"/>
      <c r="DH24" s="696"/>
      <c r="DI24" s="696"/>
      <c r="DJ24" s="696"/>
      <c r="DK24" s="739"/>
      <c r="DL24" s="738">
        <v>1276419</v>
      </c>
      <c r="DM24" s="696"/>
      <c r="DN24" s="696"/>
      <c r="DO24" s="696"/>
      <c r="DP24" s="696"/>
      <c r="DQ24" s="696"/>
      <c r="DR24" s="696"/>
      <c r="DS24" s="696"/>
      <c r="DT24" s="696"/>
      <c r="DU24" s="696"/>
      <c r="DV24" s="739"/>
      <c r="DW24" s="740">
        <v>37.299999999999997</v>
      </c>
      <c r="DX24" s="713"/>
      <c r="DY24" s="713"/>
      <c r="DZ24" s="713"/>
      <c r="EA24" s="713"/>
      <c r="EB24" s="713"/>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v>242966</v>
      </c>
      <c r="S25" s="641"/>
      <c r="T25" s="641"/>
      <c r="U25" s="641"/>
      <c r="V25" s="641"/>
      <c r="W25" s="641"/>
      <c r="X25" s="641"/>
      <c r="Y25" s="642"/>
      <c r="Z25" s="677">
        <v>3.5</v>
      </c>
      <c r="AA25" s="677"/>
      <c r="AB25" s="677"/>
      <c r="AC25" s="677"/>
      <c r="AD25" s="678" t="s">
        <v>135</v>
      </c>
      <c r="AE25" s="678"/>
      <c r="AF25" s="678"/>
      <c r="AG25" s="678"/>
      <c r="AH25" s="678"/>
      <c r="AI25" s="678"/>
      <c r="AJ25" s="678"/>
      <c r="AK25" s="678"/>
      <c r="AL25" s="643" t="s">
        <v>135</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135</v>
      </c>
      <c r="BH25" s="641"/>
      <c r="BI25" s="641"/>
      <c r="BJ25" s="641"/>
      <c r="BK25" s="641"/>
      <c r="BL25" s="641"/>
      <c r="BM25" s="641"/>
      <c r="BN25" s="642"/>
      <c r="BO25" s="677" t="s">
        <v>135</v>
      </c>
      <c r="BP25" s="677"/>
      <c r="BQ25" s="677"/>
      <c r="BR25" s="677"/>
      <c r="BS25" s="646" t="s">
        <v>135</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1118195</v>
      </c>
      <c r="CS25" s="659"/>
      <c r="CT25" s="659"/>
      <c r="CU25" s="659"/>
      <c r="CV25" s="659"/>
      <c r="CW25" s="659"/>
      <c r="CX25" s="659"/>
      <c r="CY25" s="660"/>
      <c r="CZ25" s="643">
        <v>18.399999999999999</v>
      </c>
      <c r="DA25" s="661"/>
      <c r="DB25" s="661"/>
      <c r="DC25" s="662"/>
      <c r="DD25" s="646">
        <v>1049127</v>
      </c>
      <c r="DE25" s="659"/>
      <c r="DF25" s="659"/>
      <c r="DG25" s="659"/>
      <c r="DH25" s="659"/>
      <c r="DI25" s="659"/>
      <c r="DJ25" s="659"/>
      <c r="DK25" s="660"/>
      <c r="DL25" s="646">
        <v>892463</v>
      </c>
      <c r="DM25" s="659"/>
      <c r="DN25" s="659"/>
      <c r="DO25" s="659"/>
      <c r="DP25" s="659"/>
      <c r="DQ25" s="659"/>
      <c r="DR25" s="659"/>
      <c r="DS25" s="659"/>
      <c r="DT25" s="659"/>
      <c r="DU25" s="659"/>
      <c r="DV25" s="660"/>
      <c r="DW25" s="643">
        <v>26.1</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4147986</v>
      </c>
      <c r="S26" s="641"/>
      <c r="T26" s="641"/>
      <c r="U26" s="641"/>
      <c r="V26" s="641"/>
      <c r="W26" s="641"/>
      <c r="X26" s="641"/>
      <c r="Y26" s="642"/>
      <c r="Z26" s="677">
        <v>60.4</v>
      </c>
      <c r="AA26" s="677"/>
      <c r="AB26" s="677"/>
      <c r="AC26" s="677"/>
      <c r="AD26" s="678">
        <v>3283120</v>
      </c>
      <c r="AE26" s="678"/>
      <c r="AF26" s="678"/>
      <c r="AG26" s="678"/>
      <c r="AH26" s="678"/>
      <c r="AI26" s="678"/>
      <c r="AJ26" s="678"/>
      <c r="AK26" s="678"/>
      <c r="AL26" s="643">
        <v>99.1</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135</v>
      </c>
      <c r="BH26" s="641"/>
      <c r="BI26" s="641"/>
      <c r="BJ26" s="641"/>
      <c r="BK26" s="641"/>
      <c r="BL26" s="641"/>
      <c r="BM26" s="641"/>
      <c r="BN26" s="642"/>
      <c r="BO26" s="677" t="s">
        <v>135</v>
      </c>
      <c r="BP26" s="677"/>
      <c r="BQ26" s="677"/>
      <c r="BR26" s="677"/>
      <c r="BS26" s="646" t="s">
        <v>135</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640616</v>
      </c>
      <c r="CS26" s="641"/>
      <c r="CT26" s="641"/>
      <c r="CU26" s="641"/>
      <c r="CV26" s="641"/>
      <c r="CW26" s="641"/>
      <c r="CX26" s="641"/>
      <c r="CY26" s="642"/>
      <c r="CZ26" s="643">
        <v>10.5</v>
      </c>
      <c r="DA26" s="661"/>
      <c r="DB26" s="661"/>
      <c r="DC26" s="662"/>
      <c r="DD26" s="646">
        <v>620071</v>
      </c>
      <c r="DE26" s="641"/>
      <c r="DF26" s="641"/>
      <c r="DG26" s="641"/>
      <c r="DH26" s="641"/>
      <c r="DI26" s="641"/>
      <c r="DJ26" s="641"/>
      <c r="DK26" s="642"/>
      <c r="DL26" s="646" t="s">
        <v>135</v>
      </c>
      <c r="DM26" s="641"/>
      <c r="DN26" s="641"/>
      <c r="DO26" s="641"/>
      <c r="DP26" s="641"/>
      <c r="DQ26" s="641"/>
      <c r="DR26" s="641"/>
      <c r="DS26" s="641"/>
      <c r="DT26" s="641"/>
      <c r="DU26" s="641"/>
      <c r="DV26" s="642"/>
      <c r="DW26" s="643" t="s">
        <v>135</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902</v>
      </c>
      <c r="S27" s="641"/>
      <c r="T27" s="641"/>
      <c r="U27" s="641"/>
      <c r="V27" s="641"/>
      <c r="W27" s="641"/>
      <c r="X27" s="641"/>
      <c r="Y27" s="642"/>
      <c r="Z27" s="677">
        <v>0</v>
      </c>
      <c r="AA27" s="677"/>
      <c r="AB27" s="677"/>
      <c r="AC27" s="677"/>
      <c r="AD27" s="678">
        <v>902</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994246</v>
      </c>
      <c r="BH27" s="641"/>
      <c r="BI27" s="641"/>
      <c r="BJ27" s="641"/>
      <c r="BK27" s="641"/>
      <c r="BL27" s="641"/>
      <c r="BM27" s="641"/>
      <c r="BN27" s="642"/>
      <c r="BO27" s="677">
        <v>100</v>
      </c>
      <c r="BP27" s="677"/>
      <c r="BQ27" s="677"/>
      <c r="BR27" s="677"/>
      <c r="BS27" s="646" t="s">
        <v>135</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355891</v>
      </c>
      <c r="CS27" s="659"/>
      <c r="CT27" s="659"/>
      <c r="CU27" s="659"/>
      <c r="CV27" s="659"/>
      <c r="CW27" s="659"/>
      <c r="CX27" s="659"/>
      <c r="CY27" s="660"/>
      <c r="CZ27" s="643">
        <v>5.8</v>
      </c>
      <c r="DA27" s="661"/>
      <c r="DB27" s="661"/>
      <c r="DC27" s="662"/>
      <c r="DD27" s="646">
        <v>104294</v>
      </c>
      <c r="DE27" s="659"/>
      <c r="DF27" s="659"/>
      <c r="DG27" s="659"/>
      <c r="DH27" s="659"/>
      <c r="DI27" s="659"/>
      <c r="DJ27" s="659"/>
      <c r="DK27" s="660"/>
      <c r="DL27" s="646">
        <v>102764</v>
      </c>
      <c r="DM27" s="659"/>
      <c r="DN27" s="659"/>
      <c r="DO27" s="659"/>
      <c r="DP27" s="659"/>
      <c r="DQ27" s="659"/>
      <c r="DR27" s="659"/>
      <c r="DS27" s="659"/>
      <c r="DT27" s="659"/>
      <c r="DU27" s="659"/>
      <c r="DV27" s="660"/>
      <c r="DW27" s="643">
        <v>3</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20669</v>
      </c>
      <c r="S28" s="641"/>
      <c r="T28" s="641"/>
      <c r="U28" s="641"/>
      <c r="V28" s="641"/>
      <c r="W28" s="641"/>
      <c r="X28" s="641"/>
      <c r="Y28" s="642"/>
      <c r="Z28" s="677">
        <v>0.3</v>
      </c>
      <c r="AA28" s="677"/>
      <c r="AB28" s="677"/>
      <c r="AC28" s="677"/>
      <c r="AD28" s="678" t="s">
        <v>135</v>
      </c>
      <c r="AE28" s="678"/>
      <c r="AF28" s="678"/>
      <c r="AG28" s="678"/>
      <c r="AH28" s="678"/>
      <c r="AI28" s="678"/>
      <c r="AJ28" s="678"/>
      <c r="AK28" s="678"/>
      <c r="AL28" s="643" t="s">
        <v>135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569398</v>
      </c>
      <c r="CS28" s="641"/>
      <c r="CT28" s="641"/>
      <c r="CU28" s="641"/>
      <c r="CV28" s="641"/>
      <c r="CW28" s="641"/>
      <c r="CX28" s="641"/>
      <c r="CY28" s="642"/>
      <c r="CZ28" s="643">
        <v>9.3000000000000007</v>
      </c>
      <c r="DA28" s="661"/>
      <c r="DB28" s="661"/>
      <c r="DC28" s="662"/>
      <c r="DD28" s="646">
        <v>551664</v>
      </c>
      <c r="DE28" s="641"/>
      <c r="DF28" s="641"/>
      <c r="DG28" s="641"/>
      <c r="DH28" s="641"/>
      <c r="DI28" s="641"/>
      <c r="DJ28" s="641"/>
      <c r="DK28" s="642"/>
      <c r="DL28" s="646">
        <v>281192</v>
      </c>
      <c r="DM28" s="641"/>
      <c r="DN28" s="641"/>
      <c r="DO28" s="641"/>
      <c r="DP28" s="641"/>
      <c r="DQ28" s="641"/>
      <c r="DR28" s="641"/>
      <c r="DS28" s="641"/>
      <c r="DT28" s="641"/>
      <c r="DU28" s="641"/>
      <c r="DV28" s="642"/>
      <c r="DW28" s="643">
        <v>8.1999999999999993</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87329</v>
      </c>
      <c r="S29" s="641"/>
      <c r="T29" s="641"/>
      <c r="U29" s="641"/>
      <c r="V29" s="641"/>
      <c r="W29" s="641"/>
      <c r="X29" s="641"/>
      <c r="Y29" s="642"/>
      <c r="Z29" s="677">
        <v>1.3</v>
      </c>
      <c r="AA29" s="677"/>
      <c r="AB29" s="677"/>
      <c r="AC29" s="677"/>
      <c r="AD29" s="678">
        <v>26586</v>
      </c>
      <c r="AE29" s="678"/>
      <c r="AF29" s="678"/>
      <c r="AG29" s="678"/>
      <c r="AH29" s="678"/>
      <c r="AI29" s="678"/>
      <c r="AJ29" s="678"/>
      <c r="AK29" s="678"/>
      <c r="AL29" s="643">
        <v>0.8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73" t="s">
        <v>69</v>
      </c>
      <c r="CG29" s="674"/>
      <c r="CH29" s="674"/>
      <c r="CI29" s="674"/>
      <c r="CJ29" s="674"/>
      <c r="CK29" s="674"/>
      <c r="CL29" s="674"/>
      <c r="CM29" s="674"/>
      <c r="CN29" s="674"/>
      <c r="CO29" s="674"/>
      <c r="CP29" s="674"/>
      <c r="CQ29" s="675"/>
      <c r="CR29" s="640">
        <v>569398</v>
      </c>
      <c r="CS29" s="659"/>
      <c r="CT29" s="659"/>
      <c r="CU29" s="659"/>
      <c r="CV29" s="659"/>
      <c r="CW29" s="659"/>
      <c r="CX29" s="659"/>
      <c r="CY29" s="660"/>
      <c r="CZ29" s="643">
        <v>9.3000000000000007</v>
      </c>
      <c r="DA29" s="661"/>
      <c r="DB29" s="661"/>
      <c r="DC29" s="662"/>
      <c r="DD29" s="646">
        <v>551664</v>
      </c>
      <c r="DE29" s="659"/>
      <c r="DF29" s="659"/>
      <c r="DG29" s="659"/>
      <c r="DH29" s="659"/>
      <c r="DI29" s="659"/>
      <c r="DJ29" s="659"/>
      <c r="DK29" s="660"/>
      <c r="DL29" s="646">
        <v>281192</v>
      </c>
      <c r="DM29" s="659"/>
      <c r="DN29" s="659"/>
      <c r="DO29" s="659"/>
      <c r="DP29" s="659"/>
      <c r="DQ29" s="659"/>
      <c r="DR29" s="659"/>
      <c r="DS29" s="659"/>
      <c r="DT29" s="659"/>
      <c r="DU29" s="659"/>
      <c r="DV29" s="660"/>
      <c r="DW29" s="643">
        <v>8.1999999999999993</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5078</v>
      </c>
      <c r="S30" s="641"/>
      <c r="T30" s="641"/>
      <c r="U30" s="641"/>
      <c r="V30" s="641"/>
      <c r="W30" s="641"/>
      <c r="X30" s="641"/>
      <c r="Y30" s="642"/>
      <c r="Z30" s="677">
        <v>0.1</v>
      </c>
      <c r="AA30" s="677"/>
      <c r="AB30" s="677"/>
      <c r="AC30" s="677"/>
      <c r="AD30" s="678" t="s">
        <v>135</v>
      </c>
      <c r="AE30" s="678"/>
      <c r="AF30" s="678"/>
      <c r="AG30" s="678"/>
      <c r="AH30" s="678"/>
      <c r="AI30" s="678"/>
      <c r="AJ30" s="678"/>
      <c r="AK30" s="678"/>
      <c r="AL30" s="643" t="s">
        <v>172</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73" t="s">
        <v>304</v>
      </c>
      <c r="CG30" s="674"/>
      <c r="CH30" s="674"/>
      <c r="CI30" s="674"/>
      <c r="CJ30" s="674"/>
      <c r="CK30" s="674"/>
      <c r="CL30" s="674"/>
      <c r="CM30" s="674"/>
      <c r="CN30" s="674"/>
      <c r="CO30" s="674"/>
      <c r="CP30" s="674"/>
      <c r="CQ30" s="675"/>
      <c r="CR30" s="640">
        <v>534271</v>
      </c>
      <c r="CS30" s="641"/>
      <c r="CT30" s="641"/>
      <c r="CU30" s="641"/>
      <c r="CV30" s="641"/>
      <c r="CW30" s="641"/>
      <c r="CX30" s="641"/>
      <c r="CY30" s="642"/>
      <c r="CZ30" s="643">
        <v>8.8000000000000007</v>
      </c>
      <c r="DA30" s="661"/>
      <c r="DB30" s="661"/>
      <c r="DC30" s="662"/>
      <c r="DD30" s="646">
        <v>517857</v>
      </c>
      <c r="DE30" s="641"/>
      <c r="DF30" s="641"/>
      <c r="DG30" s="641"/>
      <c r="DH30" s="641"/>
      <c r="DI30" s="641"/>
      <c r="DJ30" s="641"/>
      <c r="DK30" s="642"/>
      <c r="DL30" s="646">
        <v>247408</v>
      </c>
      <c r="DM30" s="641"/>
      <c r="DN30" s="641"/>
      <c r="DO30" s="641"/>
      <c r="DP30" s="641"/>
      <c r="DQ30" s="641"/>
      <c r="DR30" s="641"/>
      <c r="DS30" s="641"/>
      <c r="DT30" s="641"/>
      <c r="DU30" s="641"/>
      <c r="DV30" s="642"/>
      <c r="DW30" s="643">
        <v>7.2</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719511</v>
      </c>
      <c r="S31" s="641"/>
      <c r="T31" s="641"/>
      <c r="U31" s="641"/>
      <c r="V31" s="641"/>
      <c r="W31" s="641"/>
      <c r="X31" s="641"/>
      <c r="Y31" s="642"/>
      <c r="Z31" s="677">
        <v>10.5</v>
      </c>
      <c r="AA31" s="677"/>
      <c r="AB31" s="677"/>
      <c r="AC31" s="677"/>
      <c r="AD31" s="678" t="s">
        <v>135</v>
      </c>
      <c r="AE31" s="678"/>
      <c r="AF31" s="678"/>
      <c r="AG31" s="678"/>
      <c r="AH31" s="678"/>
      <c r="AI31" s="678"/>
      <c r="AJ31" s="678"/>
      <c r="AK31" s="678"/>
      <c r="AL31" s="643" t="s">
        <v>135</v>
      </c>
      <c r="AM31" s="644"/>
      <c r="AN31" s="644"/>
      <c r="AO31" s="679"/>
      <c r="AP31" s="715" t="s">
        <v>306</v>
      </c>
      <c r="AQ31" s="716"/>
      <c r="AR31" s="716"/>
      <c r="AS31" s="716"/>
      <c r="AT31" s="721" t="s">
        <v>307</v>
      </c>
      <c r="AU31" s="231"/>
      <c r="AV31" s="231"/>
      <c r="AW31" s="231"/>
      <c r="AX31" s="708" t="s">
        <v>184</v>
      </c>
      <c r="AY31" s="709"/>
      <c r="AZ31" s="709"/>
      <c r="BA31" s="709"/>
      <c r="BB31" s="709"/>
      <c r="BC31" s="709"/>
      <c r="BD31" s="709"/>
      <c r="BE31" s="709"/>
      <c r="BF31" s="710"/>
      <c r="BG31" s="711">
        <v>99.7</v>
      </c>
      <c r="BH31" s="712"/>
      <c r="BI31" s="712"/>
      <c r="BJ31" s="712"/>
      <c r="BK31" s="712"/>
      <c r="BL31" s="712"/>
      <c r="BM31" s="713">
        <v>99.1</v>
      </c>
      <c r="BN31" s="712"/>
      <c r="BO31" s="712"/>
      <c r="BP31" s="712"/>
      <c r="BQ31" s="714"/>
      <c r="BR31" s="711">
        <v>99.7</v>
      </c>
      <c r="BS31" s="712"/>
      <c r="BT31" s="712"/>
      <c r="BU31" s="712"/>
      <c r="BV31" s="712"/>
      <c r="BW31" s="712"/>
      <c r="BX31" s="713">
        <v>99.1</v>
      </c>
      <c r="BY31" s="712"/>
      <c r="BZ31" s="712"/>
      <c r="CA31" s="712"/>
      <c r="CB31" s="714"/>
      <c r="CD31" s="731"/>
      <c r="CE31" s="732"/>
      <c r="CF31" s="673" t="s">
        <v>308</v>
      </c>
      <c r="CG31" s="674"/>
      <c r="CH31" s="674"/>
      <c r="CI31" s="674"/>
      <c r="CJ31" s="674"/>
      <c r="CK31" s="674"/>
      <c r="CL31" s="674"/>
      <c r="CM31" s="674"/>
      <c r="CN31" s="674"/>
      <c r="CO31" s="674"/>
      <c r="CP31" s="674"/>
      <c r="CQ31" s="675"/>
      <c r="CR31" s="640">
        <v>35127</v>
      </c>
      <c r="CS31" s="659"/>
      <c r="CT31" s="659"/>
      <c r="CU31" s="659"/>
      <c r="CV31" s="659"/>
      <c r="CW31" s="659"/>
      <c r="CX31" s="659"/>
      <c r="CY31" s="660"/>
      <c r="CZ31" s="643">
        <v>0.6</v>
      </c>
      <c r="DA31" s="661"/>
      <c r="DB31" s="661"/>
      <c r="DC31" s="662"/>
      <c r="DD31" s="646">
        <v>33807</v>
      </c>
      <c r="DE31" s="659"/>
      <c r="DF31" s="659"/>
      <c r="DG31" s="659"/>
      <c r="DH31" s="659"/>
      <c r="DI31" s="659"/>
      <c r="DJ31" s="659"/>
      <c r="DK31" s="660"/>
      <c r="DL31" s="646">
        <v>33784</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04" t="s">
        <v>309</v>
      </c>
      <c r="C32" s="705"/>
      <c r="D32" s="705"/>
      <c r="E32" s="705"/>
      <c r="F32" s="705"/>
      <c r="G32" s="705"/>
      <c r="H32" s="705"/>
      <c r="I32" s="705"/>
      <c r="J32" s="705"/>
      <c r="K32" s="705"/>
      <c r="L32" s="705"/>
      <c r="M32" s="705"/>
      <c r="N32" s="705"/>
      <c r="O32" s="705"/>
      <c r="P32" s="705"/>
      <c r="Q32" s="706"/>
      <c r="R32" s="640" t="s">
        <v>135</v>
      </c>
      <c r="S32" s="641"/>
      <c r="T32" s="641"/>
      <c r="U32" s="641"/>
      <c r="V32" s="641"/>
      <c r="W32" s="641"/>
      <c r="X32" s="641"/>
      <c r="Y32" s="642"/>
      <c r="Z32" s="677" t="s">
        <v>135</v>
      </c>
      <c r="AA32" s="677"/>
      <c r="AB32" s="677"/>
      <c r="AC32" s="677"/>
      <c r="AD32" s="678" t="s">
        <v>135</v>
      </c>
      <c r="AE32" s="678"/>
      <c r="AF32" s="678"/>
      <c r="AG32" s="678"/>
      <c r="AH32" s="678"/>
      <c r="AI32" s="678"/>
      <c r="AJ32" s="678"/>
      <c r="AK32" s="678"/>
      <c r="AL32" s="643" t="s">
        <v>172</v>
      </c>
      <c r="AM32" s="644"/>
      <c r="AN32" s="644"/>
      <c r="AO32" s="679"/>
      <c r="AP32" s="717"/>
      <c r="AQ32" s="718"/>
      <c r="AR32" s="718"/>
      <c r="AS32" s="718"/>
      <c r="AT32" s="722"/>
      <c r="AU32" s="230" t="s">
        <v>310</v>
      </c>
      <c r="AV32" s="230"/>
      <c r="AW32" s="230"/>
      <c r="AX32" s="637" t="s">
        <v>311</v>
      </c>
      <c r="AY32" s="638"/>
      <c r="AZ32" s="638"/>
      <c r="BA32" s="638"/>
      <c r="BB32" s="638"/>
      <c r="BC32" s="638"/>
      <c r="BD32" s="638"/>
      <c r="BE32" s="638"/>
      <c r="BF32" s="639"/>
      <c r="BG32" s="724">
        <v>99.7</v>
      </c>
      <c r="BH32" s="659"/>
      <c r="BI32" s="659"/>
      <c r="BJ32" s="659"/>
      <c r="BK32" s="659"/>
      <c r="BL32" s="659"/>
      <c r="BM32" s="644">
        <v>99.1</v>
      </c>
      <c r="BN32" s="725"/>
      <c r="BO32" s="725"/>
      <c r="BP32" s="725"/>
      <c r="BQ32" s="683"/>
      <c r="BR32" s="724">
        <v>99.7</v>
      </c>
      <c r="BS32" s="659"/>
      <c r="BT32" s="659"/>
      <c r="BU32" s="659"/>
      <c r="BV32" s="659"/>
      <c r="BW32" s="659"/>
      <c r="BX32" s="644">
        <v>99.1</v>
      </c>
      <c r="BY32" s="725"/>
      <c r="BZ32" s="725"/>
      <c r="CA32" s="725"/>
      <c r="CB32" s="683"/>
      <c r="CD32" s="733"/>
      <c r="CE32" s="734"/>
      <c r="CF32" s="673" t="s">
        <v>312</v>
      </c>
      <c r="CG32" s="674"/>
      <c r="CH32" s="674"/>
      <c r="CI32" s="674"/>
      <c r="CJ32" s="674"/>
      <c r="CK32" s="674"/>
      <c r="CL32" s="674"/>
      <c r="CM32" s="674"/>
      <c r="CN32" s="674"/>
      <c r="CO32" s="674"/>
      <c r="CP32" s="674"/>
      <c r="CQ32" s="675"/>
      <c r="CR32" s="640" t="s">
        <v>135</v>
      </c>
      <c r="CS32" s="641"/>
      <c r="CT32" s="641"/>
      <c r="CU32" s="641"/>
      <c r="CV32" s="641"/>
      <c r="CW32" s="641"/>
      <c r="CX32" s="641"/>
      <c r="CY32" s="642"/>
      <c r="CZ32" s="643" t="s">
        <v>135</v>
      </c>
      <c r="DA32" s="661"/>
      <c r="DB32" s="661"/>
      <c r="DC32" s="662"/>
      <c r="DD32" s="646" t="s">
        <v>135</v>
      </c>
      <c r="DE32" s="641"/>
      <c r="DF32" s="641"/>
      <c r="DG32" s="641"/>
      <c r="DH32" s="641"/>
      <c r="DI32" s="641"/>
      <c r="DJ32" s="641"/>
      <c r="DK32" s="642"/>
      <c r="DL32" s="646" t="s">
        <v>135</v>
      </c>
      <c r="DM32" s="641"/>
      <c r="DN32" s="641"/>
      <c r="DO32" s="641"/>
      <c r="DP32" s="641"/>
      <c r="DQ32" s="641"/>
      <c r="DR32" s="641"/>
      <c r="DS32" s="641"/>
      <c r="DT32" s="641"/>
      <c r="DU32" s="641"/>
      <c r="DV32" s="642"/>
      <c r="DW32" s="643" t="s">
        <v>135</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721764</v>
      </c>
      <c r="S33" s="641"/>
      <c r="T33" s="641"/>
      <c r="U33" s="641"/>
      <c r="V33" s="641"/>
      <c r="W33" s="641"/>
      <c r="X33" s="641"/>
      <c r="Y33" s="642"/>
      <c r="Z33" s="677">
        <v>10.5</v>
      </c>
      <c r="AA33" s="677"/>
      <c r="AB33" s="677"/>
      <c r="AC33" s="677"/>
      <c r="AD33" s="678" t="s">
        <v>135</v>
      </c>
      <c r="AE33" s="678"/>
      <c r="AF33" s="678"/>
      <c r="AG33" s="678"/>
      <c r="AH33" s="678"/>
      <c r="AI33" s="678"/>
      <c r="AJ33" s="678"/>
      <c r="AK33" s="678"/>
      <c r="AL33" s="643" t="s">
        <v>135</v>
      </c>
      <c r="AM33" s="644"/>
      <c r="AN33" s="644"/>
      <c r="AO33" s="679"/>
      <c r="AP33" s="719"/>
      <c r="AQ33" s="720"/>
      <c r="AR33" s="720"/>
      <c r="AS33" s="720"/>
      <c r="AT33" s="723"/>
      <c r="AU33" s="232"/>
      <c r="AV33" s="232"/>
      <c r="AW33" s="232"/>
      <c r="AX33" s="621" t="s">
        <v>314</v>
      </c>
      <c r="AY33" s="622"/>
      <c r="AZ33" s="622"/>
      <c r="BA33" s="622"/>
      <c r="BB33" s="622"/>
      <c r="BC33" s="622"/>
      <c r="BD33" s="622"/>
      <c r="BE33" s="622"/>
      <c r="BF33" s="623"/>
      <c r="BG33" s="707">
        <v>99.7</v>
      </c>
      <c r="BH33" s="625"/>
      <c r="BI33" s="625"/>
      <c r="BJ33" s="625"/>
      <c r="BK33" s="625"/>
      <c r="BL33" s="625"/>
      <c r="BM33" s="668">
        <v>99.2</v>
      </c>
      <c r="BN33" s="625"/>
      <c r="BO33" s="625"/>
      <c r="BP33" s="625"/>
      <c r="BQ33" s="689"/>
      <c r="BR33" s="707">
        <v>99.7</v>
      </c>
      <c r="BS33" s="625"/>
      <c r="BT33" s="625"/>
      <c r="BU33" s="625"/>
      <c r="BV33" s="625"/>
      <c r="BW33" s="625"/>
      <c r="BX33" s="668">
        <v>99.1</v>
      </c>
      <c r="BY33" s="625"/>
      <c r="BZ33" s="625"/>
      <c r="CA33" s="625"/>
      <c r="CB33" s="689"/>
      <c r="CD33" s="673" t="s">
        <v>315</v>
      </c>
      <c r="CE33" s="674"/>
      <c r="CF33" s="674"/>
      <c r="CG33" s="674"/>
      <c r="CH33" s="674"/>
      <c r="CI33" s="674"/>
      <c r="CJ33" s="674"/>
      <c r="CK33" s="674"/>
      <c r="CL33" s="674"/>
      <c r="CM33" s="674"/>
      <c r="CN33" s="674"/>
      <c r="CO33" s="674"/>
      <c r="CP33" s="674"/>
      <c r="CQ33" s="675"/>
      <c r="CR33" s="640">
        <v>2917441</v>
      </c>
      <c r="CS33" s="659"/>
      <c r="CT33" s="659"/>
      <c r="CU33" s="659"/>
      <c r="CV33" s="659"/>
      <c r="CW33" s="659"/>
      <c r="CX33" s="659"/>
      <c r="CY33" s="660"/>
      <c r="CZ33" s="643">
        <v>47.9</v>
      </c>
      <c r="DA33" s="661"/>
      <c r="DB33" s="661"/>
      <c r="DC33" s="662"/>
      <c r="DD33" s="646">
        <v>2102963</v>
      </c>
      <c r="DE33" s="659"/>
      <c r="DF33" s="659"/>
      <c r="DG33" s="659"/>
      <c r="DH33" s="659"/>
      <c r="DI33" s="659"/>
      <c r="DJ33" s="659"/>
      <c r="DK33" s="660"/>
      <c r="DL33" s="646">
        <v>1766446</v>
      </c>
      <c r="DM33" s="659"/>
      <c r="DN33" s="659"/>
      <c r="DO33" s="659"/>
      <c r="DP33" s="659"/>
      <c r="DQ33" s="659"/>
      <c r="DR33" s="659"/>
      <c r="DS33" s="659"/>
      <c r="DT33" s="659"/>
      <c r="DU33" s="659"/>
      <c r="DV33" s="660"/>
      <c r="DW33" s="643">
        <v>51.6</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4171</v>
      </c>
      <c r="S34" s="641"/>
      <c r="T34" s="641"/>
      <c r="U34" s="641"/>
      <c r="V34" s="641"/>
      <c r="W34" s="641"/>
      <c r="X34" s="641"/>
      <c r="Y34" s="642"/>
      <c r="Z34" s="677">
        <v>0.1</v>
      </c>
      <c r="AA34" s="677"/>
      <c r="AB34" s="677"/>
      <c r="AC34" s="677"/>
      <c r="AD34" s="678">
        <v>1602</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988044</v>
      </c>
      <c r="CS34" s="641"/>
      <c r="CT34" s="641"/>
      <c r="CU34" s="641"/>
      <c r="CV34" s="641"/>
      <c r="CW34" s="641"/>
      <c r="CX34" s="641"/>
      <c r="CY34" s="642"/>
      <c r="CZ34" s="643">
        <v>16.2</v>
      </c>
      <c r="DA34" s="661"/>
      <c r="DB34" s="661"/>
      <c r="DC34" s="662"/>
      <c r="DD34" s="646">
        <v>540539</v>
      </c>
      <c r="DE34" s="641"/>
      <c r="DF34" s="641"/>
      <c r="DG34" s="641"/>
      <c r="DH34" s="641"/>
      <c r="DI34" s="641"/>
      <c r="DJ34" s="641"/>
      <c r="DK34" s="642"/>
      <c r="DL34" s="646">
        <v>490699</v>
      </c>
      <c r="DM34" s="641"/>
      <c r="DN34" s="641"/>
      <c r="DO34" s="641"/>
      <c r="DP34" s="641"/>
      <c r="DQ34" s="641"/>
      <c r="DR34" s="641"/>
      <c r="DS34" s="641"/>
      <c r="DT34" s="641"/>
      <c r="DU34" s="641"/>
      <c r="DV34" s="642"/>
      <c r="DW34" s="643">
        <v>14.3</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136646</v>
      </c>
      <c r="S35" s="641"/>
      <c r="T35" s="641"/>
      <c r="U35" s="641"/>
      <c r="V35" s="641"/>
      <c r="W35" s="641"/>
      <c r="X35" s="641"/>
      <c r="Y35" s="642"/>
      <c r="Z35" s="677">
        <v>2</v>
      </c>
      <c r="AA35" s="677"/>
      <c r="AB35" s="677"/>
      <c r="AC35" s="677"/>
      <c r="AD35" s="678" t="s">
        <v>135</v>
      </c>
      <c r="AE35" s="678"/>
      <c r="AF35" s="678"/>
      <c r="AG35" s="678"/>
      <c r="AH35" s="678"/>
      <c r="AI35" s="678"/>
      <c r="AJ35" s="678"/>
      <c r="AK35" s="678"/>
      <c r="AL35" s="643" t="s">
        <v>135</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83570</v>
      </c>
      <c r="CS35" s="659"/>
      <c r="CT35" s="659"/>
      <c r="CU35" s="659"/>
      <c r="CV35" s="659"/>
      <c r="CW35" s="659"/>
      <c r="CX35" s="659"/>
      <c r="CY35" s="660"/>
      <c r="CZ35" s="643">
        <v>1.4</v>
      </c>
      <c r="DA35" s="661"/>
      <c r="DB35" s="661"/>
      <c r="DC35" s="662"/>
      <c r="DD35" s="646">
        <v>68190</v>
      </c>
      <c r="DE35" s="659"/>
      <c r="DF35" s="659"/>
      <c r="DG35" s="659"/>
      <c r="DH35" s="659"/>
      <c r="DI35" s="659"/>
      <c r="DJ35" s="659"/>
      <c r="DK35" s="660"/>
      <c r="DL35" s="646">
        <v>68190</v>
      </c>
      <c r="DM35" s="659"/>
      <c r="DN35" s="659"/>
      <c r="DO35" s="659"/>
      <c r="DP35" s="659"/>
      <c r="DQ35" s="659"/>
      <c r="DR35" s="659"/>
      <c r="DS35" s="659"/>
      <c r="DT35" s="659"/>
      <c r="DU35" s="659"/>
      <c r="DV35" s="660"/>
      <c r="DW35" s="643">
        <v>2</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116388</v>
      </c>
      <c r="S36" s="641"/>
      <c r="T36" s="641"/>
      <c r="U36" s="641"/>
      <c r="V36" s="641"/>
      <c r="W36" s="641"/>
      <c r="X36" s="641"/>
      <c r="Y36" s="642"/>
      <c r="Z36" s="677">
        <v>1.7</v>
      </c>
      <c r="AA36" s="677"/>
      <c r="AB36" s="677"/>
      <c r="AC36" s="677"/>
      <c r="AD36" s="678" t="s">
        <v>135</v>
      </c>
      <c r="AE36" s="678"/>
      <c r="AF36" s="678"/>
      <c r="AG36" s="678"/>
      <c r="AH36" s="678"/>
      <c r="AI36" s="678"/>
      <c r="AJ36" s="678"/>
      <c r="AK36" s="678"/>
      <c r="AL36" s="643" t="s">
        <v>135</v>
      </c>
      <c r="AM36" s="644"/>
      <c r="AN36" s="644"/>
      <c r="AO36" s="679"/>
      <c r="AP36" s="235"/>
      <c r="AQ36" s="692" t="s">
        <v>323</v>
      </c>
      <c r="AR36" s="693"/>
      <c r="AS36" s="693"/>
      <c r="AT36" s="693"/>
      <c r="AU36" s="693"/>
      <c r="AV36" s="693"/>
      <c r="AW36" s="693"/>
      <c r="AX36" s="693"/>
      <c r="AY36" s="694"/>
      <c r="AZ36" s="695">
        <v>1074578</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t="s">
        <v>135</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1060861</v>
      </c>
      <c r="CS36" s="641"/>
      <c r="CT36" s="641"/>
      <c r="CU36" s="641"/>
      <c r="CV36" s="641"/>
      <c r="CW36" s="641"/>
      <c r="CX36" s="641"/>
      <c r="CY36" s="642"/>
      <c r="CZ36" s="643">
        <v>17.399999999999999</v>
      </c>
      <c r="DA36" s="661"/>
      <c r="DB36" s="661"/>
      <c r="DC36" s="662"/>
      <c r="DD36" s="646">
        <v>884904</v>
      </c>
      <c r="DE36" s="641"/>
      <c r="DF36" s="641"/>
      <c r="DG36" s="641"/>
      <c r="DH36" s="641"/>
      <c r="DI36" s="641"/>
      <c r="DJ36" s="641"/>
      <c r="DK36" s="642"/>
      <c r="DL36" s="646">
        <v>784221</v>
      </c>
      <c r="DM36" s="641"/>
      <c r="DN36" s="641"/>
      <c r="DO36" s="641"/>
      <c r="DP36" s="641"/>
      <c r="DQ36" s="641"/>
      <c r="DR36" s="641"/>
      <c r="DS36" s="641"/>
      <c r="DT36" s="641"/>
      <c r="DU36" s="641"/>
      <c r="DV36" s="642"/>
      <c r="DW36" s="643">
        <v>22.9</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502555</v>
      </c>
      <c r="S37" s="641"/>
      <c r="T37" s="641"/>
      <c r="U37" s="641"/>
      <c r="V37" s="641"/>
      <c r="W37" s="641"/>
      <c r="X37" s="641"/>
      <c r="Y37" s="642"/>
      <c r="Z37" s="677">
        <v>7.3</v>
      </c>
      <c r="AA37" s="677"/>
      <c r="AB37" s="677"/>
      <c r="AC37" s="677"/>
      <c r="AD37" s="678" t="s">
        <v>135</v>
      </c>
      <c r="AE37" s="678"/>
      <c r="AF37" s="678"/>
      <c r="AG37" s="678"/>
      <c r="AH37" s="678"/>
      <c r="AI37" s="678"/>
      <c r="AJ37" s="678"/>
      <c r="AK37" s="678"/>
      <c r="AL37" s="643" t="s">
        <v>135</v>
      </c>
      <c r="AM37" s="644"/>
      <c r="AN37" s="644"/>
      <c r="AO37" s="679"/>
      <c r="AQ37" s="680" t="s">
        <v>327</v>
      </c>
      <c r="AR37" s="681"/>
      <c r="AS37" s="681"/>
      <c r="AT37" s="681"/>
      <c r="AU37" s="681"/>
      <c r="AV37" s="681"/>
      <c r="AW37" s="681"/>
      <c r="AX37" s="681"/>
      <c r="AY37" s="682"/>
      <c r="AZ37" s="640">
        <v>542747</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-4086</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233895</v>
      </c>
      <c r="CS37" s="659"/>
      <c r="CT37" s="659"/>
      <c r="CU37" s="659"/>
      <c r="CV37" s="659"/>
      <c r="CW37" s="659"/>
      <c r="CX37" s="659"/>
      <c r="CY37" s="660"/>
      <c r="CZ37" s="643">
        <v>3.8</v>
      </c>
      <c r="DA37" s="661"/>
      <c r="DB37" s="661"/>
      <c r="DC37" s="662"/>
      <c r="DD37" s="646">
        <v>233279</v>
      </c>
      <c r="DE37" s="659"/>
      <c r="DF37" s="659"/>
      <c r="DG37" s="659"/>
      <c r="DH37" s="659"/>
      <c r="DI37" s="659"/>
      <c r="DJ37" s="659"/>
      <c r="DK37" s="660"/>
      <c r="DL37" s="646">
        <v>233279</v>
      </c>
      <c r="DM37" s="659"/>
      <c r="DN37" s="659"/>
      <c r="DO37" s="659"/>
      <c r="DP37" s="659"/>
      <c r="DQ37" s="659"/>
      <c r="DR37" s="659"/>
      <c r="DS37" s="659"/>
      <c r="DT37" s="659"/>
      <c r="DU37" s="659"/>
      <c r="DV37" s="660"/>
      <c r="DW37" s="643">
        <v>6.8</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116025</v>
      </c>
      <c r="S38" s="641"/>
      <c r="T38" s="641"/>
      <c r="U38" s="641"/>
      <c r="V38" s="641"/>
      <c r="W38" s="641"/>
      <c r="X38" s="641"/>
      <c r="Y38" s="642"/>
      <c r="Z38" s="677">
        <v>1.7</v>
      </c>
      <c r="AA38" s="677"/>
      <c r="AB38" s="677"/>
      <c r="AC38" s="677"/>
      <c r="AD38" s="678">
        <v>1249</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99338</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1408</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530831</v>
      </c>
      <c r="CS38" s="641"/>
      <c r="CT38" s="641"/>
      <c r="CU38" s="641"/>
      <c r="CV38" s="641"/>
      <c r="CW38" s="641"/>
      <c r="CX38" s="641"/>
      <c r="CY38" s="642"/>
      <c r="CZ38" s="643">
        <v>8.6999999999999993</v>
      </c>
      <c r="DA38" s="661"/>
      <c r="DB38" s="661"/>
      <c r="DC38" s="662"/>
      <c r="DD38" s="646">
        <v>469278</v>
      </c>
      <c r="DE38" s="641"/>
      <c r="DF38" s="641"/>
      <c r="DG38" s="641"/>
      <c r="DH38" s="641"/>
      <c r="DI38" s="641"/>
      <c r="DJ38" s="641"/>
      <c r="DK38" s="642"/>
      <c r="DL38" s="646">
        <v>423056</v>
      </c>
      <c r="DM38" s="641"/>
      <c r="DN38" s="641"/>
      <c r="DO38" s="641"/>
      <c r="DP38" s="641"/>
      <c r="DQ38" s="641"/>
      <c r="DR38" s="641"/>
      <c r="DS38" s="641"/>
      <c r="DT38" s="641"/>
      <c r="DU38" s="641"/>
      <c r="DV38" s="642"/>
      <c r="DW38" s="643">
        <v>12.3</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284416</v>
      </c>
      <c r="S39" s="641"/>
      <c r="T39" s="641"/>
      <c r="U39" s="641"/>
      <c r="V39" s="641"/>
      <c r="W39" s="641"/>
      <c r="X39" s="641"/>
      <c r="Y39" s="642"/>
      <c r="Z39" s="677">
        <v>4.0999999999999996</v>
      </c>
      <c r="AA39" s="677"/>
      <c r="AB39" s="677"/>
      <c r="AC39" s="677"/>
      <c r="AD39" s="678" t="s">
        <v>135</v>
      </c>
      <c r="AE39" s="678"/>
      <c r="AF39" s="678"/>
      <c r="AG39" s="678"/>
      <c r="AH39" s="678"/>
      <c r="AI39" s="678"/>
      <c r="AJ39" s="678"/>
      <c r="AK39" s="678"/>
      <c r="AL39" s="643" t="s">
        <v>135</v>
      </c>
      <c r="AM39" s="644"/>
      <c r="AN39" s="644"/>
      <c r="AO39" s="679"/>
      <c r="AQ39" s="680" t="s">
        <v>335</v>
      </c>
      <c r="AR39" s="681"/>
      <c r="AS39" s="681"/>
      <c r="AT39" s="681"/>
      <c r="AU39" s="681"/>
      <c r="AV39" s="681"/>
      <c r="AW39" s="681"/>
      <c r="AX39" s="681"/>
      <c r="AY39" s="682"/>
      <c r="AZ39" s="640">
        <v>1000</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2312</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207997</v>
      </c>
      <c r="CS39" s="659"/>
      <c r="CT39" s="659"/>
      <c r="CU39" s="659"/>
      <c r="CV39" s="659"/>
      <c r="CW39" s="659"/>
      <c r="CX39" s="659"/>
      <c r="CY39" s="660"/>
      <c r="CZ39" s="643">
        <v>3.4</v>
      </c>
      <c r="DA39" s="661"/>
      <c r="DB39" s="661"/>
      <c r="DC39" s="662"/>
      <c r="DD39" s="646">
        <v>109894</v>
      </c>
      <c r="DE39" s="659"/>
      <c r="DF39" s="659"/>
      <c r="DG39" s="659"/>
      <c r="DH39" s="659"/>
      <c r="DI39" s="659"/>
      <c r="DJ39" s="659"/>
      <c r="DK39" s="660"/>
      <c r="DL39" s="646" t="s">
        <v>135</v>
      </c>
      <c r="DM39" s="659"/>
      <c r="DN39" s="659"/>
      <c r="DO39" s="659"/>
      <c r="DP39" s="659"/>
      <c r="DQ39" s="659"/>
      <c r="DR39" s="659"/>
      <c r="DS39" s="659"/>
      <c r="DT39" s="659"/>
      <c r="DU39" s="659"/>
      <c r="DV39" s="660"/>
      <c r="DW39" s="643" t="s">
        <v>135</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135</v>
      </c>
      <c r="S40" s="641"/>
      <c r="T40" s="641"/>
      <c r="U40" s="641"/>
      <c r="V40" s="641"/>
      <c r="W40" s="641"/>
      <c r="X40" s="641"/>
      <c r="Y40" s="642"/>
      <c r="Z40" s="677" t="s">
        <v>135</v>
      </c>
      <c r="AA40" s="677"/>
      <c r="AB40" s="677"/>
      <c r="AC40" s="677"/>
      <c r="AD40" s="678" t="s">
        <v>135</v>
      </c>
      <c r="AE40" s="678"/>
      <c r="AF40" s="678"/>
      <c r="AG40" s="678"/>
      <c r="AH40" s="678"/>
      <c r="AI40" s="678"/>
      <c r="AJ40" s="678"/>
      <c r="AK40" s="678"/>
      <c r="AL40" s="643" t="s">
        <v>135</v>
      </c>
      <c r="AM40" s="644"/>
      <c r="AN40" s="644"/>
      <c r="AO40" s="679"/>
      <c r="AQ40" s="680" t="s">
        <v>339</v>
      </c>
      <c r="AR40" s="681"/>
      <c r="AS40" s="681"/>
      <c r="AT40" s="681"/>
      <c r="AU40" s="681"/>
      <c r="AV40" s="681"/>
      <c r="AW40" s="681"/>
      <c r="AX40" s="681"/>
      <c r="AY40" s="682"/>
      <c r="AZ40" s="640" t="s">
        <v>135</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88</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46138</v>
      </c>
      <c r="CS40" s="641"/>
      <c r="CT40" s="641"/>
      <c r="CU40" s="641"/>
      <c r="CV40" s="641"/>
      <c r="CW40" s="641"/>
      <c r="CX40" s="641"/>
      <c r="CY40" s="642"/>
      <c r="CZ40" s="643">
        <v>0.8</v>
      </c>
      <c r="DA40" s="661"/>
      <c r="DB40" s="661"/>
      <c r="DC40" s="662"/>
      <c r="DD40" s="646">
        <v>30158</v>
      </c>
      <c r="DE40" s="641"/>
      <c r="DF40" s="641"/>
      <c r="DG40" s="641"/>
      <c r="DH40" s="641"/>
      <c r="DI40" s="641"/>
      <c r="DJ40" s="641"/>
      <c r="DK40" s="642"/>
      <c r="DL40" s="646">
        <v>280</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112316</v>
      </c>
      <c r="S41" s="641"/>
      <c r="T41" s="641"/>
      <c r="U41" s="641"/>
      <c r="V41" s="641"/>
      <c r="W41" s="641"/>
      <c r="X41" s="641"/>
      <c r="Y41" s="642"/>
      <c r="Z41" s="677">
        <v>1.6</v>
      </c>
      <c r="AA41" s="677"/>
      <c r="AB41" s="677"/>
      <c r="AC41" s="677"/>
      <c r="AD41" s="678" t="s">
        <v>135</v>
      </c>
      <c r="AE41" s="678"/>
      <c r="AF41" s="678"/>
      <c r="AG41" s="678"/>
      <c r="AH41" s="678"/>
      <c r="AI41" s="678"/>
      <c r="AJ41" s="678"/>
      <c r="AK41" s="678"/>
      <c r="AL41" s="643" t="s">
        <v>172</v>
      </c>
      <c r="AM41" s="644"/>
      <c r="AN41" s="644"/>
      <c r="AO41" s="679"/>
      <c r="AQ41" s="680" t="s">
        <v>344</v>
      </c>
      <c r="AR41" s="681"/>
      <c r="AS41" s="681"/>
      <c r="AT41" s="681"/>
      <c r="AU41" s="681"/>
      <c r="AV41" s="681"/>
      <c r="AW41" s="681"/>
      <c r="AX41" s="681"/>
      <c r="AY41" s="682"/>
      <c r="AZ41" s="640">
        <v>81928</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135</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135</v>
      </c>
      <c r="CS41" s="659"/>
      <c r="CT41" s="659"/>
      <c r="CU41" s="659"/>
      <c r="CV41" s="659"/>
      <c r="CW41" s="659"/>
      <c r="CX41" s="659"/>
      <c r="CY41" s="660"/>
      <c r="CZ41" s="643" t="s">
        <v>135</v>
      </c>
      <c r="DA41" s="661"/>
      <c r="DB41" s="661"/>
      <c r="DC41" s="662"/>
      <c r="DD41" s="646" t="s">
        <v>135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6863440</v>
      </c>
      <c r="S42" s="663"/>
      <c r="T42" s="663"/>
      <c r="U42" s="663"/>
      <c r="V42" s="663"/>
      <c r="W42" s="663"/>
      <c r="X42" s="663"/>
      <c r="Y42" s="665"/>
      <c r="Z42" s="666">
        <v>100</v>
      </c>
      <c r="AA42" s="666"/>
      <c r="AB42" s="666"/>
      <c r="AC42" s="666"/>
      <c r="AD42" s="667">
        <v>3313459</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349565</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304</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1129270</v>
      </c>
      <c r="CS42" s="641"/>
      <c r="CT42" s="641"/>
      <c r="CU42" s="641"/>
      <c r="CV42" s="641"/>
      <c r="CW42" s="641"/>
      <c r="CX42" s="641"/>
      <c r="CY42" s="642"/>
      <c r="CZ42" s="643">
        <v>18.5</v>
      </c>
      <c r="DA42" s="644"/>
      <c r="DB42" s="644"/>
      <c r="DC42" s="645"/>
      <c r="DD42" s="646">
        <v>224573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29172</v>
      </c>
      <c r="CS43" s="659"/>
      <c r="CT43" s="659"/>
      <c r="CU43" s="659"/>
      <c r="CV43" s="659"/>
      <c r="CW43" s="659"/>
      <c r="CX43" s="659"/>
      <c r="CY43" s="660"/>
      <c r="CZ43" s="643">
        <v>0.5</v>
      </c>
      <c r="DA43" s="661"/>
      <c r="DB43" s="661"/>
      <c r="DC43" s="662"/>
      <c r="DD43" s="646">
        <v>29172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352</v>
      </c>
      <c r="CG44" s="638"/>
      <c r="CH44" s="638"/>
      <c r="CI44" s="638"/>
      <c r="CJ44" s="638"/>
      <c r="CK44" s="638"/>
      <c r="CL44" s="638"/>
      <c r="CM44" s="638"/>
      <c r="CN44" s="638"/>
      <c r="CO44" s="638"/>
      <c r="CP44" s="638"/>
      <c r="CQ44" s="639"/>
      <c r="CR44" s="640">
        <v>942317</v>
      </c>
      <c r="CS44" s="641"/>
      <c r="CT44" s="641"/>
      <c r="CU44" s="641"/>
      <c r="CV44" s="641"/>
      <c r="CW44" s="641"/>
      <c r="CX44" s="641"/>
      <c r="CY44" s="642"/>
      <c r="CZ44" s="643">
        <v>15.5</v>
      </c>
      <c r="DA44" s="644"/>
      <c r="DB44" s="644"/>
      <c r="DC44" s="645"/>
      <c r="DD44" s="646">
        <v>193596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838703</v>
      </c>
      <c r="CS45" s="659"/>
      <c r="CT45" s="659"/>
      <c r="CU45" s="659"/>
      <c r="CV45" s="659"/>
      <c r="CW45" s="659"/>
      <c r="CX45" s="659"/>
      <c r="CY45" s="660"/>
      <c r="CZ45" s="643">
        <v>13.8</v>
      </c>
      <c r="DA45" s="661"/>
      <c r="DB45" s="661"/>
      <c r="DC45" s="662"/>
      <c r="DD45" s="646">
        <v>164604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80594</v>
      </c>
      <c r="CS46" s="641"/>
      <c r="CT46" s="641"/>
      <c r="CU46" s="641"/>
      <c r="CV46" s="641"/>
      <c r="CW46" s="641"/>
      <c r="CX46" s="641"/>
      <c r="CY46" s="642"/>
      <c r="CZ46" s="643">
        <v>1.3</v>
      </c>
      <c r="DA46" s="644"/>
      <c r="DB46" s="644"/>
      <c r="DC46" s="645"/>
      <c r="DD46" s="646">
        <v>21453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v>186953</v>
      </c>
      <c r="CS47" s="659"/>
      <c r="CT47" s="659"/>
      <c r="CU47" s="659"/>
      <c r="CV47" s="659"/>
      <c r="CW47" s="659"/>
      <c r="CX47" s="659"/>
      <c r="CY47" s="660"/>
      <c r="CZ47" s="643">
        <v>3.1</v>
      </c>
      <c r="DA47" s="661"/>
      <c r="DB47" s="661"/>
      <c r="DC47" s="662"/>
      <c r="DD47" s="646">
        <v>30977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358</v>
      </c>
      <c r="CD48" s="657"/>
      <c r="CE48" s="658"/>
      <c r="CF48" s="637" t="s">
        <v>359</v>
      </c>
      <c r="CG48" s="638"/>
      <c r="CH48" s="638"/>
      <c r="CI48" s="638"/>
      <c r="CJ48" s="638"/>
      <c r="CK48" s="638"/>
      <c r="CL48" s="638"/>
      <c r="CM48" s="638"/>
      <c r="CN48" s="638"/>
      <c r="CO48" s="638"/>
      <c r="CP48" s="638"/>
      <c r="CQ48" s="639"/>
      <c r="CR48" s="640" t="s">
        <v>135</v>
      </c>
      <c r="CS48" s="641"/>
      <c r="CT48" s="641"/>
      <c r="CU48" s="641"/>
      <c r="CV48" s="641"/>
      <c r="CW48" s="641"/>
      <c r="CX48" s="641"/>
      <c r="CY48" s="642"/>
      <c r="CZ48" s="643" t="s">
        <v>135</v>
      </c>
      <c r="DA48" s="644"/>
      <c r="DB48" s="644"/>
      <c r="DC48" s="645"/>
      <c r="DD48" s="646" t="s">
        <v>135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360</v>
      </c>
      <c r="CE49" s="622"/>
      <c r="CF49" s="622"/>
      <c r="CG49" s="622"/>
      <c r="CH49" s="622"/>
      <c r="CI49" s="622"/>
      <c r="CJ49" s="622"/>
      <c r="CK49" s="622"/>
      <c r="CL49" s="622"/>
      <c r="CM49" s="622"/>
      <c r="CN49" s="622"/>
      <c r="CO49" s="622"/>
      <c r="CP49" s="622"/>
      <c r="CQ49" s="623"/>
      <c r="CR49" s="624">
        <v>6090195</v>
      </c>
      <c r="CS49" s="625"/>
      <c r="CT49" s="625"/>
      <c r="CU49" s="625"/>
      <c r="CV49" s="625"/>
      <c r="CW49" s="625"/>
      <c r="CX49" s="625"/>
      <c r="CY49" s="626"/>
      <c r="CZ49" s="627">
        <v>100</v>
      </c>
      <c r="DA49" s="628"/>
      <c r="DB49" s="628"/>
      <c r="DC49" s="629"/>
      <c r="DD49" s="630">
        <v>4032621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jWv11VCHjIUSAtorfRCyzVV1LkrpHa6MP+efg527WE9GmUGvWwyW4gy1+bvClnlnDpBO09CBBYJYjaXb7+4KA==" saltValue="hfaZ5w8o28o3rIf6Gq9Ft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B3" sqref="B3:K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362</v>
      </c>
      <c r="DK2" s="1166"/>
      <c r="DL2" s="1166"/>
      <c r="DM2" s="1166"/>
      <c r="DN2" s="1166"/>
      <c r="DO2" s="1167"/>
      <c r="DP2" s="250"/>
      <c r="DQ2" s="1165" t="s">
        <v>363</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7"/>
      <c r="BA5" s="257"/>
      <c r="BB5" s="257"/>
      <c r="BC5" s="257"/>
      <c r="BD5" s="257"/>
      <c r="BE5" s="258"/>
      <c r="BF5" s="258"/>
      <c r="BG5" s="258"/>
      <c r="BH5" s="258"/>
      <c r="BI5" s="258"/>
      <c r="BJ5" s="258"/>
      <c r="BK5" s="258"/>
      <c r="BL5" s="258"/>
      <c r="BM5" s="258"/>
      <c r="BN5" s="258"/>
      <c r="BO5" s="258"/>
      <c r="BP5" s="258"/>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383</v>
      </c>
      <c r="C7" s="1106"/>
      <c r="D7" s="1106"/>
      <c r="E7" s="1106"/>
      <c r="F7" s="1106"/>
      <c r="G7" s="1106"/>
      <c r="H7" s="1106"/>
      <c r="I7" s="1106"/>
      <c r="J7" s="1106"/>
      <c r="K7" s="1106"/>
      <c r="L7" s="1106"/>
      <c r="M7" s="1106"/>
      <c r="N7" s="1106"/>
      <c r="O7" s="1106"/>
      <c r="P7" s="1107"/>
      <c r="Q7" s="1159">
        <v>6812</v>
      </c>
      <c r="R7" s="1160"/>
      <c r="S7" s="1160"/>
      <c r="T7" s="1160"/>
      <c r="U7" s="1160"/>
      <c r="V7" s="1160">
        <v>6040</v>
      </c>
      <c r="W7" s="1160"/>
      <c r="X7" s="1160"/>
      <c r="Y7" s="1160"/>
      <c r="Z7" s="1160"/>
      <c r="AA7" s="1160">
        <v>772</v>
      </c>
      <c r="AB7" s="1160"/>
      <c r="AC7" s="1160"/>
      <c r="AD7" s="1160"/>
      <c r="AE7" s="1161"/>
      <c r="AF7" s="1162">
        <v>729</v>
      </c>
      <c r="AG7" s="1163"/>
      <c r="AH7" s="1163"/>
      <c r="AI7" s="1163"/>
      <c r="AJ7" s="1164"/>
      <c r="AK7" s="1146">
        <v>67</v>
      </c>
      <c r="AL7" s="1147"/>
      <c r="AM7" s="1147"/>
      <c r="AN7" s="1147"/>
      <c r="AO7" s="1147"/>
      <c r="AP7" s="1147">
        <v>6000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384</v>
      </c>
      <c r="C8" s="1087"/>
      <c r="D8" s="1087"/>
      <c r="E8" s="1087"/>
      <c r="F8" s="1087"/>
      <c r="G8" s="1087"/>
      <c r="H8" s="1087"/>
      <c r="I8" s="1087"/>
      <c r="J8" s="1087"/>
      <c r="K8" s="1087"/>
      <c r="L8" s="1087"/>
      <c r="M8" s="1087"/>
      <c r="N8" s="1087"/>
      <c r="O8" s="1087"/>
      <c r="P8" s="1088"/>
      <c r="Q8" s="1098">
        <v>51</v>
      </c>
      <c r="R8" s="1099"/>
      <c r="S8" s="1099"/>
      <c r="T8" s="1099"/>
      <c r="U8" s="1099"/>
      <c r="V8" s="1099">
        <v>50</v>
      </c>
      <c r="W8" s="1099"/>
      <c r="X8" s="1099"/>
      <c r="Y8" s="1099"/>
      <c r="Z8" s="1099"/>
      <c r="AA8" s="1099">
        <v>1</v>
      </c>
      <c r="AB8" s="1099"/>
      <c r="AC8" s="1099"/>
      <c r="AD8" s="1099"/>
      <c r="AE8" s="1100"/>
      <c r="AF8" s="1092">
        <v>1</v>
      </c>
      <c r="AG8" s="1093"/>
      <c r="AH8" s="1093"/>
      <c r="AI8" s="1093"/>
      <c r="AJ8" s="1094"/>
      <c r="AK8" s="1141">
        <v>50</v>
      </c>
      <c r="AL8" s="1142"/>
      <c r="AM8" s="1142"/>
      <c r="AN8" s="1142"/>
      <c r="AO8" s="1142"/>
      <c r="AP8" s="1142">
        <v>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385</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386</v>
      </c>
      <c r="B23" s="999" t="s">
        <v>387</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730</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388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366</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4" t="s">
        <v>394</v>
      </c>
      <c r="AG26" s="1063"/>
      <c r="AH26" s="1063"/>
      <c r="AI26" s="1063"/>
      <c r="AJ26" s="1115"/>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399</v>
      </c>
      <c r="C28" s="1106"/>
      <c r="D28" s="1106"/>
      <c r="E28" s="1106"/>
      <c r="F28" s="1106"/>
      <c r="G28" s="1106"/>
      <c r="H28" s="1106"/>
      <c r="I28" s="1106"/>
      <c r="J28" s="1106"/>
      <c r="K28" s="1106"/>
      <c r="L28" s="1106"/>
      <c r="M28" s="1106"/>
      <c r="N28" s="1106"/>
      <c r="O28" s="1106"/>
      <c r="P28" s="1107"/>
      <c r="Q28" s="1108">
        <v>1063</v>
      </c>
      <c r="R28" s="1109"/>
      <c r="S28" s="1109"/>
      <c r="T28" s="1109"/>
      <c r="U28" s="1109"/>
      <c r="V28" s="1109">
        <v>1062</v>
      </c>
      <c r="W28" s="1109"/>
      <c r="X28" s="1109"/>
      <c r="Y28" s="1109"/>
      <c r="Z28" s="1109"/>
      <c r="AA28" s="1109">
        <v>1</v>
      </c>
      <c r="AB28" s="1109"/>
      <c r="AC28" s="1109"/>
      <c r="AD28" s="1109"/>
      <c r="AE28" s="1110"/>
      <c r="AF28" s="1111">
        <v>1</v>
      </c>
      <c r="AG28" s="1109"/>
      <c r="AH28" s="1109"/>
      <c r="AI28" s="1109"/>
      <c r="AJ28" s="1112"/>
      <c r="AK28" s="1113">
        <v>84</v>
      </c>
      <c r="AL28" s="1101"/>
      <c r="AM28" s="1101"/>
      <c r="AN28" s="1101"/>
      <c r="AO28" s="1101"/>
      <c r="AP28" s="1101">
        <v>0</v>
      </c>
      <c r="AQ28" s="1101"/>
      <c r="AR28" s="1101"/>
      <c r="AS28" s="1101"/>
      <c r="AT28" s="1101"/>
      <c r="AU28" s="1101">
        <v>84</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400</v>
      </c>
      <c r="C29" s="1087"/>
      <c r="D29" s="1087"/>
      <c r="E29" s="1087"/>
      <c r="F29" s="1087"/>
      <c r="G29" s="1087"/>
      <c r="H29" s="1087"/>
      <c r="I29" s="1087"/>
      <c r="J29" s="1087"/>
      <c r="K29" s="1087"/>
      <c r="L29" s="1087"/>
      <c r="M29" s="1087"/>
      <c r="N29" s="1087"/>
      <c r="O29" s="1087"/>
      <c r="P29" s="1088"/>
      <c r="Q29" s="1098">
        <v>1296</v>
      </c>
      <c r="R29" s="1099"/>
      <c r="S29" s="1099"/>
      <c r="T29" s="1099"/>
      <c r="U29" s="1099"/>
      <c r="V29" s="1099">
        <v>1247</v>
      </c>
      <c r="W29" s="1099"/>
      <c r="X29" s="1099"/>
      <c r="Y29" s="1099"/>
      <c r="Z29" s="1099"/>
      <c r="AA29" s="1099">
        <v>49</v>
      </c>
      <c r="AB29" s="1099"/>
      <c r="AC29" s="1099"/>
      <c r="AD29" s="1099"/>
      <c r="AE29" s="1100"/>
      <c r="AF29" s="1092">
        <v>49</v>
      </c>
      <c r="AG29" s="1093"/>
      <c r="AH29" s="1093"/>
      <c r="AI29" s="1093"/>
      <c r="AJ29" s="1094"/>
      <c r="AK29" s="1035">
        <v>201</v>
      </c>
      <c r="AL29" s="1026"/>
      <c r="AM29" s="1026"/>
      <c r="AN29" s="1026"/>
      <c r="AO29" s="1026"/>
      <c r="AP29" s="1026">
        <v>0</v>
      </c>
      <c r="AQ29" s="1026"/>
      <c r="AR29" s="1026"/>
      <c r="AS29" s="1026"/>
      <c r="AT29" s="1026"/>
      <c r="AU29" s="1026">
        <v>201</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401</v>
      </c>
      <c r="C30" s="1087"/>
      <c r="D30" s="1087"/>
      <c r="E30" s="1087"/>
      <c r="F30" s="1087"/>
      <c r="G30" s="1087"/>
      <c r="H30" s="1087"/>
      <c r="I30" s="1087"/>
      <c r="J30" s="1087"/>
      <c r="K30" s="1087"/>
      <c r="L30" s="1087"/>
      <c r="M30" s="1087"/>
      <c r="N30" s="1087"/>
      <c r="O30" s="1087"/>
      <c r="P30" s="1088"/>
      <c r="Q30" s="1098">
        <v>130</v>
      </c>
      <c r="R30" s="1099"/>
      <c r="S30" s="1099"/>
      <c r="T30" s="1099"/>
      <c r="U30" s="1099"/>
      <c r="V30" s="1099">
        <v>129</v>
      </c>
      <c r="W30" s="1099"/>
      <c r="X30" s="1099"/>
      <c r="Y30" s="1099"/>
      <c r="Z30" s="1099"/>
      <c r="AA30" s="1099">
        <v>1</v>
      </c>
      <c r="AB30" s="1099"/>
      <c r="AC30" s="1099"/>
      <c r="AD30" s="1099"/>
      <c r="AE30" s="1100"/>
      <c r="AF30" s="1092">
        <v>1</v>
      </c>
      <c r="AG30" s="1093"/>
      <c r="AH30" s="1093"/>
      <c r="AI30" s="1093"/>
      <c r="AJ30" s="1094"/>
      <c r="AK30" s="1035">
        <v>39</v>
      </c>
      <c r="AL30" s="1026"/>
      <c r="AM30" s="1026"/>
      <c r="AN30" s="1026"/>
      <c r="AO30" s="1026"/>
      <c r="AP30" s="1026">
        <v>0</v>
      </c>
      <c r="AQ30" s="1026"/>
      <c r="AR30" s="1026"/>
      <c r="AS30" s="1026"/>
      <c r="AT30" s="1026"/>
      <c r="AU30" s="1026">
        <v>39</v>
      </c>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402</v>
      </c>
      <c r="C31" s="1087"/>
      <c r="D31" s="1087"/>
      <c r="E31" s="1087"/>
      <c r="F31" s="1087"/>
      <c r="G31" s="1087"/>
      <c r="H31" s="1087"/>
      <c r="I31" s="1087"/>
      <c r="J31" s="1087"/>
      <c r="K31" s="1087"/>
      <c r="L31" s="1087"/>
      <c r="M31" s="1087"/>
      <c r="N31" s="1087"/>
      <c r="O31" s="1087"/>
      <c r="P31" s="1088"/>
      <c r="Q31" s="1098">
        <v>0</v>
      </c>
      <c r="R31" s="1099"/>
      <c r="S31" s="1099"/>
      <c r="T31" s="1099"/>
      <c r="U31" s="1099"/>
      <c r="V31" s="1099">
        <v>0</v>
      </c>
      <c r="W31" s="1099"/>
      <c r="X31" s="1099"/>
      <c r="Y31" s="1099"/>
      <c r="Z31" s="1099"/>
      <c r="AA31" s="1099">
        <v>0</v>
      </c>
      <c r="AB31" s="1099"/>
      <c r="AC31" s="1099"/>
      <c r="AD31" s="1099"/>
      <c r="AE31" s="1100"/>
      <c r="AF31" s="1092" t="s">
        <v>403</v>
      </c>
      <c r="AG31" s="1093"/>
      <c r="AH31" s="1093"/>
      <c r="AI31" s="1093"/>
      <c r="AJ31" s="1094"/>
      <c r="AK31" s="1035">
        <v>0</v>
      </c>
      <c r="AL31" s="1026"/>
      <c r="AM31" s="1026"/>
      <c r="AN31" s="1026"/>
      <c r="AO31" s="1026"/>
      <c r="AP31" s="1026">
        <v>0</v>
      </c>
      <c r="AQ31" s="1026"/>
      <c r="AR31" s="1026"/>
      <c r="AS31" s="1026"/>
      <c r="AT31" s="1026"/>
      <c r="AU31" s="1026">
        <v>0</v>
      </c>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404</v>
      </c>
      <c r="C32" s="1087"/>
      <c r="D32" s="1087"/>
      <c r="E32" s="1087"/>
      <c r="F32" s="1087"/>
      <c r="G32" s="1087"/>
      <c r="H32" s="1087"/>
      <c r="I32" s="1087"/>
      <c r="J32" s="1087"/>
      <c r="K32" s="1087"/>
      <c r="L32" s="1087"/>
      <c r="M32" s="1087"/>
      <c r="N32" s="1087"/>
      <c r="O32" s="1087"/>
      <c r="P32" s="1088"/>
      <c r="Q32" s="1098">
        <v>442</v>
      </c>
      <c r="R32" s="1099"/>
      <c r="S32" s="1099"/>
      <c r="T32" s="1099"/>
      <c r="U32" s="1099"/>
      <c r="V32" s="1099">
        <v>41</v>
      </c>
      <c r="W32" s="1099"/>
      <c r="X32" s="1099"/>
      <c r="Y32" s="1099"/>
      <c r="Z32" s="1099"/>
      <c r="AA32" s="1099">
        <v>401</v>
      </c>
      <c r="AB32" s="1099"/>
      <c r="AC32" s="1099"/>
      <c r="AD32" s="1099"/>
      <c r="AE32" s="1100"/>
      <c r="AF32" s="1092">
        <v>401</v>
      </c>
      <c r="AG32" s="1093"/>
      <c r="AH32" s="1093"/>
      <c r="AI32" s="1093"/>
      <c r="AJ32" s="1094"/>
      <c r="AK32" s="1035">
        <v>1</v>
      </c>
      <c r="AL32" s="1026"/>
      <c r="AM32" s="1026"/>
      <c r="AN32" s="1026"/>
      <c r="AO32" s="1026"/>
      <c r="AP32" s="1026">
        <v>348</v>
      </c>
      <c r="AQ32" s="1026"/>
      <c r="AR32" s="1026"/>
      <c r="AS32" s="1026"/>
      <c r="AT32" s="1026"/>
      <c r="AU32" s="1026">
        <v>1</v>
      </c>
      <c r="AV32" s="1026"/>
      <c r="AW32" s="1026"/>
      <c r="AX32" s="1026"/>
      <c r="AY32" s="1026"/>
      <c r="AZ32" s="1097"/>
      <c r="BA32" s="1097"/>
      <c r="BB32" s="1097"/>
      <c r="BC32" s="1097"/>
      <c r="BD32" s="1097"/>
      <c r="BE32" s="1081" t="s">
        <v>405</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406</v>
      </c>
      <c r="C33" s="1087"/>
      <c r="D33" s="1087"/>
      <c r="E33" s="1087"/>
      <c r="F33" s="1087"/>
      <c r="G33" s="1087"/>
      <c r="H33" s="1087"/>
      <c r="I33" s="1087"/>
      <c r="J33" s="1087"/>
      <c r="K33" s="1087"/>
      <c r="L33" s="1087"/>
      <c r="M33" s="1087"/>
      <c r="N33" s="1087"/>
      <c r="O33" s="1087"/>
      <c r="P33" s="1088"/>
      <c r="Q33" s="1098">
        <v>244</v>
      </c>
      <c r="R33" s="1099"/>
      <c r="S33" s="1099"/>
      <c r="T33" s="1099"/>
      <c r="U33" s="1099"/>
      <c r="V33" s="1099">
        <v>243</v>
      </c>
      <c r="W33" s="1099"/>
      <c r="X33" s="1099"/>
      <c r="Y33" s="1099"/>
      <c r="Z33" s="1099"/>
      <c r="AA33" s="1099">
        <v>1</v>
      </c>
      <c r="AB33" s="1099"/>
      <c r="AC33" s="1099"/>
      <c r="AD33" s="1099"/>
      <c r="AE33" s="1100"/>
      <c r="AF33" s="1092">
        <v>1</v>
      </c>
      <c r="AG33" s="1093"/>
      <c r="AH33" s="1093"/>
      <c r="AI33" s="1093"/>
      <c r="AJ33" s="1094"/>
      <c r="AK33" s="1035">
        <v>99</v>
      </c>
      <c r="AL33" s="1026"/>
      <c r="AM33" s="1026"/>
      <c r="AN33" s="1026"/>
      <c r="AO33" s="1026"/>
      <c r="AP33" s="1026">
        <v>1445</v>
      </c>
      <c r="AQ33" s="1026"/>
      <c r="AR33" s="1026"/>
      <c r="AS33" s="1026"/>
      <c r="AT33" s="1026"/>
      <c r="AU33" s="1026">
        <v>99</v>
      </c>
      <c r="AV33" s="1026"/>
      <c r="AW33" s="1026"/>
      <c r="AX33" s="1026"/>
      <c r="AY33" s="1026"/>
      <c r="AZ33" s="1097"/>
      <c r="BA33" s="1097"/>
      <c r="BB33" s="1097"/>
      <c r="BC33" s="1097"/>
      <c r="BD33" s="1097"/>
      <c r="BE33" s="1081" t="s">
        <v>407</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408</v>
      </c>
      <c r="C34" s="1087"/>
      <c r="D34" s="1087"/>
      <c r="E34" s="1087"/>
      <c r="F34" s="1087"/>
      <c r="G34" s="1087"/>
      <c r="H34" s="1087"/>
      <c r="I34" s="1087"/>
      <c r="J34" s="1087"/>
      <c r="K34" s="1087"/>
      <c r="L34" s="1087"/>
      <c r="M34" s="1087"/>
      <c r="N34" s="1087"/>
      <c r="O34" s="1087"/>
      <c r="P34" s="1088"/>
      <c r="Q34" s="1098">
        <v>19</v>
      </c>
      <c r="R34" s="1099"/>
      <c r="S34" s="1099"/>
      <c r="T34" s="1099"/>
      <c r="U34" s="1099"/>
      <c r="V34" s="1099">
        <v>19</v>
      </c>
      <c r="W34" s="1099"/>
      <c r="X34" s="1099"/>
      <c r="Y34" s="1099"/>
      <c r="Z34" s="1099"/>
      <c r="AA34" s="1099">
        <v>0</v>
      </c>
      <c r="AB34" s="1099"/>
      <c r="AC34" s="1099"/>
      <c r="AD34" s="1099"/>
      <c r="AE34" s="1100"/>
      <c r="AF34" s="1092">
        <v>32</v>
      </c>
      <c r="AG34" s="1093"/>
      <c r="AH34" s="1093"/>
      <c r="AI34" s="1093"/>
      <c r="AJ34" s="1094"/>
      <c r="AK34" s="1035">
        <v>0</v>
      </c>
      <c r="AL34" s="1026"/>
      <c r="AM34" s="1026"/>
      <c r="AN34" s="1026"/>
      <c r="AO34" s="1026"/>
      <c r="AP34" s="1026">
        <v>0</v>
      </c>
      <c r="AQ34" s="1026"/>
      <c r="AR34" s="1026"/>
      <c r="AS34" s="1026"/>
      <c r="AT34" s="1026"/>
      <c r="AU34" s="1026">
        <v>0</v>
      </c>
      <c r="AV34" s="1026"/>
      <c r="AW34" s="1026"/>
      <c r="AX34" s="1026"/>
      <c r="AY34" s="1026"/>
      <c r="AZ34" s="1097"/>
      <c r="BA34" s="1097"/>
      <c r="BB34" s="1097"/>
      <c r="BC34" s="1097"/>
      <c r="BD34" s="1097"/>
      <c r="BE34" s="1081" t="s">
        <v>409</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386</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485</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403</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415</v>
      </c>
      <c r="W66" s="1057"/>
      <c r="X66" s="1057"/>
      <c r="Y66" s="1057"/>
      <c r="Z66" s="1058"/>
      <c r="AA66" s="1056" t="s">
        <v>416</v>
      </c>
      <c r="AB66" s="1057"/>
      <c r="AC66" s="1057"/>
      <c r="AD66" s="1057"/>
      <c r="AE66" s="1058"/>
      <c r="AF66" s="1062" t="s">
        <v>417</v>
      </c>
      <c r="AG66" s="1063"/>
      <c r="AH66" s="1063"/>
      <c r="AI66" s="1063"/>
      <c r="AJ66" s="1064"/>
      <c r="AK66" s="1056" t="s">
        <v>418</v>
      </c>
      <c r="AL66" s="1051"/>
      <c r="AM66" s="1051"/>
      <c r="AN66" s="1051"/>
      <c r="AO66" s="1052"/>
      <c r="AP66" s="1056" t="s">
        <v>419</v>
      </c>
      <c r="AQ66" s="1057"/>
      <c r="AR66" s="1057"/>
      <c r="AS66" s="1057"/>
      <c r="AT66" s="1058"/>
      <c r="AU66" s="1056" t="s">
        <v>420</v>
      </c>
      <c r="AV66" s="1057"/>
      <c r="AW66" s="1057"/>
      <c r="AX66" s="1057"/>
      <c r="AY66" s="1058"/>
      <c r="AZ66" s="1056" t="s">
        <v>373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590</v>
      </c>
      <c r="C68" s="1041"/>
      <c r="D68" s="1041"/>
      <c r="E68" s="1041"/>
      <c r="F68" s="1041"/>
      <c r="G68" s="1041"/>
      <c r="H68" s="1041"/>
      <c r="I68" s="1041"/>
      <c r="J68" s="1041"/>
      <c r="K68" s="1041"/>
      <c r="L68" s="1041"/>
      <c r="M68" s="1041"/>
      <c r="N68" s="1041"/>
      <c r="O68" s="1041"/>
      <c r="P68" s="1042"/>
      <c r="Q68" s="1043">
        <v>6057</v>
      </c>
      <c r="R68" s="1037"/>
      <c r="S68" s="1037"/>
      <c r="T68" s="1037"/>
      <c r="U68" s="1037"/>
      <c r="V68" s="1037">
        <v>6168</v>
      </c>
      <c r="W68" s="1037"/>
      <c r="X68" s="1037"/>
      <c r="Y68" s="1037"/>
      <c r="Z68" s="1037"/>
      <c r="AA68" s="1037">
        <v>-111</v>
      </c>
      <c r="AB68" s="1037"/>
      <c r="AC68" s="1037"/>
      <c r="AD68" s="1037"/>
      <c r="AE68" s="1037"/>
      <c r="AF68" s="1037">
        <v>0</v>
      </c>
      <c r="AG68" s="1037"/>
      <c r="AH68" s="1037"/>
      <c r="AI68" s="1037"/>
      <c r="AJ68" s="1037"/>
      <c r="AK68" s="1037">
        <v>0</v>
      </c>
      <c r="AL68" s="1037"/>
      <c r="AM68" s="1037"/>
      <c r="AN68" s="1037"/>
      <c r="AO68" s="1037"/>
      <c r="AP68" s="1037">
        <v>4864</v>
      </c>
      <c r="AQ68" s="1037"/>
      <c r="AR68" s="1037"/>
      <c r="AS68" s="1037"/>
      <c r="AT68" s="1037"/>
      <c r="AU68" s="1037">
        <v>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591</v>
      </c>
      <c r="C69" s="1030"/>
      <c r="D69" s="1030"/>
      <c r="E69" s="1030"/>
      <c r="F69" s="1030"/>
      <c r="G69" s="1030"/>
      <c r="H69" s="1030"/>
      <c r="I69" s="1030"/>
      <c r="J69" s="1030"/>
      <c r="K69" s="1030"/>
      <c r="L69" s="1030"/>
      <c r="M69" s="1030"/>
      <c r="N69" s="1030"/>
      <c r="O69" s="1030"/>
      <c r="P69" s="1031"/>
      <c r="Q69" s="1032">
        <v>899</v>
      </c>
      <c r="R69" s="1026"/>
      <c r="S69" s="1026"/>
      <c r="T69" s="1026"/>
      <c r="U69" s="1026"/>
      <c r="V69" s="1026">
        <v>853</v>
      </c>
      <c r="W69" s="1026"/>
      <c r="X69" s="1026"/>
      <c r="Y69" s="1026"/>
      <c r="Z69" s="1026"/>
      <c r="AA69" s="1026">
        <v>46</v>
      </c>
      <c r="AB69" s="1026"/>
      <c r="AC69" s="1026"/>
      <c r="AD69" s="1026"/>
      <c r="AE69" s="1026"/>
      <c r="AF69" s="1026">
        <v>46</v>
      </c>
      <c r="AG69" s="1026"/>
      <c r="AH69" s="1026"/>
      <c r="AI69" s="1026"/>
      <c r="AJ69" s="1026"/>
      <c r="AK69" s="1026">
        <v>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592</v>
      </c>
      <c r="C70" s="1030"/>
      <c r="D70" s="1030"/>
      <c r="E70" s="1030"/>
      <c r="F70" s="1030"/>
      <c r="G70" s="1030"/>
      <c r="H70" s="1030"/>
      <c r="I70" s="1030"/>
      <c r="J70" s="1030"/>
      <c r="K70" s="1030"/>
      <c r="L70" s="1030"/>
      <c r="M70" s="1030"/>
      <c r="N70" s="1030"/>
      <c r="O70" s="1030"/>
      <c r="P70" s="1031"/>
      <c r="Q70" s="1032">
        <v>255217</v>
      </c>
      <c r="R70" s="1026"/>
      <c r="S70" s="1026"/>
      <c r="T70" s="1026"/>
      <c r="U70" s="1026"/>
      <c r="V70" s="1026">
        <v>243412</v>
      </c>
      <c r="W70" s="1026"/>
      <c r="X70" s="1026"/>
      <c r="Y70" s="1026"/>
      <c r="Z70" s="1026"/>
      <c r="AA70" s="1026">
        <v>11805</v>
      </c>
      <c r="AB70" s="1026"/>
      <c r="AC70" s="1026"/>
      <c r="AD70" s="1026"/>
      <c r="AE70" s="1026"/>
      <c r="AF70" s="1026">
        <v>11805</v>
      </c>
      <c r="AG70" s="1026"/>
      <c r="AH70" s="1026"/>
      <c r="AI70" s="1026"/>
      <c r="AJ70" s="1026"/>
      <c r="AK70" s="1026">
        <v>646</v>
      </c>
      <c r="AL70" s="1026"/>
      <c r="AM70" s="1026"/>
      <c r="AN70" s="1026"/>
      <c r="AO70" s="1026"/>
      <c r="AP70" s="1026">
        <v>0</v>
      </c>
      <c r="AQ70" s="1026"/>
      <c r="AR70" s="1026"/>
      <c r="AS70" s="1026"/>
      <c r="AT70" s="1026"/>
      <c r="AU70" s="1026">
        <v>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593</v>
      </c>
      <c r="C71" s="1030"/>
      <c r="D71" s="1030"/>
      <c r="E71" s="1030"/>
      <c r="F71" s="1030"/>
      <c r="G71" s="1030"/>
      <c r="H71" s="1030"/>
      <c r="I71" s="1030"/>
      <c r="J71" s="1030"/>
      <c r="K71" s="1030"/>
      <c r="L71" s="1030"/>
      <c r="M71" s="1030"/>
      <c r="N71" s="1030"/>
      <c r="O71" s="1030"/>
      <c r="P71" s="1031"/>
      <c r="Q71" s="1032">
        <v>9184</v>
      </c>
      <c r="R71" s="1026"/>
      <c r="S71" s="1026"/>
      <c r="T71" s="1026"/>
      <c r="U71" s="1026"/>
      <c r="V71" s="1026">
        <v>9066</v>
      </c>
      <c r="W71" s="1026"/>
      <c r="X71" s="1026"/>
      <c r="Y71" s="1026"/>
      <c r="Z71" s="1026"/>
      <c r="AA71" s="1026">
        <v>118</v>
      </c>
      <c r="AB71" s="1026"/>
      <c r="AC71" s="1026"/>
      <c r="AD71" s="1026"/>
      <c r="AE71" s="1026"/>
      <c r="AF71" s="1026">
        <v>0</v>
      </c>
      <c r="AG71" s="1026"/>
      <c r="AH71" s="1026"/>
      <c r="AI71" s="1026"/>
      <c r="AJ71" s="1026"/>
      <c r="AK71" s="1026">
        <v>15</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594</v>
      </c>
      <c r="C72" s="1030"/>
      <c r="D72" s="1030"/>
      <c r="E72" s="1030"/>
      <c r="F72" s="1030"/>
      <c r="G72" s="1030"/>
      <c r="H72" s="1030"/>
      <c r="I72" s="1030"/>
      <c r="J72" s="1030"/>
      <c r="K72" s="1030"/>
      <c r="L72" s="1030"/>
      <c r="M72" s="1030"/>
      <c r="N72" s="1030"/>
      <c r="O72" s="1030"/>
      <c r="P72" s="1031"/>
      <c r="Q72" s="1032">
        <v>1536</v>
      </c>
      <c r="R72" s="1026"/>
      <c r="S72" s="1026"/>
      <c r="T72" s="1026"/>
      <c r="U72" s="1026"/>
      <c r="V72" s="1026">
        <v>1535</v>
      </c>
      <c r="W72" s="1026"/>
      <c r="X72" s="1026"/>
      <c r="Y72" s="1026"/>
      <c r="Z72" s="1026"/>
      <c r="AA72" s="1026">
        <v>1</v>
      </c>
      <c r="AB72" s="1026"/>
      <c r="AC72" s="1026"/>
      <c r="AD72" s="1026"/>
      <c r="AE72" s="1026"/>
      <c r="AF72" s="1026">
        <v>0</v>
      </c>
      <c r="AG72" s="1026"/>
      <c r="AH72" s="1026"/>
      <c r="AI72" s="1026"/>
      <c r="AJ72" s="1026"/>
      <c r="AK72" s="1026">
        <v>0</v>
      </c>
      <c r="AL72" s="1026"/>
      <c r="AM72" s="1026"/>
      <c r="AN72" s="1026"/>
      <c r="AO72" s="1026"/>
      <c r="AP72" s="1026">
        <v>0</v>
      </c>
      <c r="AQ72" s="1026"/>
      <c r="AR72" s="1026"/>
      <c r="AS72" s="1026"/>
      <c r="AT72" s="1026"/>
      <c r="AU72" s="1026">
        <v>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595</v>
      </c>
      <c r="C73" s="1030"/>
      <c r="D73" s="1030"/>
      <c r="E73" s="1030"/>
      <c r="F73" s="1030"/>
      <c r="G73" s="1030"/>
      <c r="H73" s="1030"/>
      <c r="I73" s="1030"/>
      <c r="J73" s="1030"/>
      <c r="K73" s="1030"/>
      <c r="L73" s="1030"/>
      <c r="M73" s="1030"/>
      <c r="N73" s="1030"/>
      <c r="O73" s="1030"/>
      <c r="P73" s="1031"/>
      <c r="Q73" s="1032">
        <v>1</v>
      </c>
      <c r="R73" s="1026"/>
      <c r="S73" s="1026"/>
      <c r="T73" s="1026"/>
      <c r="U73" s="1026"/>
      <c r="V73" s="1026">
        <v>1</v>
      </c>
      <c r="W73" s="1026"/>
      <c r="X73" s="1026"/>
      <c r="Y73" s="1026"/>
      <c r="Z73" s="1026"/>
      <c r="AA73" s="1026">
        <v>0</v>
      </c>
      <c r="AB73" s="1026"/>
      <c r="AC73" s="1026"/>
      <c r="AD73" s="1026"/>
      <c r="AE73" s="1026"/>
      <c r="AF73" s="1026">
        <v>0</v>
      </c>
      <c r="AG73" s="1026"/>
      <c r="AH73" s="1026"/>
      <c r="AI73" s="1026"/>
      <c r="AJ73" s="1026"/>
      <c r="AK73" s="1026">
        <v>0</v>
      </c>
      <c r="AL73" s="1026"/>
      <c r="AM73" s="1026"/>
      <c r="AN73" s="1026"/>
      <c r="AO73" s="1026"/>
      <c r="AP73" s="1026">
        <v>0</v>
      </c>
      <c r="AQ73" s="1026"/>
      <c r="AR73" s="1026"/>
      <c r="AS73" s="1026"/>
      <c r="AT73" s="1026"/>
      <c r="AU73" s="1026">
        <v>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596</v>
      </c>
      <c r="C74" s="1030"/>
      <c r="D74" s="1030"/>
      <c r="E74" s="1030"/>
      <c r="F74" s="1030"/>
      <c r="G74" s="1030"/>
      <c r="H74" s="1030"/>
      <c r="I74" s="1030"/>
      <c r="J74" s="1030"/>
      <c r="K74" s="1030"/>
      <c r="L74" s="1030"/>
      <c r="M74" s="1030"/>
      <c r="N74" s="1030"/>
      <c r="O74" s="1030"/>
      <c r="P74" s="1031"/>
      <c r="Q74" s="1032">
        <v>60</v>
      </c>
      <c r="R74" s="1026"/>
      <c r="S74" s="1026"/>
      <c r="T74" s="1026"/>
      <c r="U74" s="1026"/>
      <c r="V74" s="1026">
        <v>59</v>
      </c>
      <c r="W74" s="1026"/>
      <c r="X74" s="1026"/>
      <c r="Y74" s="1026"/>
      <c r="Z74" s="1026"/>
      <c r="AA74" s="1026">
        <v>1</v>
      </c>
      <c r="AB74" s="1026"/>
      <c r="AC74" s="1026"/>
      <c r="AD74" s="1026"/>
      <c r="AE74" s="1026"/>
      <c r="AF74" s="1026">
        <v>0</v>
      </c>
      <c r="AG74" s="1026"/>
      <c r="AH74" s="1026"/>
      <c r="AI74" s="1026"/>
      <c r="AJ74" s="1026"/>
      <c r="AK74" s="1026">
        <v>24</v>
      </c>
      <c r="AL74" s="1026"/>
      <c r="AM74" s="1026"/>
      <c r="AN74" s="1026"/>
      <c r="AO74" s="1026"/>
      <c r="AP74" s="1026">
        <v>0</v>
      </c>
      <c r="AQ74" s="1026"/>
      <c r="AR74" s="1026"/>
      <c r="AS74" s="1026"/>
      <c r="AT74" s="1026"/>
      <c r="AU74" s="1026">
        <v>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597</v>
      </c>
      <c r="C75" s="1030"/>
      <c r="D75" s="1030"/>
      <c r="E75" s="1030"/>
      <c r="F75" s="1030"/>
      <c r="G75" s="1030"/>
      <c r="H75" s="1030"/>
      <c r="I75" s="1030"/>
      <c r="J75" s="1030"/>
      <c r="K75" s="1030"/>
      <c r="L75" s="1030"/>
      <c r="M75" s="1030"/>
      <c r="N75" s="1030"/>
      <c r="O75" s="1030"/>
      <c r="P75" s="1031"/>
      <c r="Q75" s="1033">
        <v>39</v>
      </c>
      <c r="R75" s="1034"/>
      <c r="S75" s="1034"/>
      <c r="T75" s="1034"/>
      <c r="U75" s="1035"/>
      <c r="V75" s="1036">
        <v>37</v>
      </c>
      <c r="W75" s="1034"/>
      <c r="X75" s="1034"/>
      <c r="Y75" s="1034"/>
      <c r="Z75" s="1035"/>
      <c r="AA75" s="1036">
        <v>2</v>
      </c>
      <c r="AB75" s="1034"/>
      <c r="AC75" s="1034"/>
      <c r="AD75" s="1034"/>
      <c r="AE75" s="1035"/>
      <c r="AF75" s="1036">
        <v>0</v>
      </c>
      <c r="AG75" s="1034"/>
      <c r="AH75" s="1034"/>
      <c r="AI75" s="1034"/>
      <c r="AJ75" s="1035"/>
      <c r="AK75" s="1036">
        <v>0</v>
      </c>
      <c r="AL75" s="1034"/>
      <c r="AM75" s="1034"/>
      <c r="AN75" s="1034"/>
      <c r="AO75" s="1035"/>
      <c r="AP75" s="1036">
        <v>0</v>
      </c>
      <c r="AQ75" s="1034"/>
      <c r="AR75" s="1034"/>
      <c r="AS75" s="1034"/>
      <c r="AT75" s="1035"/>
      <c r="AU75" s="1036">
        <v>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598</v>
      </c>
      <c r="C76" s="1030"/>
      <c r="D76" s="1030"/>
      <c r="E76" s="1030"/>
      <c r="F76" s="1030"/>
      <c r="G76" s="1030"/>
      <c r="H76" s="1030"/>
      <c r="I76" s="1030"/>
      <c r="J76" s="1030"/>
      <c r="K76" s="1030"/>
      <c r="L76" s="1030"/>
      <c r="M76" s="1030"/>
      <c r="N76" s="1030"/>
      <c r="O76" s="1030"/>
      <c r="P76" s="1031"/>
      <c r="Q76" s="1033">
        <v>4276</v>
      </c>
      <c r="R76" s="1034"/>
      <c r="S76" s="1034"/>
      <c r="T76" s="1034"/>
      <c r="U76" s="1035"/>
      <c r="V76" s="1036">
        <v>4539</v>
      </c>
      <c r="W76" s="1034"/>
      <c r="X76" s="1034"/>
      <c r="Y76" s="1034"/>
      <c r="Z76" s="1035"/>
      <c r="AA76" s="1036">
        <v>-263</v>
      </c>
      <c r="AB76" s="1034"/>
      <c r="AC76" s="1034"/>
      <c r="AD76" s="1034"/>
      <c r="AE76" s="1035"/>
      <c r="AF76" s="1036">
        <v>5974</v>
      </c>
      <c r="AG76" s="1034"/>
      <c r="AH76" s="1034"/>
      <c r="AI76" s="1034"/>
      <c r="AJ76" s="1035"/>
      <c r="AK76" s="1036">
        <v>0</v>
      </c>
      <c r="AL76" s="1034"/>
      <c r="AM76" s="1034"/>
      <c r="AN76" s="1034"/>
      <c r="AO76" s="1035"/>
      <c r="AP76" s="1036">
        <v>0</v>
      </c>
      <c r="AQ76" s="1034"/>
      <c r="AR76" s="1034"/>
      <c r="AS76" s="1034"/>
      <c r="AT76" s="1035"/>
      <c r="AU76" s="1036">
        <v>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599</v>
      </c>
      <c r="C77" s="1030"/>
      <c r="D77" s="1030"/>
      <c r="E77" s="1030"/>
      <c r="F77" s="1030"/>
      <c r="G77" s="1030"/>
      <c r="H77" s="1030"/>
      <c r="I77" s="1030"/>
      <c r="J77" s="1030"/>
      <c r="K77" s="1030"/>
      <c r="L77" s="1030"/>
      <c r="M77" s="1030"/>
      <c r="N77" s="1030"/>
      <c r="O77" s="1030"/>
      <c r="P77" s="1031"/>
      <c r="Q77" s="1033">
        <v>58</v>
      </c>
      <c r="R77" s="1034"/>
      <c r="S77" s="1034"/>
      <c r="T77" s="1034"/>
      <c r="U77" s="1035"/>
      <c r="V77" s="1036">
        <v>57</v>
      </c>
      <c r="W77" s="1034"/>
      <c r="X77" s="1034"/>
      <c r="Y77" s="1034"/>
      <c r="Z77" s="1035"/>
      <c r="AA77" s="1036">
        <v>1</v>
      </c>
      <c r="AB77" s="1034"/>
      <c r="AC77" s="1034"/>
      <c r="AD77" s="1034"/>
      <c r="AE77" s="1035"/>
      <c r="AF77" s="1036">
        <v>1</v>
      </c>
      <c r="AG77" s="1034"/>
      <c r="AH77" s="1034"/>
      <c r="AI77" s="1034"/>
      <c r="AJ77" s="1035"/>
      <c r="AK77" s="1036">
        <v>1</v>
      </c>
      <c r="AL77" s="1034"/>
      <c r="AM77" s="1034"/>
      <c r="AN77" s="1034"/>
      <c r="AO77" s="1035"/>
      <c r="AP77" s="1036">
        <v>0</v>
      </c>
      <c r="AQ77" s="1034"/>
      <c r="AR77" s="1034"/>
      <c r="AS77" s="1034"/>
      <c r="AT77" s="1035"/>
      <c r="AU77" s="1036">
        <v>0</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600</v>
      </c>
      <c r="C78" s="1030"/>
      <c r="D78" s="1030"/>
      <c r="E78" s="1030"/>
      <c r="F78" s="1030"/>
      <c r="G78" s="1030"/>
      <c r="H78" s="1030"/>
      <c r="I78" s="1030"/>
      <c r="J78" s="1030"/>
      <c r="K78" s="1030"/>
      <c r="L78" s="1030"/>
      <c r="M78" s="1030"/>
      <c r="N78" s="1030"/>
      <c r="O78" s="1030"/>
      <c r="P78" s="1031"/>
      <c r="Q78" s="1032">
        <v>365</v>
      </c>
      <c r="R78" s="1026"/>
      <c r="S78" s="1026"/>
      <c r="T78" s="1026"/>
      <c r="U78" s="1026"/>
      <c r="V78" s="1026">
        <v>363</v>
      </c>
      <c r="W78" s="1026"/>
      <c r="X78" s="1026"/>
      <c r="Y78" s="1026"/>
      <c r="Z78" s="1026"/>
      <c r="AA78" s="1026">
        <v>2</v>
      </c>
      <c r="AB78" s="1026"/>
      <c r="AC78" s="1026"/>
      <c r="AD78" s="1026"/>
      <c r="AE78" s="1026"/>
      <c r="AF78" s="1026">
        <v>2</v>
      </c>
      <c r="AG78" s="1026"/>
      <c r="AH78" s="1026"/>
      <c r="AI78" s="1026"/>
      <c r="AJ78" s="1026"/>
      <c r="AK78" s="1026">
        <v>38</v>
      </c>
      <c r="AL78" s="1026"/>
      <c r="AM78" s="1026"/>
      <c r="AN78" s="1026"/>
      <c r="AO78" s="1026"/>
      <c r="AP78" s="1026">
        <v>432</v>
      </c>
      <c r="AQ78" s="1026"/>
      <c r="AR78" s="1026"/>
      <c r="AS78" s="1026"/>
      <c r="AT78" s="1026"/>
      <c r="AU78" s="1026">
        <v>0</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601</v>
      </c>
      <c r="C79" s="1030"/>
      <c r="D79" s="1030"/>
      <c r="E79" s="1030"/>
      <c r="F79" s="1030"/>
      <c r="G79" s="1030"/>
      <c r="H79" s="1030"/>
      <c r="I79" s="1030"/>
      <c r="J79" s="1030"/>
      <c r="K79" s="1030"/>
      <c r="L79" s="1030"/>
      <c r="M79" s="1030"/>
      <c r="N79" s="1030"/>
      <c r="O79" s="1030"/>
      <c r="P79" s="1031"/>
      <c r="Q79" s="1032">
        <v>1554</v>
      </c>
      <c r="R79" s="1026"/>
      <c r="S79" s="1026"/>
      <c r="T79" s="1026"/>
      <c r="U79" s="1026"/>
      <c r="V79" s="1026">
        <v>1531</v>
      </c>
      <c r="W79" s="1026"/>
      <c r="X79" s="1026"/>
      <c r="Y79" s="1026"/>
      <c r="Z79" s="1026"/>
      <c r="AA79" s="1026">
        <v>23</v>
      </c>
      <c r="AB79" s="1026"/>
      <c r="AC79" s="1026"/>
      <c r="AD79" s="1026"/>
      <c r="AE79" s="1026"/>
      <c r="AF79" s="1026">
        <v>23</v>
      </c>
      <c r="AG79" s="1026"/>
      <c r="AH79" s="1026"/>
      <c r="AI79" s="1026"/>
      <c r="AJ79" s="1026"/>
      <c r="AK79" s="1026">
        <v>6</v>
      </c>
      <c r="AL79" s="1026"/>
      <c r="AM79" s="1026"/>
      <c r="AN79" s="1026"/>
      <c r="AO79" s="1026"/>
      <c r="AP79" s="1026">
        <v>214</v>
      </c>
      <c r="AQ79" s="1026"/>
      <c r="AR79" s="1026"/>
      <c r="AS79" s="1026"/>
      <c r="AT79" s="1026"/>
      <c r="AU79" s="1026">
        <v>0</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602</v>
      </c>
      <c r="C80" s="1030"/>
      <c r="D80" s="1030"/>
      <c r="E80" s="1030"/>
      <c r="F80" s="1030"/>
      <c r="G80" s="1030"/>
      <c r="H80" s="1030"/>
      <c r="I80" s="1030"/>
      <c r="J80" s="1030"/>
      <c r="K80" s="1030"/>
      <c r="L80" s="1030"/>
      <c r="M80" s="1030"/>
      <c r="N80" s="1030"/>
      <c r="O80" s="1030"/>
      <c r="P80" s="1031"/>
      <c r="Q80" s="1032">
        <v>1823</v>
      </c>
      <c r="R80" s="1026"/>
      <c r="S80" s="1026"/>
      <c r="T80" s="1026"/>
      <c r="U80" s="1026"/>
      <c r="V80" s="1026">
        <v>1797</v>
      </c>
      <c r="W80" s="1026"/>
      <c r="X80" s="1026"/>
      <c r="Y80" s="1026"/>
      <c r="Z80" s="1026"/>
      <c r="AA80" s="1026">
        <v>26</v>
      </c>
      <c r="AB80" s="1026"/>
      <c r="AC80" s="1026"/>
      <c r="AD80" s="1026"/>
      <c r="AE80" s="1026"/>
      <c r="AF80" s="1026">
        <v>26</v>
      </c>
      <c r="AG80" s="1026"/>
      <c r="AH80" s="1026"/>
      <c r="AI80" s="1026"/>
      <c r="AJ80" s="1026"/>
      <c r="AK80" s="1026">
        <v>25</v>
      </c>
      <c r="AL80" s="1026"/>
      <c r="AM80" s="1026"/>
      <c r="AN80" s="1026"/>
      <c r="AO80" s="1026"/>
      <c r="AP80" s="1026">
        <v>1494</v>
      </c>
      <c r="AQ80" s="1026"/>
      <c r="AR80" s="1026"/>
      <c r="AS80" s="1026"/>
      <c r="AT80" s="1026"/>
      <c r="AU80" s="1026">
        <v>0</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386</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303</v>
      </c>
      <c r="AG109" s="949"/>
      <c r="AH109" s="949"/>
      <c r="AI109" s="949"/>
      <c r="AJ109" s="950"/>
      <c r="AK109" s="951" t="s">
        <v>302</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303</v>
      </c>
      <c r="BW109" s="949"/>
      <c r="BX109" s="949"/>
      <c r="BY109" s="949"/>
      <c r="BZ109" s="950"/>
      <c r="CA109" s="951" t="s">
        <v>302</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303</v>
      </c>
      <c r="DM109" s="949"/>
      <c r="DN109" s="949"/>
      <c r="DO109" s="949"/>
      <c r="DP109" s="950"/>
      <c r="DQ109" s="951" t="s">
        <v>302</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363807</v>
      </c>
      <c r="AB110" s="942"/>
      <c r="AC110" s="942"/>
      <c r="AD110" s="942"/>
      <c r="AE110" s="943"/>
      <c r="AF110" s="944">
        <v>327358</v>
      </c>
      <c r="AG110" s="942"/>
      <c r="AH110" s="942"/>
      <c r="AI110" s="942"/>
      <c r="AJ110" s="943"/>
      <c r="AK110" s="944">
        <v>293596</v>
      </c>
      <c r="AL110" s="942"/>
      <c r="AM110" s="942"/>
      <c r="AN110" s="942"/>
      <c r="AO110" s="943"/>
      <c r="AP110" s="945">
        <v>10.4</v>
      </c>
      <c r="AQ110" s="946"/>
      <c r="AR110" s="946"/>
      <c r="AS110" s="946"/>
      <c r="AT110" s="947"/>
      <c r="AU110" s="981" t="s">
        <v>72</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6506392</v>
      </c>
      <c r="BR110" s="889"/>
      <c r="BS110" s="889"/>
      <c r="BT110" s="889"/>
      <c r="BU110" s="889"/>
      <c r="BV110" s="889">
        <v>6241972</v>
      </c>
      <c r="BW110" s="889"/>
      <c r="BX110" s="889"/>
      <c r="BY110" s="889"/>
      <c r="BZ110" s="889"/>
      <c r="CA110" s="889">
        <v>6000409</v>
      </c>
      <c r="CB110" s="889"/>
      <c r="CC110" s="889"/>
      <c r="CD110" s="889"/>
      <c r="CE110" s="889"/>
      <c r="CF110" s="913">
        <v>212</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438</v>
      </c>
      <c r="DM110" s="889"/>
      <c r="DN110" s="889"/>
      <c r="DO110" s="889"/>
      <c r="DP110" s="889"/>
      <c r="DQ110" s="889" t="s">
        <v>403</v>
      </c>
      <c r="DR110" s="889"/>
      <c r="DS110" s="889"/>
      <c r="DT110" s="889"/>
      <c r="DU110" s="889"/>
      <c r="DV110" s="890" t="s">
        <v>403</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437</v>
      </c>
      <c r="AG111" s="970"/>
      <c r="AH111" s="970"/>
      <c r="AI111" s="970"/>
      <c r="AJ111" s="971"/>
      <c r="AK111" s="972" t="s">
        <v>440</v>
      </c>
      <c r="AL111" s="970"/>
      <c r="AM111" s="970"/>
      <c r="AN111" s="970"/>
      <c r="AO111" s="971"/>
      <c r="AP111" s="973" t="s">
        <v>438</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13654</v>
      </c>
      <c r="BR111" s="861"/>
      <c r="BS111" s="861"/>
      <c r="BT111" s="861"/>
      <c r="BU111" s="861"/>
      <c r="BV111" s="861">
        <v>5018</v>
      </c>
      <c r="BW111" s="861"/>
      <c r="BX111" s="861"/>
      <c r="BY111" s="861"/>
      <c r="BZ111" s="861"/>
      <c r="CA111" s="861">
        <v>3341</v>
      </c>
      <c r="CB111" s="861"/>
      <c r="CC111" s="861"/>
      <c r="CD111" s="861"/>
      <c r="CE111" s="861"/>
      <c r="CF111" s="922">
        <v>0.1</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403</v>
      </c>
      <c r="DH111" s="861"/>
      <c r="DI111" s="861"/>
      <c r="DJ111" s="861"/>
      <c r="DK111" s="861"/>
      <c r="DL111" s="861" t="s">
        <v>403</v>
      </c>
      <c r="DM111" s="861"/>
      <c r="DN111" s="861"/>
      <c r="DO111" s="861"/>
      <c r="DP111" s="861"/>
      <c r="DQ111" s="861" t="s">
        <v>403</v>
      </c>
      <c r="DR111" s="861"/>
      <c r="DS111" s="861"/>
      <c r="DT111" s="861"/>
      <c r="DU111" s="861"/>
      <c r="DV111" s="838" t="s">
        <v>403</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403</v>
      </c>
      <c r="AG112" s="824"/>
      <c r="AH112" s="824"/>
      <c r="AI112" s="824"/>
      <c r="AJ112" s="825"/>
      <c r="AK112" s="826" t="s">
        <v>438</v>
      </c>
      <c r="AL112" s="824"/>
      <c r="AM112" s="824"/>
      <c r="AN112" s="824"/>
      <c r="AO112" s="825"/>
      <c r="AP112" s="871" t="s">
        <v>438</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1115302</v>
      </c>
      <c r="BR112" s="861"/>
      <c r="BS112" s="861"/>
      <c r="BT112" s="861"/>
      <c r="BU112" s="861"/>
      <c r="BV112" s="861">
        <v>1148637</v>
      </c>
      <c r="BW112" s="861"/>
      <c r="BX112" s="861"/>
      <c r="BY112" s="861"/>
      <c r="BZ112" s="861"/>
      <c r="CA112" s="861">
        <v>985427</v>
      </c>
      <c r="CB112" s="861"/>
      <c r="CC112" s="861"/>
      <c r="CD112" s="861"/>
      <c r="CE112" s="861"/>
      <c r="CF112" s="922">
        <v>34.799999999999997</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403</v>
      </c>
      <c r="DH112" s="861"/>
      <c r="DI112" s="861"/>
      <c r="DJ112" s="861"/>
      <c r="DK112" s="861"/>
      <c r="DL112" s="861" t="s">
        <v>403</v>
      </c>
      <c r="DM112" s="861"/>
      <c r="DN112" s="861"/>
      <c r="DO112" s="861"/>
      <c r="DP112" s="861"/>
      <c r="DQ112" s="861" t="s">
        <v>403</v>
      </c>
      <c r="DR112" s="861"/>
      <c r="DS112" s="861"/>
      <c r="DT112" s="861"/>
      <c r="DU112" s="861"/>
      <c r="DV112" s="838" t="s">
        <v>403</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72688</v>
      </c>
      <c r="AB113" s="970"/>
      <c r="AC113" s="970"/>
      <c r="AD113" s="970"/>
      <c r="AE113" s="971"/>
      <c r="AF113" s="972">
        <v>65637</v>
      </c>
      <c r="AG113" s="970"/>
      <c r="AH113" s="970"/>
      <c r="AI113" s="970"/>
      <c r="AJ113" s="971"/>
      <c r="AK113" s="972">
        <v>71248</v>
      </c>
      <c r="AL113" s="970"/>
      <c r="AM113" s="970"/>
      <c r="AN113" s="970"/>
      <c r="AO113" s="971"/>
      <c r="AP113" s="973">
        <v>2.5</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3047609</v>
      </c>
      <c r="BR113" s="861"/>
      <c r="BS113" s="861"/>
      <c r="BT113" s="861"/>
      <c r="BU113" s="861"/>
      <c r="BV113" s="861">
        <v>2893784</v>
      </c>
      <c r="BW113" s="861"/>
      <c r="BX113" s="861"/>
      <c r="BY113" s="861"/>
      <c r="BZ113" s="861"/>
      <c r="CA113" s="861">
        <v>2755393</v>
      </c>
      <c r="CB113" s="861"/>
      <c r="CC113" s="861"/>
      <c r="CD113" s="861"/>
      <c r="CE113" s="861"/>
      <c r="CF113" s="922">
        <v>97.3</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403</v>
      </c>
      <c r="DH113" s="824"/>
      <c r="DI113" s="824"/>
      <c r="DJ113" s="824"/>
      <c r="DK113" s="825"/>
      <c r="DL113" s="826" t="s">
        <v>440</v>
      </c>
      <c r="DM113" s="824"/>
      <c r="DN113" s="824"/>
      <c r="DO113" s="824"/>
      <c r="DP113" s="825"/>
      <c r="DQ113" s="826" t="s">
        <v>403</v>
      </c>
      <c r="DR113" s="824"/>
      <c r="DS113" s="824"/>
      <c r="DT113" s="824"/>
      <c r="DU113" s="825"/>
      <c r="DV113" s="871" t="s">
        <v>403</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342941</v>
      </c>
      <c r="AB114" s="824"/>
      <c r="AC114" s="824"/>
      <c r="AD114" s="824"/>
      <c r="AE114" s="825"/>
      <c r="AF114" s="826">
        <v>345315</v>
      </c>
      <c r="AG114" s="824"/>
      <c r="AH114" s="824"/>
      <c r="AI114" s="824"/>
      <c r="AJ114" s="825"/>
      <c r="AK114" s="826">
        <v>348123</v>
      </c>
      <c r="AL114" s="824"/>
      <c r="AM114" s="824"/>
      <c r="AN114" s="824"/>
      <c r="AO114" s="825"/>
      <c r="AP114" s="871">
        <v>12.3</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440111</v>
      </c>
      <c r="BR114" s="861"/>
      <c r="BS114" s="861"/>
      <c r="BT114" s="861"/>
      <c r="BU114" s="861"/>
      <c r="BV114" s="861">
        <v>429246</v>
      </c>
      <c r="BW114" s="861"/>
      <c r="BX114" s="861"/>
      <c r="BY114" s="861"/>
      <c r="BZ114" s="861"/>
      <c r="CA114" s="861">
        <v>345306</v>
      </c>
      <c r="CB114" s="861"/>
      <c r="CC114" s="861"/>
      <c r="CD114" s="861"/>
      <c r="CE114" s="861"/>
      <c r="CF114" s="922">
        <v>12.2</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403</v>
      </c>
      <c r="DH114" s="824"/>
      <c r="DI114" s="824"/>
      <c r="DJ114" s="824"/>
      <c r="DK114" s="825"/>
      <c r="DL114" s="826" t="s">
        <v>403</v>
      </c>
      <c r="DM114" s="824"/>
      <c r="DN114" s="824"/>
      <c r="DO114" s="824"/>
      <c r="DP114" s="825"/>
      <c r="DQ114" s="826" t="s">
        <v>438</v>
      </c>
      <c r="DR114" s="824"/>
      <c r="DS114" s="824"/>
      <c r="DT114" s="824"/>
      <c r="DU114" s="825"/>
      <c r="DV114" s="871" t="s">
        <v>438</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6198</v>
      </c>
      <c r="AB115" s="970"/>
      <c r="AC115" s="970"/>
      <c r="AD115" s="970"/>
      <c r="AE115" s="971"/>
      <c r="AF115" s="972">
        <v>8646</v>
      </c>
      <c r="AG115" s="970"/>
      <c r="AH115" s="970"/>
      <c r="AI115" s="970"/>
      <c r="AJ115" s="971"/>
      <c r="AK115" s="972">
        <v>1686</v>
      </c>
      <c r="AL115" s="970"/>
      <c r="AM115" s="970"/>
      <c r="AN115" s="970"/>
      <c r="AO115" s="971"/>
      <c r="AP115" s="973">
        <v>0.1</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403</v>
      </c>
      <c r="BR115" s="861"/>
      <c r="BS115" s="861"/>
      <c r="BT115" s="861"/>
      <c r="BU115" s="861"/>
      <c r="BV115" s="861" t="s">
        <v>403</v>
      </c>
      <c r="BW115" s="861"/>
      <c r="BX115" s="861"/>
      <c r="BY115" s="861"/>
      <c r="BZ115" s="861"/>
      <c r="CA115" s="861" t="s">
        <v>438</v>
      </c>
      <c r="CB115" s="861"/>
      <c r="CC115" s="861"/>
      <c r="CD115" s="861"/>
      <c r="CE115" s="861"/>
      <c r="CF115" s="922" t="s">
        <v>403</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403</v>
      </c>
      <c r="DH115" s="824"/>
      <c r="DI115" s="824"/>
      <c r="DJ115" s="824"/>
      <c r="DK115" s="825"/>
      <c r="DL115" s="826" t="s">
        <v>403</v>
      </c>
      <c r="DM115" s="824"/>
      <c r="DN115" s="824"/>
      <c r="DO115" s="824"/>
      <c r="DP115" s="825"/>
      <c r="DQ115" s="826" t="s">
        <v>403</v>
      </c>
      <c r="DR115" s="824"/>
      <c r="DS115" s="824"/>
      <c r="DT115" s="824"/>
      <c r="DU115" s="825"/>
      <c r="DV115" s="871" t="s">
        <v>403</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403</v>
      </c>
      <c r="AB116" s="824"/>
      <c r="AC116" s="824"/>
      <c r="AD116" s="824"/>
      <c r="AE116" s="825"/>
      <c r="AF116" s="826" t="s">
        <v>403</v>
      </c>
      <c r="AG116" s="824"/>
      <c r="AH116" s="824"/>
      <c r="AI116" s="824"/>
      <c r="AJ116" s="825"/>
      <c r="AK116" s="826" t="s">
        <v>403</v>
      </c>
      <c r="AL116" s="824"/>
      <c r="AM116" s="824"/>
      <c r="AN116" s="824"/>
      <c r="AO116" s="825"/>
      <c r="AP116" s="871" t="s">
        <v>403</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403</v>
      </c>
      <c r="BR116" s="861"/>
      <c r="BS116" s="861"/>
      <c r="BT116" s="861"/>
      <c r="BU116" s="861"/>
      <c r="BV116" s="861" t="s">
        <v>438</v>
      </c>
      <c r="BW116" s="861"/>
      <c r="BX116" s="861"/>
      <c r="BY116" s="861"/>
      <c r="BZ116" s="861"/>
      <c r="CA116" s="861" t="s">
        <v>403</v>
      </c>
      <c r="CB116" s="861"/>
      <c r="CC116" s="861"/>
      <c r="CD116" s="861"/>
      <c r="CE116" s="861"/>
      <c r="CF116" s="922" t="s">
        <v>438</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2143</v>
      </c>
      <c r="DH116" s="824"/>
      <c r="DI116" s="824"/>
      <c r="DJ116" s="824"/>
      <c r="DK116" s="825"/>
      <c r="DL116" s="826" t="s">
        <v>438</v>
      </c>
      <c r="DM116" s="824"/>
      <c r="DN116" s="824"/>
      <c r="DO116" s="824"/>
      <c r="DP116" s="825"/>
      <c r="DQ116" s="826" t="s">
        <v>403</v>
      </c>
      <c r="DR116" s="824"/>
      <c r="DS116" s="824"/>
      <c r="DT116" s="824"/>
      <c r="DU116" s="825"/>
      <c r="DV116" s="871" t="s">
        <v>438</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785634</v>
      </c>
      <c r="AB117" s="956"/>
      <c r="AC117" s="956"/>
      <c r="AD117" s="956"/>
      <c r="AE117" s="957"/>
      <c r="AF117" s="958">
        <v>746956</v>
      </c>
      <c r="AG117" s="956"/>
      <c r="AH117" s="956"/>
      <c r="AI117" s="956"/>
      <c r="AJ117" s="957"/>
      <c r="AK117" s="958">
        <v>714653</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438</v>
      </c>
      <c r="BR117" s="861"/>
      <c r="BS117" s="861"/>
      <c r="BT117" s="861"/>
      <c r="BU117" s="861"/>
      <c r="BV117" s="861" t="s">
        <v>403</v>
      </c>
      <c r="BW117" s="861"/>
      <c r="BX117" s="861"/>
      <c r="BY117" s="861"/>
      <c r="BZ117" s="861"/>
      <c r="CA117" s="861" t="s">
        <v>403</v>
      </c>
      <c r="CB117" s="861"/>
      <c r="CC117" s="861"/>
      <c r="CD117" s="861"/>
      <c r="CE117" s="861"/>
      <c r="CF117" s="922" t="s">
        <v>440</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440</v>
      </c>
      <c r="DH117" s="824"/>
      <c r="DI117" s="824"/>
      <c r="DJ117" s="824"/>
      <c r="DK117" s="825"/>
      <c r="DL117" s="826" t="s">
        <v>403</v>
      </c>
      <c r="DM117" s="824"/>
      <c r="DN117" s="824"/>
      <c r="DO117" s="824"/>
      <c r="DP117" s="825"/>
      <c r="DQ117" s="826" t="s">
        <v>403</v>
      </c>
      <c r="DR117" s="824"/>
      <c r="DS117" s="824"/>
      <c r="DT117" s="824"/>
      <c r="DU117" s="825"/>
      <c r="DV117" s="871" t="s">
        <v>403</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303</v>
      </c>
      <c r="AG118" s="949"/>
      <c r="AH118" s="949"/>
      <c r="AI118" s="949"/>
      <c r="AJ118" s="950"/>
      <c r="AK118" s="951" t="s">
        <v>302</v>
      </c>
      <c r="AL118" s="949"/>
      <c r="AM118" s="949"/>
      <c r="AN118" s="949"/>
      <c r="AO118" s="950"/>
      <c r="AP118" s="952" t="s">
        <v>431</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440</v>
      </c>
      <c r="BR118" s="892"/>
      <c r="BS118" s="892"/>
      <c r="BT118" s="892"/>
      <c r="BU118" s="892"/>
      <c r="BV118" s="892" t="s">
        <v>403</v>
      </c>
      <c r="BW118" s="892"/>
      <c r="BX118" s="892"/>
      <c r="BY118" s="892"/>
      <c r="BZ118" s="892"/>
      <c r="CA118" s="892" t="s">
        <v>440</v>
      </c>
      <c r="CB118" s="892"/>
      <c r="CC118" s="892"/>
      <c r="CD118" s="892"/>
      <c r="CE118" s="892"/>
      <c r="CF118" s="922" t="s">
        <v>440</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403</v>
      </c>
      <c r="DH118" s="824"/>
      <c r="DI118" s="824"/>
      <c r="DJ118" s="824"/>
      <c r="DK118" s="825"/>
      <c r="DL118" s="826" t="s">
        <v>440</v>
      </c>
      <c r="DM118" s="824"/>
      <c r="DN118" s="824"/>
      <c r="DO118" s="824"/>
      <c r="DP118" s="825"/>
      <c r="DQ118" s="826" t="s">
        <v>440</v>
      </c>
      <c r="DR118" s="824"/>
      <c r="DS118" s="824"/>
      <c r="DT118" s="824"/>
      <c r="DU118" s="825"/>
      <c r="DV118" s="871" t="s">
        <v>403</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440</v>
      </c>
      <c r="AB119" s="942"/>
      <c r="AC119" s="942"/>
      <c r="AD119" s="942"/>
      <c r="AE119" s="943"/>
      <c r="AF119" s="944" t="s">
        <v>438</v>
      </c>
      <c r="AG119" s="942"/>
      <c r="AH119" s="942"/>
      <c r="AI119" s="942"/>
      <c r="AJ119" s="943"/>
      <c r="AK119" s="944" t="s">
        <v>440</v>
      </c>
      <c r="AL119" s="942"/>
      <c r="AM119" s="942"/>
      <c r="AN119" s="942"/>
      <c r="AO119" s="943"/>
      <c r="AP119" s="945" t="s">
        <v>403</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464</v>
      </c>
      <c r="BP119" s="925"/>
      <c r="BQ119" s="929">
        <v>11123068</v>
      </c>
      <c r="BR119" s="892"/>
      <c r="BS119" s="892"/>
      <c r="BT119" s="892"/>
      <c r="BU119" s="892"/>
      <c r="BV119" s="892">
        <v>10718657</v>
      </c>
      <c r="BW119" s="892"/>
      <c r="BX119" s="892"/>
      <c r="BY119" s="892"/>
      <c r="BZ119" s="892"/>
      <c r="CA119" s="892">
        <v>10089876</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11511</v>
      </c>
      <c r="DH119" s="807"/>
      <c r="DI119" s="807"/>
      <c r="DJ119" s="807"/>
      <c r="DK119" s="808"/>
      <c r="DL119" s="809">
        <v>5018</v>
      </c>
      <c r="DM119" s="807"/>
      <c r="DN119" s="807"/>
      <c r="DO119" s="807"/>
      <c r="DP119" s="808"/>
      <c r="DQ119" s="809">
        <v>3341</v>
      </c>
      <c r="DR119" s="807"/>
      <c r="DS119" s="807"/>
      <c r="DT119" s="807"/>
      <c r="DU119" s="808"/>
      <c r="DV119" s="895">
        <v>0.1</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438</v>
      </c>
      <c r="AB120" s="824"/>
      <c r="AC120" s="824"/>
      <c r="AD120" s="824"/>
      <c r="AE120" s="825"/>
      <c r="AF120" s="826" t="s">
        <v>438</v>
      </c>
      <c r="AG120" s="824"/>
      <c r="AH120" s="824"/>
      <c r="AI120" s="824"/>
      <c r="AJ120" s="825"/>
      <c r="AK120" s="826" t="s">
        <v>438</v>
      </c>
      <c r="AL120" s="824"/>
      <c r="AM120" s="824"/>
      <c r="AN120" s="824"/>
      <c r="AO120" s="825"/>
      <c r="AP120" s="871" t="s">
        <v>403</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1327048</v>
      </c>
      <c r="BR120" s="889"/>
      <c r="BS120" s="889"/>
      <c r="BT120" s="889"/>
      <c r="BU120" s="889"/>
      <c r="BV120" s="889">
        <v>1429455</v>
      </c>
      <c r="BW120" s="889"/>
      <c r="BX120" s="889"/>
      <c r="BY120" s="889"/>
      <c r="BZ120" s="889"/>
      <c r="CA120" s="889">
        <v>1631144</v>
      </c>
      <c r="CB120" s="889"/>
      <c r="CC120" s="889"/>
      <c r="CD120" s="889"/>
      <c r="CE120" s="889"/>
      <c r="CF120" s="913">
        <v>57.6</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1115302</v>
      </c>
      <c r="DH120" s="889"/>
      <c r="DI120" s="889"/>
      <c r="DJ120" s="889"/>
      <c r="DK120" s="889"/>
      <c r="DL120" s="889">
        <v>1148637</v>
      </c>
      <c r="DM120" s="889"/>
      <c r="DN120" s="889"/>
      <c r="DO120" s="889"/>
      <c r="DP120" s="889"/>
      <c r="DQ120" s="889">
        <v>985427</v>
      </c>
      <c r="DR120" s="889"/>
      <c r="DS120" s="889"/>
      <c r="DT120" s="889"/>
      <c r="DU120" s="889"/>
      <c r="DV120" s="890">
        <v>34.799999999999997</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403</v>
      </c>
      <c r="AB121" s="824"/>
      <c r="AC121" s="824"/>
      <c r="AD121" s="824"/>
      <c r="AE121" s="825"/>
      <c r="AF121" s="826" t="s">
        <v>438</v>
      </c>
      <c r="AG121" s="824"/>
      <c r="AH121" s="824"/>
      <c r="AI121" s="824"/>
      <c r="AJ121" s="825"/>
      <c r="AK121" s="826" t="s">
        <v>438</v>
      </c>
      <c r="AL121" s="824"/>
      <c r="AM121" s="824"/>
      <c r="AN121" s="824"/>
      <c r="AO121" s="825"/>
      <c r="AP121" s="871" t="s">
        <v>403</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182584</v>
      </c>
      <c r="BR121" s="861"/>
      <c r="BS121" s="861"/>
      <c r="BT121" s="861"/>
      <c r="BU121" s="861"/>
      <c r="BV121" s="861">
        <v>170765</v>
      </c>
      <c r="BW121" s="861"/>
      <c r="BX121" s="861"/>
      <c r="BY121" s="861"/>
      <c r="BZ121" s="861"/>
      <c r="CA121" s="861">
        <v>159703</v>
      </c>
      <c r="CB121" s="861"/>
      <c r="CC121" s="861"/>
      <c r="CD121" s="861"/>
      <c r="CE121" s="861"/>
      <c r="CF121" s="922">
        <v>5.6</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t="s">
        <v>403</v>
      </c>
      <c r="DH121" s="861"/>
      <c r="DI121" s="861"/>
      <c r="DJ121" s="861"/>
      <c r="DK121" s="861"/>
      <c r="DL121" s="861" t="s">
        <v>403</v>
      </c>
      <c r="DM121" s="861"/>
      <c r="DN121" s="861"/>
      <c r="DO121" s="861"/>
      <c r="DP121" s="861"/>
      <c r="DQ121" s="861" t="s">
        <v>403</v>
      </c>
      <c r="DR121" s="861"/>
      <c r="DS121" s="861"/>
      <c r="DT121" s="861"/>
      <c r="DU121" s="861"/>
      <c r="DV121" s="838" t="s">
        <v>403</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438</v>
      </c>
      <c r="AB122" s="824"/>
      <c r="AC122" s="824"/>
      <c r="AD122" s="824"/>
      <c r="AE122" s="825"/>
      <c r="AF122" s="826" t="s">
        <v>438</v>
      </c>
      <c r="AG122" s="824"/>
      <c r="AH122" s="824"/>
      <c r="AI122" s="824"/>
      <c r="AJ122" s="825"/>
      <c r="AK122" s="826" t="s">
        <v>438</v>
      </c>
      <c r="AL122" s="824"/>
      <c r="AM122" s="824"/>
      <c r="AN122" s="824"/>
      <c r="AO122" s="825"/>
      <c r="AP122" s="871" t="s">
        <v>438</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7647119</v>
      </c>
      <c r="BR122" s="892"/>
      <c r="BS122" s="892"/>
      <c r="BT122" s="892"/>
      <c r="BU122" s="892"/>
      <c r="BV122" s="892">
        <v>7382945</v>
      </c>
      <c r="BW122" s="892"/>
      <c r="BX122" s="892"/>
      <c r="BY122" s="892"/>
      <c r="BZ122" s="892"/>
      <c r="CA122" s="892">
        <v>7118717</v>
      </c>
      <c r="CB122" s="892"/>
      <c r="CC122" s="892"/>
      <c r="CD122" s="892"/>
      <c r="CE122" s="892"/>
      <c r="CF122" s="893">
        <v>251.5</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475</v>
      </c>
      <c r="DH122" s="861"/>
      <c r="DI122" s="861"/>
      <c r="DJ122" s="861"/>
      <c r="DK122" s="861"/>
      <c r="DL122" s="861" t="s">
        <v>476</v>
      </c>
      <c r="DM122" s="861"/>
      <c r="DN122" s="861"/>
      <c r="DO122" s="861"/>
      <c r="DP122" s="861"/>
      <c r="DQ122" s="861" t="s">
        <v>477</v>
      </c>
      <c r="DR122" s="861"/>
      <c r="DS122" s="861"/>
      <c r="DT122" s="861"/>
      <c r="DU122" s="861"/>
      <c r="DV122" s="838" t="s">
        <v>478</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2164</v>
      </c>
      <c r="AB123" s="824"/>
      <c r="AC123" s="824"/>
      <c r="AD123" s="824"/>
      <c r="AE123" s="825"/>
      <c r="AF123" s="826">
        <v>2143</v>
      </c>
      <c r="AG123" s="824"/>
      <c r="AH123" s="824"/>
      <c r="AI123" s="824"/>
      <c r="AJ123" s="825"/>
      <c r="AK123" s="826" t="s">
        <v>478</v>
      </c>
      <c r="AL123" s="824"/>
      <c r="AM123" s="824"/>
      <c r="AN123" s="824"/>
      <c r="AO123" s="825"/>
      <c r="AP123" s="871" t="s">
        <v>388</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479</v>
      </c>
      <c r="BP123" s="925"/>
      <c r="BQ123" s="879">
        <v>9156751</v>
      </c>
      <c r="BR123" s="880"/>
      <c r="BS123" s="880"/>
      <c r="BT123" s="880"/>
      <c r="BU123" s="880"/>
      <c r="BV123" s="880">
        <v>8983165</v>
      </c>
      <c r="BW123" s="880"/>
      <c r="BX123" s="880"/>
      <c r="BY123" s="880"/>
      <c r="BZ123" s="880"/>
      <c r="CA123" s="880">
        <v>8909564</v>
      </c>
      <c r="CB123" s="880"/>
      <c r="CC123" s="880"/>
      <c r="CD123" s="880"/>
      <c r="CE123" s="880"/>
      <c r="CF123" s="790"/>
      <c r="CG123" s="791"/>
      <c r="CH123" s="791"/>
      <c r="CI123" s="791"/>
      <c r="CJ123" s="881"/>
      <c r="CK123" s="916"/>
      <c r="CL123" s="902"/>
      <c r="CM123" s="902"/>
      <c r="CN123" s="902"/>
      <c r="CO123" s="903"/>
      <c r="CP123" s="882" t="s">
        <v>480</v>
      </c>
      <c r="CQ123" s="883"/>
      <c r="CR123" s="883"/>
      <c r="CS123" s="883"/>
      <c r="CT123" s="883"/>
      <c r="CU123" s="883"/>
      <c r="CV123" s="883"/>
      <c r="CW123" s="883"/>
      <c r="CX123" s="883"/>
      <c r="CY123" s="883"/>
      <c r="CZ123" s="883"/>
      <c r="DA123" s="883"/>
      <c r="DB123" s="883"/>
      <c r="DC123" s="883"/>
      <c r="DD123" s="883"/>
      <c r="DE123" s="883"/>
      <c r="DF123" s="884"/>
      <c r="DG123" s="823" t="s">
        <v>481</v>
      </c>
      <c r="DH123" s="824"/>
      <c r="DI123" s="824"/>
      <c r="DJ123" s="824"/>
      <c r="DK123" s="825"/>
      <c r="DL123" s="826" t="s">
        <v>388</v>
      </c>
      <c r="DM123" s="824"/>
      <c r="DN123" s="824"/>
      <c r="DO123" s="824"/>
      <c r="DP123" s="825"/>
      <c r="DQ123" s="826" t="s">
        <v>482</v>
      </c>
      <c r="DR123" s="824"/>
      <c r="DS123" s="824"/>
      <c r="DT123" s="824"/>
      <c r="DU123" s="825"/>
      <c r="DV123" s="871" t="s">
        <v>403</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475</v>
      </c>
      <c r="AB124" s="824"/>
      <c r="AC124" s="824"/>
      <c r="AD124" s="824"/>
      <c r="AE124" s="825"/>
      <c r="AF124" s="826" t="s">
        <v>483</v>
      </c>
      <c r="AG124" s="824"/>
      <c r="AH124" s="824"/>
      <c r="AI124" s="824"/>
      <c r="AJ124" s="825"/>
      <c r="AK124" s="826" t="s">
        <v>135</v>
      </c>
      <c r="AL124" s="824"/>
      <c r="AM124" s="824"/>
      <c r="AN124" s="824"/>
      <c r="AO124" s="825"/>
      <c r="AP124" s="871" t="s">
        <v>484</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67.8</v>
      </c>
      <c r="BR124" s="878"/>
      <c r="BS124" s="878"/>
      <c r="BT124" s="878"/>
      <c r="BU124" s="878"/>
      <c r="BV124" s="878">
        <v>60.6</v>
      </c>
      <c r="BW124" s="878"/>
      <c r="BX124" s="878"/>
      <c r="BY124" s="878"/>
      <c r="BZ124" s="878"/>
      <c r="CA124" s="878">
        <v>41.6</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t="s">
        <v>388</v>
      </c>
      <c r="DH124" s="807"/>
      <c r="DI124" s="807"/>
      <c r="DJ124" s="807"/>
      <c r="DK124" s="808"/>
      <c r="DL124" s="809" t="s">
        <v>135</v>
      </c>
      <c r="DM124" s="807"/>
      <c r="DN124" s="807"/>
      <c r="DO124" s="807"/>
      <c r="DP124" s="808"/>
      <c r="DQ124" s="809" t="s">
        <v>478</v>
      </c>
      <c r="DR124" s="807"/>
      <c r="DS124" s="807"/>
      <c r="DT124" s="807"/>
      <c r="DU124" s="808"/>
      <c r="DV124" s="895" t="s">
        <v>487</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403</v>
      </c>
      <c r="AB125" s="824"/>
      <c r="AC125" s="824"/>
      <c r="AD125" s="824"/>
      <c r="AE125" s="825"/>
      <c r="AF125" s="826" t="s">
        <v>403</v>
      </c>
      <c r="AG125" s="824"/>
      <c r="AH125" s="824"/>
      <c r="AI125" s="824"/>
      <c r="AJ125" s="825"/>
      <c r="AK125" s="826" t="s">
        <v>488</v>
      </c>
      <c r="AL125" s="824"/>
      <c r="AM125" s="824"/>
      <c r="AN125" s="824"/>
      <c r="AO125" s="825"/>
      <c r="AP125" s="871" t="s">
        <v>489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490</v>
      </c>
      <c r="CL125" s="899"/>
      <c r="CM125" s="899"/>
      <c r="CN125" s="899"/>
      <c r="CO125" s="900"/>
      <c r="CP125" s="907" t="s">
        <v>491</v>
      </c>
      <c r="CQ125" s="852"/>
      <c r="CR125" s="852"/>
      <c r="CS125" s="852"/>
      <c r="CT125" s="852"/>
      <c r="CU125" s="852"/>
      <c r="CV125" s="852"/>
      <c r="CW125" s="852"/>
      <c r="CX125" s="852"/>
      <c r="CY125" s="852"/>
      <c r="CZ125" s="852"/>
      <c r="DA125" s="852"/>
      <c r="DB125" s="852"/>
      <c r="DC125" s="852"/>
      <c r="DD125" s="852"/>
      <c r="DE125" s="852"/>
      <c r="DF125" s="853"/>
      <c r="DG125" s="908" t="s">
        <v>492</v>
      </c>
      <c r="DH125" s="889"/>
      <c r="DI125" s="889"/>
      <c r="DJ125" s="889"/>
      <c r="DK125" s="889"/>
      <c r="DL125" s="889" t="s">
        <v>493</v>
      </c>
      <c r="DM125" s="889"/>
      <c r="DN125" s="889"/>
      <c r="DO125" s="889"/>
      <c r="DP125" s="889"/>
      <c r="DQ125" s="889" t="s">
        <v>488</v>
      </c>
      <c r="DR125" s="889"/>
      <c r="DS125" s="889"/>
      <c r="DT125" s="889"/>
      <c r="DU125" s="889"/>
      <c r="DV125" s="890" t="s">
        <v>475</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4016</v>
      </c>
      <c r="AB126" s="824"/>
      <c r="AC126" s="824"/>
      <c r="AD126" s="824"/>
      <c r="AE126" s="825"/>
      <c r="AF126" s="826">
        <v>6493</v>
      </c>
      <c r="AG126" s="824"/>
      <c r="AH126" s="824"/>
      <c r="AI126" s="824"/>
      <c r="AJ126" s="825"/>
      <c r="AK126" s="826">
        <v>1677</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494</v>
      </c>
      <c r="CQ126" s="794"/>
      <c r="CR126" s="794"/>
      <c r="CS126" s="794"/>
      <c r="CT126" s="794"/>
      <c r="CU126" s="794"/>
      <c r="CV126" s="794"/>
      <c r="CW126" s="794"/>
      <c r="CX126" s="794"/>
      <c r="CY126" s="794"/>
      <c r="CZ126" s="794"/>
      <c r="DA126" s="794"/>
      <c r="DB126" s="794"/>
      <c r="DC126" s="794"/>
      <c r="DD126" s="794"/>
      <c r="DE126" s="794"/>
      <c r="DF126" s="795"/>
      <c r="DG126" s="860" t="s">
        <v>388</v>
      </c>
      <c r="DH126" s="861"/>
      <c r="DI126" s="861"/>
      <c r="DJ126" s="861"/>
      <c r="DK126" s="861"/>
      <c r="DL126" s="861" t="s">
        <v>488</v>
      </c>
      <c r="DM126" s="861"/>
      <c r="DN126" s="861"/>
      <c r="DO126" s="861"/>
      <c r="DP126" s="861"/>
      <c r="DQ126" s="861" t="s">
        <v>487</v>
      </c>
      <c r="DR126" s="861"/>
      <c r="DS126" s="861"/>
      <c r="DT126" s="861"/>
      <c r="DU126" s="861"/>
      <c r="DV126" s="838" t="s">
        <v>388</v>
      </c>
      <c r="DW126" s="838"/>
      <c r="DX126" s="838"/>
      <c r="DY126" s="838"/>
      <c r="DZ126" s="839"/>
    </row>
    <row r="127" spans="1:130" s="247" customFormat="1" ht="26.25" customHeight="1" x14ac:dyDescent="0.15">
      <c r="A127" s="866"/>
      <c r="B127" s="867"/>
      <c r="C127" s="885" t="s">
        <v>495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18</v>
      </c>
      <c r="AB127" s="824"/>
      <c r="AC127" s="824"/>
      <c r="AD127" s="824"/>
      <c r="AE127" s="825"/>
      <c r="AF127" s="826">
        <v>10</v>
      </c>
      <c r="AG127" s="824"/>
      <c r="AH127" s="824"/>
      <c r="AI127" s="824"/>
      <c r="AJ127" s="825"/>
      <c r="AK127" s="826">
        <v>9</v>
      </c>
      <c r="AL127" s="824"/>
      <c r="AM127" s="824"/>
      <c r="AN127" s="824"/>
      <c r="AO127" s="825"/>
      <c r="AP127" s="871">
        <v>0</v>
      </c>
      <c r="AQ127" s="872"/>
      <c r="AR127" s="872"/>
      <c r="AS127" s="872"/>
      <c r="AT127" s="873"/>
      <c r="AU127" s="283"/>
      <c r="AV127" s="283"/>
      <c r="AW127" s="283"/>
      <c r="AX127" s="888" t="s">
        <v>496</v>
      </c>
      <c r="AY127" s="856"/>
      <c r="AZ127" s="856"/>
      <c r="BA127" s="856"/>
      <c r="BB127" s="856"/>
      <c r="BC127" s="856"/>
      <c r="BD127" s="856"/>
      <c r="BE127" s="857"/>
      <c r="BF127" s="855" t="s">
        <v>497</v>
      </c>
      <c r="BG127" s="856"/>
      <c r="BH127" s="856"/>
      <c r="BI127" s="856"/>
      <c r="BJ127" s="856"/>
      <c r="BK127" s="856"/>
      <c r="BL127" s="857"/>
      <c r="BM127" s="855" t="s">
        <v>498</v>
      </c>
      <c r="BN127" s="856"/>
      <c r="BO127" s="856"/>
      <c r="BP127" s="856"/>
      <c r="BQ127" s="856"/>
      <c r="BR127" s="856"/>
      <c r="BS127" s="857"/>
      <c r="BT127" s="855" t="s">
        <v>499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500</v>
      </c>
      <c r="CQ127" s="794"/>
      <c r="CR127" s="794"/>
      <c r="CS127" s="794"/>
      <c r="CT127" s="794"/>
      <c r="CU127" s="794"/>
      <c r="CV127" s="794"/>
      <c r="CW127" s="794"/>
      <c r="CX127" s="794"/>
      <c r="CY127" s="794"/>
      <c r="CZ127" s="794"/>
      <c r="DA127" s="794"/>
      <c r="DB127" s="794"/>
      <c r="DC127" s="794"/>
      <c r="DD127" s="794"/>
      <c r="DE127" s="794"/>
      <c r="DF127" s="795"/>
      <c r="DG127" s="860" t="s">
        <v>493</v>
      </c>
      <c r="DH127" s="861"/>
      <c r="DI127" s="861"/>
      <c r="DJ127" s="861"/>
      <c r="DK127" s="861"/>
      <c r="DL127" s="861" t="s">
        <v>478</v>
      </c>
      <c r="DM127" s="861"/>
      <c r="DN127" s="861"/>
      <c r="DO127" s="861"/>
      <c r="DP127" s="861"/>
      <c r="DQ127" s="861" t="s">
        <v>403</v>
      </c>
      <c r="DR127" s="861"/>
      <c r="DS127" s="861"/>
      <c r="DT127" s="861"/>
      <c r="DU127" s="861"/>
      <c r="DV127" s="838" t="s">
        <v>478</v>
      </c>
      <c r="DW127" s="838"/>
      <c r="DX127" s="838"/>
      <c r="DY127" s="838"/>
      <c r="DZ127" s="839"/>
    </row>
    <row r="128" spans="1:130" s="247" customFormat="1" ht="26.25" customHeight="1" thickBot="1" x14ac:dyDescent="0.2">
      <c r="A128" s="840" t="s">
        <v>501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502</v>
      </c>
      <c r="X128" s="842"/>
      <c r="Y128" s="842"/>
      <c r="Z128" s="843"/>
      <c r="AA128" s="844">
        <v>18571</v>
      </c>
      <c r="AB128" s="845"/>
      <c r="AC128" s="845"/>
      <c r="AD128" s="845"/>
      <c r="AE128" s="846"/>
      <c r="AF128" s="847">
        <v>13352</v>
      </c>
      <c r="AG128" s="845"/>
      <c r="AH128" s="845"/>
      <c r="AI128" s="845"/>
      <c r="AJ128" s="846"/>
      <c r="AK128" s="847">
        <v>12383</v>
      </c>
      <c r="AL128" s="845"/>
      <c r="AM128" s="845"/>
      <c r="AN128" s="845"/>
      <c r="AO128" s="846"/>
      <c r="AP128" s="848"/>
      <c r="AQ128" s="849"/>
      <c r="AR128" s="849"/>
      <c r="AS128" s="849"/>
      <c r="AT128" s="850"/>
      <c r="AU128" s="283"/>
      <c r="AV128" s="283"/>
      <c r="AW128" s="283"/>
      <c r="AX128" s="851" t="s">
        <v>503</v>
      </c>
      <c r="AY128" s="852"/>
      <c r="AZ128" s="852"/>
      <c r="BA128" s="852"/>
      <c r="BB128" s="852"/>
      <c r="BC128" s="852"/>
      <c r="BD128" s="852"/>
      <c r="BE128" s="853"/>
      <c r="BF128" s="830" t="s">
        <v>388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504</v>
      </c>
      <c r="CQ128" s="772"/>
      <c r="CR128" s="772"/>
      <c r="CS128" s="772"/>
      <c r="CT128" s="772"/>
      <c r="CU128" s="772"/>
      <c r="CV128" s="772"/>
      <c r="CW128" s="772"/>
      <c r="CX128" s="772"/>
      <c r="CY128" s="772"/>
      <c r="CZ128" s="772"/>
      <c r="DA128" s="772"/>
      <c r="DB128" s="772"/>
      <c r="DC128" s="772"/>
      <c r="DD128" s="772"/>
      <c r="DE128" s="772"/>
      <c r="DF128" s="773"/>
      <c r="DG128" s="834" t="s">
        <v>388</v>
      </c>
      <c r="DH128" s="835"/>
      <c r="DI128" s="835"/>
      <c r="DJ128" s="835"/>
      <c r="DK128" s="835"/>
      <c r="DL128" s="835" t="s">
        <v>477</v>
      </c>
      <c r="DM128" s="835"/>
      <c r="DN128" s="835"/>
      <c r="DO128" s="835"/>
      <c r="DP128" s="835"/>
      <c r="DQ128" s="835" t="s">
        <v>135</v>
      </c>
      <c r="DR128" s="835"/>
      <c r="DS128" s="835"/>
      <c r="DT128" s="835"/>
      <c r="DU128" s="835"/>
      <c r="DV128" s="836" t="s">
        <v>477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505</v>
      </c>
      <c r="X129" s="821"/>
      <c r="Y129" s="821"/>
      <c r="Z129" s="822"/>
      <c r="AA129" s="823">
        <v>3462995</v>
      </c>
      <c r="AB129" s="824"/>
      <c r="AC129" s="824"/>
      <c r="AD129" s="824"/>
      <c r="AE129" s="825"/>
      <c r="AF129" s="826">
        <v>3433884</v>
      </c>
      <c r="AG129" s="824"/>
      <c r="AH129" s="824"/>
      <c r="AI129" s="824"/>
      <c r="AJ129" s="825"/>
      <c r="AK129" s="826">
        <v>3398958</v>
      </c>
      <c r="AL129" s="824"/>
      <c r="AM129" s="824"/>
      <c r="AN129" s="824"/>
      <c r="AO129" s="825"/>
      <c r="AP129" s="827"/>
      <c r="AQ129" s="828"/>
      <c r="AR129" s="828"/>
      <c r="AS129" s="828"/>
      <c r="AT129" s="829"/>
      <c r="AU129" s="285"/>
      <c r="AV129" s="285"/>
      <c r="AW129" s="285"/>
      <c r="AX129" s="793" t="s">
        <v>506</v>
      </c>
      <c r="AY129" s="794"/>
      <c r="AZ129" s="794"/>
      <c r="BA129" s="794"/>
      <c r="BB129" s="794"/>
      <c r="BC129" s="794"/>
      <c r="BD129" s="794"/>
      <c r="BE129" s="795"/>
      <c r="BF129" s="813" t="s">
        <v>478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508</v>
      </c>
      <c r="X130" s="821"/>
      <c r="Y130" s="821"/>
      <c r="Z130" s="822"/>
      <c r="AA130" s="823">
        <v>566150</v>
      </c>
      <c r="AB130" s="824"/>
      <c r="AC130" s="824"/>
      <c r="AD130" s="824"/>
      <c r="AE130" s="825"/>
      <c r="AF130" s="826">
        <v>572323</v>
      </c>
      <c r="AG130" s="824"/>
      <c r="AH130" s="824"/>
      <c r="AI130" s="824"/>
      <c r="AJ130" s="825"/>
      <c r="AK130" s="826">
        <v>568336</v>
      </c>
      <c r="AL130" s="824"/>
      <c r="AM130" s="824"/>
      <c r="AN130" s="824"/>
      <c r="AO130" s="825"/>
      <c r="AP130" s="827"/>
      <c r="AQ130" s="828"/>
      <c r="AR130" s="828"/>
      <c r="AS130" s="828"/>
      <c r="AT130" s="829"/>
      <c r="AU130" s="285"/>
      <c r="AV130" s="285"/>
      <c r="AW130" s="285"/>
      <c r="AX130" s="793" t="s">
        <v>509</v>
      </c>
      <c r="AY130" s="794"/>
      <c r="AZ130" s="794"/>
      <c r="BA130" s="794"/>
      <c r="BB130" s="794"/>
      <c r="BC130" s="794"/>
      <c r="BD130" s="794"/>
      <c r="BE130" s="795"/>
      <c r="BF130" s="796">
        <v>5.7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510</v>
      </c>
      <c r="X131" s="804"/>
      <c r="Y131" s="804"/>
      <c r="Z131" s="805"/>
      <c r="AA131" s="806">
        <v>2896845</v>
      </c>
      <c r="AB131" s="807"/>
      <c r="AC131" s="807"/>
      <c r="AD131" s="807"/>
      <c r="AE131" s="808"/>
      <c r="AF131" s="809">
        <v>2861561</v>
      </c>
      <c r="AG131" s="807"/>
      <c r="AH131" s="807"/>
      <c r="AI131" s="807"/>
      <c r="AJ131" s="808"/>
      <c r="AK131" s="809">
        <v>2830622</v>
      </c>
      <c r="AL131" s="807"/>
      <c r="AM131" s="807"/>
      <c r="AN131" s="807"/>
      <c r="AO131" s="808"/>
      <c r="AP131" s="810"/>
      <c r="AQ131" s="811"/>
      <c r="AR131" s="811"/>
      <c r="AS131" s="811"/>
      <c r="AT131" s="812"/>
      <c r="AU131" s="285"/>
      <c r="AV131" s="285"/>
      <c r="AW131" s="285"/>
      <c r="AX131" s="771" t="s">
        <v>511</v>
      </c>
      <c r="AY131" s="772"/>
      <c r="AZ131" s="772"/>
      <c r="BA131" s="772"/>
      <c r="BB131" s="772"/>
      <c r="BC131" s="772"/>
      <c r="BD131" s="772"/>
      <c r="BE131" s="773"/>
      <c r="BF131" s="774">
        <v>41.6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513</v>
      </c>
      <c r="W132" s="784"/>
      <c r="X132" s="784"/>
      <c r="Y132" s="784"/>
      <c r="Z132" s="785"/>
      <c r="AA132" s="786">
        <v>6.9355799149999999</v>
      </c>
      <c r="AB132" s="787"/>
      <c r="AC132" s="787"/>
      <c r="AD132" s="787"/>
      <c r="AE132" s="788"/>
      <c r="AF132" s="789">
        <v>5.6361195860000004</v>
      </c>
      <c r="AG132" s="787"/>
      <c r="AH132" s="787"/>
      <c r="AI132" s="787"/>
      <c r="AJ132" s="788"/>
      <c r="AK132" s="789">
        <v>4.7316102259999999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514</v>
      </c>
      <c r="W133" s="763"/>
      <c r="X133" s="763"/>
      <c r="Y133" s="763"/>
      <c r="Z133" s="764"/>
      <c r="AA133" s="765">
        <v>6.8</v>
      </c>
      <c r="AB133" s="766"/>
      <c r="AC133" s="766"/>
      <c r="AD133" s="766"/>
      <c r="AE133" s="767"/>
      <c r="AF133" s="765">
        <v>6.7</v>
      </c>
      <c r="AG133" s="766"/>
      <c r="AH133" s="766"/>
      <c r="AI133" s="766"/>
      <c r="AJ133" s="767"/>
      <c r="AK133" s="765">
        <v>5.7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KOaoe6MkFTylBXSE/iTBN0j4leDo6zJG4y20X4tfutkFtU6VVgsnmSZwMUn6n65PJR4lPF0EOdNLz7o84j90zw==" saltValue="K1RWUqxCsee6DZ1UoagH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BE79" zoomScaleNormal="85" zoomScaleSheetLayoutView="100" workbookViewId="0">
      <selection activeCell="B3" sqref="B3:K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17sG2XVAM6UKxH18u1DN80TdqZhTnQvlQmuKBn2nmX2IoexRCoB/JxLHpM/y6avDUC1QFG+MGYMbpAbSVQq1w==" saltValue="04OWEUufUngTSNN5DWH7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topLeftCell="BC66" zoomScaleNormal="100" zoomScaleSheetLayoutView="55" workbookViewId="0">
      <selection activeCell="B3" sqref="B3:K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2+chJmOl5EEgT0M9LMKS9+2HtBHDwt9oOcaQ3EU24JcPGj95QT1SDjpr9kN+kP0N8oLT4Nf8Ef6k4pGc2Wo0g==" saltValue="LKAENKAwacDgYQzS/BRQ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topLeftCell="AD21" workbookViewId="0">
      <selection activeCell="B3" sqref="B3:K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523</v>
      </c>
      <c r="AL9" s="1193"/>
      <c r="AM9" s="1193"/>
      <c r="AN9" s="1194"/>
      <c r="AO9" s="313">
        <v>1118195</v>
      </c>
      <c r="AP9" s="313">
        <v>124521</v>
      </c>
      <c r="AQ9" s="314">
        <v>114878</v>
      </c>
      <c r="AR9" s="315">
        <v>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524</v>
      </c>
      <c r="AL10" s="1193"/>
      <c r="AM10" s="1193"/>
      <c r="AN10" s="1194"/>
      <c r="AO10" s="316">
        <v>28841</v>
      </c>
      <c r="AP10" s="316">
        <v>3212</v>
      </c>
      <c r="AQ10" s="317">
        <v>13315</v>
      </c>
      <c r="AR10" s="318">
        <v>-75.900000000000006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525</v>
      </c>
      <c r="AL11" s="1193"/>
      <c r="AM11" s="1193"/>
      <c r="AN11" s="1194"/>
      <c r="AO11" s="316">
        <v>127512</v>
      </c>
      <c r="AP11" s="316">
        <v>14200</v>
      </c>
      <c r="AQ11" s="317">
        <v>14277</v>
      </c>
      <c r="AR11" s="318">
        <v>-0.5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526</v>
      </c>
      <c r="AL12" s="1193"/>
      <c r="AM12" s="1193"/>
      <c r="AN12" s="1194"/>
      <c r="AO12" s="316" t="s">
        <v>527</v>
      </c>
      <c r="AP12" s="316" t="s">
        <v>527</v>
      </c>
      <c r="AQ12" s="317">
        <v>1942</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528</v>
      </c>
      <c r="AL13" s="1193"/>
      <c r="AM13" s="1193"/>
      <c r="AN13" s="1194"/>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529</v>
      </c>
      <c r="AL14" s="1193"/>
      <c r="AM14" s="1193"/>
      <c r="AN14" s="1194"/>
      <c r="AO14" s="316" t="s">
        <v>527</v>
      </c>
      <c r="AP14" s="316" t="s">
        <v>527</v>
      </c>
      <c r="AQ14" s="317">
        <v>4702</v>
      </c>
      <c r="AR14" s="318" t="s">
        <v>527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530</v>
      </c>
      <c r="AL15" s="1193"/>
      <c r="AM15" s="1193"/>
      <c r="AN15" s="1194"/>
      <c r="AO15" s="316">
        <v>29172</v>
      </c>
      <c r="AP15" s="316">
        <v>3249</v>
      </c>
      <c r="AQ15" s="317">
        <v>3059</v>
      </c>
      <c r="AR15" s="318">
        <v>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531</v>
      </c>
      <c r="AL16" s="1196"/>
      <c r="AM16" s="1196"/>
      <c r="AN16" s="1197"/>
      <c r="AO16" s="316">
        <v>-78359</v>
      </c>
      <c r="AP16" s="316">
        <v>-8726</v>
      </c>
      <c r="AQ16" s="317">
        <v>-10160</v>
      </c>
      <c r="AR16" s="318">
        <v>-14.1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1225361</v>
      </c>
      <c r="AP17" s="316">
        <v>136454</v>
      </c>
      <c r="AQ17" s="317">
        <v>142011</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536</v>
      </c>
      <c r="AL21" s="1190"/>
      <c r="AM21" s="1190"/>
      <c r="AN21" s="1191"/>
      <c r="AO21" s="328">
        <v>12.03</v>
      </c>
      <c r="AP21" s="329">
        <v>13.22</v>
      </c>
      <c r="AQ21" s="330">
        <v>-1.19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537</v>
      </c>
      <c r="AL22" s="1190"/>
      <c r="AM22" s="1190"/>
      <c r="AN22" s="1191"/>
      <c r="AO22" s="333">
        <v>99.7</v>
      </c>
      <c r="AP22" s="334">
        <v>95.9</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541</v>
      </c>
      <c r="AL32" s="1181"/>
      <c r="AM32" s="1181"/>
      <c r="AN32" s="1182"/>
      <c r="AO32" s="343">
        <v>293596</v>
      </c>
      <c r="AP32" s="343">
        <v>32694</v>
      </c>
      <c r="AQ32" s="344">
        <v>72897</v>
      </c>
      <c r="AR32" s="345">
        <v>-55.2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542</v>
      </c>
      <c r="AL33" s="1181"/>
      <c r="AM33" s="1181"/>
      <c r="AN33" s="1182"/>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543</v>
      </c>
      <c r="AL34" s="1181"/>
      <c r="AM34" s="1181"/>
      <c r="AN34" s="1182"/>
      <c r="AO34" s="343" t="s">
        <v>527</v>
      </c>
      <c r="AP34" s="343" t="s">
        <v>527</v>
      </c>
      <c r="AQ34" s="344">
        <v>43</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544</v>
      </c>
      <c r="AL35" s="1181"/>
      <c r="AM35" s="1181"/>
      <c r="AN35" s="1182"/>
      <c r="AO35" s="343">
        <v>71248</v>
      </c>
      <c r="AP35" s="343">
        <v>7934</v>
      </c>
      <c r="AQ35" s="344">
        <v>23889</v>
      </c>
      <c r="AR35" s="345">
        <v>-66.8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545</v>
      </c>
      <c r="AL36" s="1181"/>
      <c r="AM36" s="1181"/>
      <c r="AN36" s="1182"/>
      <c r="AO36" s="343">
        <v>348123</v>
      </c>
      <c r="AP36" s="343">
        <v>38766</v>
      </c>
      <c r="AQ36" s="344">
        <v>3700</v>
      </c>
      <c r="AR36" s="345">
        <v>947.7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546</v>
      </c>
      <c r="AL37" s="1181"/>
      <c r="AM37" s="1181"/>
      <c r="AN37" s="1182"/>
      <c r="AO37" s="343">
        <v>1686</v>
      </c>
      <c r="AP37" s="343">
        <v>188</v>
      </c>
      <c r="AQ37" s="344">
        <v>740</v>
      </c>
      <c r="AR37" s="345">
        <v>-74.599999999999994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547</v>
      </c>
      <c r="AL38" s="1184"/>
      <c r="AM38" s="1184"/>
      <c r="AN38" s="1185"/>
      <c r="AO38" s="346" t="s">
        <v>527</v>
      </c>
      <c r="AP38" s="346" t="s">
        <v>527</v>
      </c>
      <c r="AQ38" s="347">
        <v>3</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548</v>
      </c>
      <c r="AL39" s="1184"/>
      <c r="AM39" s="1184"/>
      <c r="AN39" s="1185"/>
      <c r="AO39" s="343">
        <v>-12383</v>
      </c>
      <c r="AP39" s="343">
        <v>-1379</v>
      </c>
      <c r="AQ39" s="344">
        <v>-2140</v>
      </c>
      <c r="AR39" s="345">
        <v>-35.6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549</v>
      </c>
      <c r="AL40" s="1181"/>
      <c r="AM40" s="1181"/>
      <c r="AN40" s="1182"/>
      <c r="AO40" s="343">
        <v>-568336</v>
      </c>
      <c r="AP40" s="343">
        <v>-63289</v>
      </c>
      <c r="AQ40" s="344">
        <v>-70880</v>
      </c>
      <c r="AR40" s="345">
        <v>-10.7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133934</v>
      </c>
      <c r="AP41" s="343">
        <v>14915</v>
      </c>
      <c r="AQ41" s="344">
        <v>28253</v>
      </c>
      <c r="AR41" s="345">
        <v>-47.2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518</v>
      </c>
      <c r="AN49" s="1175" t="s">
        <v>553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1610184</v>
      </c>
      <c r="AN51" s="365">
        <v>167658</v>
      </c>
      <c r="AO51" s="366">
        <v>2.5</v>
      </c>
      <c r="AP51" s="367">
        <v>128611</v>
      </c>
      <c r="AQ51" s="368">
        <v>-18.899999999999999</v>
      </c>
      <c r="AR51" s="369">
        <v>21.4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65189</v>
      </c>
      <c r="AN52" s="373">
        <v>6788</v>
      </c>
      <c r="AO52" s="374">
        <v>-39.9</v>
      </c>
      <c r="AP52" s="375">
        <v>61552</v>
      </c>
      <c r="AQ52" s="376">
        <v>27.1</v>
      </c>
      <c r="AR52" s="377">
        <v>-67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1736846</v>
      </c>
      <c r="AN53" s="365">
        <v>182749</v>
      </c>
      <c r="AO53" s="366">
        <v>9</v>
      </c>
      <c r="AP53" s="367">
        <v>138651</v>
      </c>
      <c r="AQ53" s="368">
        <v>7.8</v>
      </c>
      <c r="AR53" s="369">
        <v>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191018</v>
      </c>
      <c r="AN54" s="373">
        <v>20099</v>
      </c>
      <c r="AO54" s="374">
        <v>196.1</v>
      </c>
      <c r="AP54" s="375">
        <v>71211</v>
      </c>
      <c r="AQ54" s="376">
        <v>15.7</v>
      </c>
      <c r="AR54" s="377">
        <v>180.4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820423</v>
      </c>
      <c r="AN55" s="365">
        <v>87821</v>
      </c>
      <c r="AO55" s="366">
        <v>-51.9</v>
      </c>
      <c r="AP55" s="367">
        <v>122882</v>
      </c>
      <c r="AQ55" s="368">
        <v>-11.4</v>
      </c>
      <c r="AR55" s="369">
        <v>-40.5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123823</v>
      </c>
      <c r="AN56" s="373">
        <v>13254</v>
      </c>
      <c r="AO56" s="374">
        <v>-34.1</v>
      </c>
      <c r="AP56" s="375">
        <v>65785</v>
      </c>
      <c r="AQ56" s="376">
        <v>-7.6</v>
      </c>
      <c r="AR56" s="377">
        <v>-26.5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508177</v>
      </c>
      <c r="AN57" s="365">
        <v>55484</v>
      </c>
      <c r="AO57" s="366">
        <v>-36.799999999999997</v>
      </c>
      <c r="AP57" s="367">
        <v>114790</v>
      </c>
      <c r="AQ57" s="368">
        <v>-6.6</v>
      </c>
      <c r="AR57" s="369">
        <v>-30.2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145555</v>
      </c>
      <c r="AN58" s="373">
        <v>15892</v>
      </c>
      <c r="AO58" s="374">
        <v>19.899999999999999</v>
      </c>
      <c r="AP58" s="375">
        <v>55601</v>
      </c>
      <c r="AQ58" s="376">
        <v>-15.5</v>
      </c>
      <c r="AR58" s="377">
        <v>35.4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942317</v>
      </c>
      <c r="AN59" s="365">
        <v>104935</v>
      </c>
      <c r="AO59" s="366">
        <v>89.1</v>
      </c>
      <c r="AP59" s="367">
        <v>126262</v>
      </c>
      <c r="AQ59" s="368">
        <v>10</v>
      </c>
      <c r="AR59" s="369">
        <v>79.099999999999994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80594</v>
      </c>
      <c r="AN60" s="373">
        <v>8975</v>
      </c>
      <c r="AO60" s="374">
        <v>-43.5</v>
      </c>
      <c r="AP60" s="375">
        <v>56769</v>
      </c>
      <c r="AQ60" s="376">
        <v>2.1</v>
      </c>
      <c r="AR60" s="377">
        <v>-45.6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1123589</v>
      </c>
      <c r="AN61" s="380">
        <v>119729</v>
      </c>
      <c r="AO61" s="381">
        <v>2.4</v>
      </c>
      <c r="AP61" s="382">
        <v>126239</v>
      </c>
      <c r="AQ61" s="383">
        <v>-3.8</v>
      </c>
      <c r="AR61" s="369">
        <v>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121236</v>
      </c>
      <c r="AN62" s="373">
        <v>13002</v>
      </c>
      <c r="AO62" s="374">
        <v>19.7</v>
      </c>
      <c r="AP62" s="375">
        <v>62184</v>
      </c>
      <c r="AQ62" s="376">
        <v>4.4000000000000004</v>
      </c>
      <c r="AR62" s="377">
        <v>15.3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TCJahZI0YahOdQ4fVo/hjbmYrpuQw4A0LkymYQV5nrfUNRSV7oxiUEGU85/2s5lOgbGyRd3bpd4YZ4kqmUpnfg==" saltValue="32jppnzfmWDF9OqoR9JM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92" zoomScale="53" zoomScaleNormal="53" zoomScaleSheetLayoutView="55" workbookViewId="0">
      <selection activeCell="B3" sqref="B3:K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1" spans="125:125" ht="13.5" hidden="1" customHeight="1" x14ac:dyDescent="0.15">
      <c r="DU121" s="291"/>
    </row>
  </sheetData>
  <sheetProtection algorithmName="SHA-512" hashValue="fU/UCgOxKb3Oq3FCrftPwnC3+mO4Lu0zcVn4wG0hJbb+JTHmWTzPeSO5fj1HKVyeA02V+2bwLt8HsCbv6Fmrbg==" saltValue="JGWYlkLfuUi/+iCUF6Hp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81" zoomScale="66" zoomScaleNormal="66" zoomScaleSheetLayoutView="55" workbookViewId="0">
      <selection activeCell="B3" sqref="B3:K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cQpuljDWRp5VZc1S/oVt240lrFaq6/MGnN+M7tiE3q9b8MI7LapGSslip86klVEvCUYemrdupYdiHygNrVtR3w==" saltValue="Pa5RW/FHRBMkPstfI28m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topLeftCell="G43" zoomScaleSheetLayoutView="100" workbookViewId="0">
      <selection activeCell="B3" sqref="B3:K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8" t="s">
        <v>3</v>
      </c>
      <c r="D47" s="1198"/>
      <c r="E47" s="1199"/>
      <c r="F47" s="11">
        <v>24.42</v>
      </c>
      <c r="G47" s="12">
        <v>24.54</v>
      </c>
      <c r="H47" s="12">
        <v>21.76</v>
      </c>
      <c r="I47" s="12">
        <v>21.95</v>
      </c>
      <c r="J47" s="13">
        <v>22.19</v>
      </c>
    </row>
    <row r="48" spans="2:10" ht="57.75" customHeight="1" x14ac:dyDescent="0.15">
      <c r="B48" s="14"/>
      <c r="C48" s="1200" t="s">
        <v>4</v>
      </c>
      <c r="D48" s="1200"/>
      <c r="E48" s="1201"/>
      <c r="F48" s="15">
        <v>15.82</v>
      </c>
      <c r="G48" s="16">
        <v>11.2</v>
      </c>
      <c r="H48" s="16">
        <v>13.2</v>
      </c>
      <c r="I48" s="16">
        <v>13.75</v>
      </c>
      <c r="J48" s="17">
        <v>21.71</v>
      </c>
    </row>
    <row r="49" spans="2:10" ht="57.75" customHeight="1" thickBot="1" x14ac:dyDescent="0.2">
      <c r="B49" s="18"/>
      <c r="C49" s="1202" t="s">
        <v>5</v>
      </c>
      <c r="D49" s="1202"/>
      <c r="E49" s="1203"/>
      <c r="F49" s="19">
        <v>9.17</v>
      </c>
      <c r="G49" s="20">
        <v>3.35</v>
      </c>
      <c r="H49" s="20">
        <v>4.67</v>
      </c>
      <c r="I49" s="20">
        <v>6.43</v>
      </c>
      <c r="J49" s="21">
        <v>15.7</v>
      </c>
    </row>
    <row r="50" spans="2:10" ht="13.5" customHeight="1" x14ac:dyDescent="0.15"/>
  </sheetData>
  <sheetProtection algorithmName="SHA-512" hashValue="n/2pm3QB2F7Nx+TvsfuWF9qOz9fiOfultK+jRFh1iGYlPi+1gXeemqXJh8ZH/m+UCXTszF/xXYodDCT6jvBdIQ==" saltValue="uMeH4FuQLKpwOD7XRTad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2021-10-26T05:54:08Z</cp:lastPrinted>
  <dcterms:created xsi:type="dcterms:W3CDTF">2021-02-05T01:18:10Z</dcterms:created>
  <dcterms:modified xsi:type="dcterms:W3CDTF">2021-10-26T05:54:13Z</dcterms:modified>
  <cp:category/>
</cp:coreProperties>
</file>