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Z:\001_総務課\01_総務係\01_財政担当\◎　財政状況資料集\030308【〆切】財政状況資料集\"/>
    </mc:Choice>
  </mc:AlternateContent>
  <xr:revisionPtr revIDLastSave="0" documentId="13_ncr:1_{AB59AE53-4288-4618-B62A-2EE1D95C5752}" xr6:coauthVersionLast="47" xr6:coauthVersionMax="47" xr10:uidLastSave="{00000000-0000-0000-0000-000000000000}"/>
  <bookViews>
    <workbookView xWindow="-120" yWindow="-120" windowWidth="29040" windowHeight="15840"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O34" i="10"/>
  <c r="BW34" i="10"/>
  <c r="BW35" i="10" s="1"/>
  <c r="BW36" i="10" s="1"/>
  <c r="BW37" i="10" s="1"/>
  <c r="BW38" i="10" s="1"/>
  <c r="BW39" i="10" s="1"/>
  <c r="BW40" i="10" s="1"/>
  <c r="BW41" i="10" s="1"/>
  <c r="BW42" i="10" s="1"/>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<sst xmlns="http://schemas.openxmlformats.org/spreadsheetml/2006/main" count="1122" uniqueCount="598">
  <si>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</si>
  <si>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</si>
  <si>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</si>
  <si>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</si>
  <si>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</si>
  <si>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</si>
  <si>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</si>
  <si>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</si>
  <si>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</si>
  <si>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</si>
  <si>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</si>
  <si>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</si>
  <si>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</si>
  <si>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</si>
  <si>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</si>
  <si>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</si>
  <si>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</si>
  <si>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</si>
  <si>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</si>
  <si>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</si>
  <si>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</si>
  <si>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</si>
  <si>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</si>
  <si>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</si>
  <si>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</si>
  <si>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</si>
  <si>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</si>
  <si>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</si>
  <si>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</si>
  <si>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</si>
  <si>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</si>
  <si>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</si>
  <si>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</si>
  <si>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</si>
  <si>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</si>
  <si>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</si>
  <si>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</si>
  <si>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</si>
  <si>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</si>
  <si>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</si>
  <si>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</si>
  <si>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</si>
  <si>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</si>
  <si>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</si>
  <si>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</si>
  <si>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</si>
  <si>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</si>
  <si>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</si>
  <si>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</si>
  <si>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</si>
  <si>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</si>
  <si>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</si>
  <si>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</si>
  <si>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</si>
  <si>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</si>
  <si>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</si>
  <si>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</si>
  <si>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</si>
  <si>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</si>
  <si>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</si>
  <si>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</si>
  <si>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</si>
  <si>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</si>
  <si>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</si>
  <si>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</si>
  <si>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</si>
  <si>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</si>
  <si>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</si>
  <si>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</si>
  <si>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</si>
  <si>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</si>
  <si>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</si>
  <si>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</si>
  <si>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</si>
  <si>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</si>
  <si>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</si>
  <si>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</si>
  <si>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</si>
  <si>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</si>
  <si>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</si>
  <si>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</si>
  <si>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</si>
  <si>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</si>
  <si>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</si>
  <si>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</si>
  <si>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</si>
  <si>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</si>
  <si>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</si>
  <si>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</si>
  <si>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</si>
  <si>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</si>
  <si>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</si>
  <si>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</si>
  <si>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</si>
  <si>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</si>
  <si>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</si>
  <si>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</si>
  <si>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</si>
  <si>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</si>
  <si>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</si>
  <si>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</si>
  <si>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</si>
  <si>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</si>
  <si>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</si>
  <si>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</si>
  <si>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</si>
  <si>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</si>
  <si>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</si>
  <si>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</si>
  <si>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</si>
  <si>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</si>
  <si>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</si>
  <si>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</si>
  <si>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</si>
  <si>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</si>
  <si>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</si>
  <si>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</si>
  <si>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</si>
  <si>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</si>
  <si>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</si>
  <si>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</si>
  <si>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</si>
  <si>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</si>
  <si>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</si>
  <si>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</si>
  <si>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</si>
  <si>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</si>
  <si>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</si>
  <si>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</si>
  <si>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</si>
  <si>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</si>
  <si>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</si>
  <si>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</si>
  <si>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</si>
  <si>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</si>
  <si>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</si>
  <si>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</si>
  <si>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</si>
  <si>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</si>
  <si>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</si>
  <si>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</si>
  <si>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</si>
  <si>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</si>
  <si>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</si>
  <si>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</si>
  <si>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</si>
  <si>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</si>
  <si>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</si>
  <si>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</si>
  <si>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</si>
  <si>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</si>
  <si>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</si>
  <si>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</si>
  <si>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</si>
  <si>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</si>
  <si>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</si>
  <si>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</si>
  <si>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</si>
  <si>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</si>
  <si>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</si>
  <si>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</si>
  <si>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</si>
  <si>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</si>
  <si>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</si>
  <si>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</si>
  <si>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</si>
  <si>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</si>
  <si>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</si>
  <si>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</si>
  <si>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</si>
  <si>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</si>
  <si>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</si>
  <si>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</si>
  <si>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</si>
  <si>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</si>
  <si>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</si>
  <si>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</si>
  <si>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</si>
  <si>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</si>
  <si>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</si>
  <si>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</si>
  <si>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</si>
  <si>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</si>
  <si>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</si>
  <si>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</si>
  <si>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</si>
  <si>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</si>
  <si>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</si>
  <si>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</si>
  <si>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</si>
  <si>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</si>
  <si>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</si>
  <si>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</si>
  <si>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</si>
  <si>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</si>
  <si>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</si>
  <si>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</si>
  <si>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</si>
  <si>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</si>
  <si>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</si>
  <si>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</si>
  <si>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</si>
  <si>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</si>
  <si>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</si>
  <si>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</si>
  <si>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</si>
  <si>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</si>
  <si>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</si>
  <si>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</si>
  <si>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</si>
  <si>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</si>
  <si>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</si>
  <si>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</si>
  <si>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</si>
  <si>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福島県三島町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</si>
  <si>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</si>
  <si>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</si>
  <si>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</si>
  <si>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</si>
  <si>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</si>
  <si>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</si>
  <si>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</si>
  <si>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</si>
  <si>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</si>
  <si>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</si>
  <si>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</si>
  <si>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</si>
  <si>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</si>
  <si>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</si>
  <si>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</si>
  <si>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</si>
  <si>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</si>
  <si>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</si>
  <si>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</si>
  <si>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</si>
  <si>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</si>
  <si>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</si>
  <si>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</si>
  <si>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</si>
  <si>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</si>
  <si>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</si>
  <si>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</si>
  <si>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</si>
  <si>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</si>
  <si>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</si>
  <si>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</si>
  <si>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</si>
  <si>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</si>
  <si>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</si>
  <si>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</si>
  <si>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</si>
  <si>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</si>
  <si>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</si>
  <si>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</si>
  <si>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</si>
  <si>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</si>
  <si>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</si>
  <si>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</si>
  <si>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</si>
  <si>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</si>
  <si>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</si>
  <si>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</si>
  <si>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</si>
  <si>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</si>
  <si>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</si>
  <si>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</si>
  <si>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</si>
  <si>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</si>
  <si>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</si>
  <si>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</si>
  <si>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</si>
  <si>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</si>
  <si>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</si>
  <si>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</si>
  <si>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</si>
  <si>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</si>
  <si>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</si>
  <si>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</si>
  <si>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</si>
  <si>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</si>
  <si>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</si>
  <si>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</si>
  <si>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</si>
  <si>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</si>
  <si>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</si>
  <si>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</si>
  <si>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</si>
  <si>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</si>
  <si>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</si>
  <si>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</si>
  <si>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</si>
  <si>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</si>
  <si>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</si>
  <si>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</si>
  <si>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</si>
  <si>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</si>
  <si>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</si>
  <si>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</si>
  <si>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</si>
  <si>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</si>
  <si>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</si>
  <si>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</si>
  <si>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</si>
  <si>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</si>
  <si>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</si>
  <si>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</si>
  <si>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</si>
  <si>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</si>
  <si>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</si>
  <si>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</si>
  <si>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</si>
  <si>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</si>
  <si>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</si>
  <si>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</si>
  <si>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</si>
  <si>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</si>
  <si>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</si>
  <si>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</si>
  <si>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</si>
  <si>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</si>
  <si>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</si>
  <si>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</si>
  <si>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</si>
  <si>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</si>
  <si>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</si>
  <si>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</si>
  <si>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</si>
  <si>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</si>
  <si>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</si>
  <si>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</si>
  <si>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</si>
  <si>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</si>
  <si>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</si>
  <si>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</si>
  <si>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</si>
  <si>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</si>
  <si>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</si>
  <si>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</si>
  <si>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</si>
  <si>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</si>
  <si>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</si>
  <si>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</si>
  <si>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</si>
  <si>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</si>
  <si>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</si>
  <si>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</si>
  <si>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</si>
  <si>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</si>
  <si>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</si>
  <si>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</si>
  <si>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</si>
  <si>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</si>
  <si>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</si>
  <si>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</si>
  <si>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</si>
  <si>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</si>
  <si>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</si>
  <si>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</si>
  <si>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</si>
  <si>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</si>
  <si>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</si>
  <si>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</si>
  <si>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</si>
  <si>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</si>
  <si>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</si>
  <si>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</si>
  <si>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</si>
  <si>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</si>
  <si>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福島県三島町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</si>
  <si>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</si>
  <si>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</si>
  <si>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</si>
  <si>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</si>
  <si>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</si>
  <si>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</si>
  <si>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</si>
  <si>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</si>
  <si>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</si>
  <si>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</si>
  <si>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</si>
  <si>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</si>
  <si>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</si>
  <si>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</si>
  <si>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</si>
  <si>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</si>
  <si>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</si>
  <si>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</si>
  <si>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</si>
  <si>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</si>
  <si>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三島町路線バス事業特別会計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</si>
  <si>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</si>
  <si>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</si>
  <si>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</si>
  <si>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</si>
  <si>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</si>
  <si>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</si>
  <si>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</si>
  <si>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</si>
  <si>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</si>
  <si>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</si>
  <si>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</si>
  <si>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</si>
  <si>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</si>
  <si>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三島町国民健康保険特別会計</t>
    <phoneticPr fontId="5"/>
  </si>
  <si>
    <t>三島町介護保険特別会計</t>
    <phoneticPr fontId="5"/>
  </si>
  <si>
    <t>三島町後期高齢者医療特別会計</t>
    <phoneticPr fontId="5"/>
  </si>
  <si>
    <t>三島町簡易水道事業特別会計</t>
    <phoneticPr fontId="5"/>
  </si>
  <si>
    <t>法非適用企業</t>
    <phoneticPr fontId="5"/>
  </si>
  <si>
    <t>三島町農業集落排水事業特別会計</t>
    <phoneticPr fontId="5"/>
  </si>
  <si>
    <t>三島町戸別合併処理浄化槽事業特別会計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</si>
  <si>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</si>
  <si>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</si>
  <si>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</si>
  <si>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</si>
  <si>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</si>
  <si>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</si>
  <si>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</si>
  <si>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</si>
  <si>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</si>
  <si>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</si>
  <si>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</si>
  <si>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</si>
  <si>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</si>
  <si>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</si>
  <si>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</si>
  <si>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</si>
  <si>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</si>
  <si>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</si>
  <si>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</si>
  <si>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</si>
  <si>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</si>
  <si>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</si>
  <si>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</si>
  <si>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</si>
  <si>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</si>
  <si>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</si>
  <si>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</si>
  <si>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</si>
  <si>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</si>
  <si>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</si>
  <si>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</si>
  <si>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</si>
  <si>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</si>
  <si>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</si>
  <si>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</si>
  <si>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</si>
  <si>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</si>
  <si>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</si>
  <si>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</si>
  <si>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</si>
  <si>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</si>
  <si>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</si>
  <si>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</si>
  <si>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</si>
  <si>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</si>
  <si>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</si>
  <si>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</si>
  <si>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</si>
  <si>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</si>
  <si>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</si>
  <si>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</si>
  <si>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</si>
  <si>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</si>
  <si>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</si>
  <si>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</si>
  <si>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</si>
  <si>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</si>
  <si>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</si>
  <si>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</si>
  <si>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</si>
  <si>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</si>
  <si>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</si>
  <si>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</si>
  <si>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</si>
  <si>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</si>
  <si>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</si>
  <si>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</si>
  <si>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</si>
  <si>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</si>
  <si>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</si>
  <si>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</si>
  <si>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</si>
  <si>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</si>
  <si>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</si>
  <si>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</si>
  <si>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</si>
  <si>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</si>
  <si>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</si>
  <si>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</si>
  <si>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</si>
  <si>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</si>
  <si>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</si>
  <si>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</si>
  <si>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</si>
  <si>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</si>
  <si>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</si>
  <si>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</si>
  <si>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</si>
  <si>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</si>
  <si>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</si>
  <si>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</si>
  <si>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</si>
  <si>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</si>
  <si>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</si>
  <si>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</si>
  <si>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</si>
  <si>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</si>
  <si>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</si>
  <si>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</si>
  <si>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</si>
  <si>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</si>
  <si>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</si>
  <si>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</si>
  <si>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</si>
  <si>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</si>
  <si>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</si>
  <si>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</si>
  <si>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</si>
  <si>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</si>
  <si>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</si>
  <si>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</si>
  <si>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</si>
  <si>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</si>
  <si>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</si>
  <si>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</si>
  <si>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</si>
  <si>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</si>
  <si>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</si>
  <si>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</si>
  <si>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</si>
  <si>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</si>
  <si>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</si>
  <si>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</si>
  <si>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</si>
  <si>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</si>
  <si>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</si>
  <si>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</si>
  <si>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</si>
  <si>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</si>
  <si>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</si>
  <si>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</si>
  <si>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</si>
  <si>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</si>
  <si>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</si>
  <si>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</si>
  <si>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</si>
  <si>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</si>
  <si>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</si>
  <si>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</si>
  <si>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</si>
  <si>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</si>
  <si>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</si>
  <si>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</si>
  <si>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</si>
  <si>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</si>
  <si>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</si>
  <si>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4.40</t>
  </si>
  <si>
    <t>▲ 0.70</t>
  </si>
  <si>
    <t>▲ 9.70</t>
  </si>
  <si>
    <t>一般会計</t>
  </si>
  <si>
    <t>三島町介護保険特別会計</t>
  </si>
  <si>
    <t>三島町国民健康保険特別会計</t>
  </si>
  <si>
    <t>三島町簡易水道事業特別会計</t>
  </si>
  <si>
    <t>三島町路線バス事業特別会計</t>
  </si>
  <si>
    <t>三島町農業集落排水事業特別会計</t>
  </si>
  <si>
    <t>三島町戸別合併処理浄化槽事業特別会計</t>
  </si>
  <si>
    <t>三島町後期高齢者医療特別会計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</si>
  <si>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</si>
  <si>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</si>
  <si>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</si>
  <si>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</si>
  <si>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</si>
  <si>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</si>
  <si>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</si>
  <si>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</si>
  <si>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会津若松地方広域市町村圏整備組合（一般会計）</t>
  </si>
  <si>
    <t>福島県市町村総合事務組合（一般会計）</t>
  </si>
  <si>
    <t>　　　〃　（消防補償等特別会計）</t>
  </si>
  <si>
    <t>　　　〃　（消防賞じゅつ金特別会計）</t>
  </si>
  <si>
    <t>　　　〃　（非常勤職員公務災害補償特別会計）</t>
  </si>
  <si>
    <t>　　　〃　（自治会館管理特別会計）</t>
  </si>
  <si>
    <t>福島県後期高齢者医療広域連合（一般会計）</t>
  </si>
  <si>
    <t>　　　〃　（後期高齢者医療特別会計）</t>
  </si>
  <si>
    <t>　　　　〃　　　（水道用水供給事業会計）</t>
    <phoneticPr fontId="2"/>
  </si>
  <si>
    <t>会津桐タンス株式会社</t>
    <rPh sb="0" eb="2">
      <t>アイヅ</t>
    </rPh>
    <rPh sb="2" eb="3">
      <t>キリ</t>
    </rPh>
    <rPh sb="6" eb="10">
      <t>カブシキガイシャ</t>
    </rPh>
    <phoneticPr fontId="2"/>
  </si>
  <si>
    <t>桐の里産業株式会社</t>
    <rPh sb="0" eb="1">
      <t>キリ</t>
    </rPh>
    <rPh sb="2" eb="3">
      <t>サト</t>
    </rPh>
    <rPh sb="3" eb="5">
      <t>サンギョウ</t>
    </rPh>
    <rPh sb="5" eb="9">
      <t>カブシキガイシャ</t>
    </rPh>
    <phoneticPr fontId="2"/>
  </si>
  <si>
    <t>△4</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</si>
  <si>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</si>
  <si>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</si>
  <si>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</si>
  <si>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</si>
  <si>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</si>
  <si>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</si>
  <si>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</si>
  <si>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</si>
  <si>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</si>
  <si>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28年度から毎年建設してきた町営住宅や、令和元年度から2年度に実施している防災行政無線改修などの財源として、多額の起債を行ったことにより地方債残高が増加し、今後の実質公債費率は上昇傾向となる。将来負担率は算定されていないが、地方交付税を中心とする依存財源に頼り、町税等の自主財源の増加が見込めない当町においては、財政負担の軽減に主眼を置いた事業実施の必要性が増している。</t>
    <rPh sb="0" eb="2">
      <t>ヘイセイ</t>
    </rPh>
    <rPh sb="4" eb="6">
      <t>ネンド</t>
    </rPh>
    <rPh sb="8" eb="10">
      <t>マイトシ</t>
    </rPh>
    <rPh sb="10" eb="12">
      <t>ケンセツ</t>
    </rPh>
    <rPh sb="16" eb="20">
      <t>チョウエイジュウタク</t>
    </rPh>
    <rPh sb="22" eb="24">
      <t>レイワ</t>
    </rPh>
    <rPh sb="24" eb="27">
      <t>ガンネンド</t>
    </rPh>
    <rPh sb="30" eb="32">
      <t>ネンド</t>
    </rPh>
    <rPh sb="33" eb="35">
      <t>ジッシ</t>
    </rPh>
    <rPh sb="39" eb="45">
      <t>ボウサイギョウセイムセン</t>
    </rPh>
    <rPh sb="45" eb="47">
      <t>カイシュウ</t>
    </rPh>
    <rPh sb="50" eb="52">
      <t>ザイゲン</t>
    </rPh>
    <rPh sb="56" eb="58">
      <t>タガク</t>
    </rPh>
    <rPh sb="59" eb="61">
      <t>キサイ</t>
    </rPh>
    <rPh sb="62" eb="63">
      <t>オコナ</t>
    </rPh>
    <rPh sb="70" eb="73">
      <t>チホウサイ</t>
    </rPh>
    <rPh sb="73" eb="75">
      <t>ザンダカ</t>
    </rPh>
    <rPh sb="76" eb="78">
      <t>ゾウカ</t>
    </rPh>
    <rPh sb="80" eb="82">
      <t>コンゴ</t>
    </rPh>
    <rPh sb="83" eb="85">
      <t>ジッシツ</t>
    </rPh>
    <rPh sb="85" eb="89">
      <t>コウサイヒリツ</t>
    </rPh>
    <rPh sb="90" eb="94">
      <t>ジョウショウケイコウ</t>
    </rPh>
    <rPh sb="98" eb="103">
      <t>ショウライフタンリツ</t>
    </rPh>
    <rPh sb="104" eb="106">
      <t>サンテイ</t>
    </rPh>
    <rPh sb="114" eb="119">
      <t>チホウコウフゼイ</t>
    </rPh>
    <rPh sb="120" eb="122">
      <t>チュウシン</t>
    </rPh>
    <rPh sb="125" eb="129">
      <t>イゾンザイゲン</t>
    </rPh>
    <rPh sb="130" eb="131">
      <t>タヨ</t>
    </rPh>
    <rPh sb="133" eb="136">
      <t>チョウゼイトウ</t>
    </rPh>
    <rPh sb="137" eb="141">
      <t>ジシュザイゲン</t>
    </rPh>
    <rPh sb="142" eb="144">
      <t>ゾウカ</t>
    </rPh>
    <rPh sb="145" eb="147">
      <t>ミコ</t>
    </rPh>
    <rPh sb="158" eb="160">
      <t>ザイセイ</t>
    </rPh>
    <rPh sb="160" eb="162">
      <t>フタン</t>
    </rPh>
    <rPh sb="163" eb="165">
      <t>ケイゲン</t>
    </rPh>
    <rPh sb="166" eb="168">
      <t>シュガン</t>
    </rPh>
    <rPh sb="169" eb="170">
      <t>オ</t>
    </rPh>
    <rPh sb="172" eb="176">
      <t>ジギョウジッシ</t>
    </rPh>
    <rPh sb="177" eb="180">
      <t>ヒツヨウセイ</t>
    </rPh>
    <rPh sb="181" eb="182">
      <t>マ</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</si>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</sst>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C125AF2-86D1-4641-81A1-CD6BD0897B9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237994</c:v>
                </c:pt>
                <c:pt idx="2">
                  <c:v>267911</c:v>
                </c:pt>
                <c:pt idx="3">
                  <c:v>228215</c:v>
                </c:pt>
                <c:pt idx="4">
                  <c:v>264232</c:v>
                </c:pt>
              </c:numCache>
            </c:numRef>
          </c:val>
          <c:smooth val="0"/>
          <c:extLst>
            <c:ext xmlns:c16="http://schemas.microsoft.com/office/drawing/2014/chart" uri="{C3380CC4-5D6E-409C-BE32-E72D297353CC}">
              <c16:uniqueId val="{00000000-B90D-4F78-ABBD-A7B66C4AE5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250207</c:v>
                </c:pt>
                <c:pt idx="1">
                  <c:v>415493</c:v>
                </c:pt>
                <c:pt idx="2">
                  <c:v>515959</c:v>
                </c:pt>
                <c:pt idx="3">
                  <c:v>320758</c:v>
                </c:pt>
                <c:pt idx="4">
                  <c:v>599213</c:v>
                </c:pt>
              </c:numCache>
            </c:numRef>
          </c:val>
          <c:smooth val="0"/>
          <c:extLst>
            <c:ext xmlns:c16="http://schemas.microsoft.com/office/drawing/2014/chart" uri="{C3380CC4-5D6E-409C-BE32-E72D297353CC}">
              <c16:uniqueId val="{00000001-B90D-4F78-ABBD-A7B66C4AE51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12.36</c:v>
                </c:pt>
                <c:pt idx="1">
                  <c:v>16.09</c:v>
                </c:pt>
                <c:pt idx="2">
                  <c:v>24.29</c:v>
                </c:pt>
                <c:pt idx="3">
                  <c:v>16.100000000000001</c:v>
                </c:pt>
                <c:pt idx="4">
                  <c:v>15.21</c:v>
                </c:pt>
              </c:numCache>
            </c:numRef>
          </c:val>
          <c:extLst>
            <c:ext xmlns:c16="http://schemas.microsoft.com/office/drawing/2014/chart" uri="{C3380CC4-5D6E-409C-BE32-E72D297353CC}">
              <c16:uniqueId val="{00000000-F6CE-4312-907F-01720742AC8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72.25</c:v>
                </c:pt>
                <c:pt idx="1">
                  <c:v>73.14</c:v>
                </c:pt>
                <c:pt idx="2">
                  <c:v>65.64</c:v>
                </c:pt>
                <c:pt idx="3">
                  <c:v>73.37</c:v>
                </c:pt>
                <c:pt idx="4">
                  <c:v>62.09</c:v>
                </c:pt>
              </c:numCache>
            </c:numRef>
          </c:val>
          <c:extLst>
            <c:ext xmlns:c16="http://schemas.microsoft.com/office/drawing/2014/chart" uri="{C3380CC4-5D6E-409C-BE32-E72D297353CC}">
              <c16:uniqueId val="{00000001-F6CE-4312-907F-01720742AC8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8.02</c:v>
                </c:pt>
                <c:pt idx="1">
                  <c:v>2.17</c:v>
                </c:pt>
                <c:pt idx="2">
                  <c:v>-4.4000000000000004</c:v>
                </c:pt>
                <c:pt idx="3">
                  <c:v>-0.7</c:v>
                </c:pt>
                <c:pt idx="4">
                  <c:v>-9.6999999999999993</c:v>
                </c:pt>
              </c:numCache>
            </c:numRef>
          </c:val>
          <c:smooth val="0"/>
          <c:extLst>
            <c:ext xmlns:c16="http://schemas.microsoft.com/office/drawing/2014/chart" uri="{C3380CC4-5D6E-409C-BE32-E72D297353CC}">
              <c16:uniqueId val="{00000002-F6CE-4312-907F-01720742AC8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B6C-4B0B-B7EA-BE183E5488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B6C-4B0B-B7EA-BE183E548896}"/>
            </c:ext>
          </c:extLst>
        </c:ser>
        <c:ser>
          <c:idx val="2"/>
          <c:order val="2"/>
          <c:tx>
            <c:strRef>
              <c:f>データシート!$A$29</c:f>
              <c:strCache>
                <c:ptCount val="1"/>
                <c:pt idx="0">
                  <c:v>三島町後期高齢者医療特別会計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0.01</c:v>
                </c:pt>
                <c:pt idx="4">
                  <c:v>#N/A</c:v>
                </c:pt>
                <c:pt idx="5">
                  <c:v>0.03</c:v>
                </c:pt>
                <c:pt idx="6">
                  <c:v>#N/A</c:v>
                </c:pt>
                <c:pt idx="7">
                  <c:v>0.03</c:v>
                </c:pt>
                <c:pt idx="8">
                  <c:v>#N/A</c:v>
                </c:pt>
                <c:pt idx="9">
                  <c:v>0.06</c:v>
                </c:pt>
              </c:numCache>
            </c:numRef>
          </c:val>
          <c:extLst>
            <c:ext xmlns:c16="http://schemas.microsoft.com/office/drawing/2014/chart" uri="{C3380CC4-5D6E-409C-BE32-E72D297353CC}">
              <c16:uniqueId val="{00000002-6B6C-4B0B-B7EA-BE183E548896}"/>
            </c:ext>
          </c:extLst>
        </c:ser>
        <c:ser>
          <c:idx val="3"/>
          <c:order val="3"/>
          <c:tx>
            <c:strRef>
              <c:f>データシート!$A$30</c:f>
              <c:strCache>
                <c:ptCount val="1"/>
                <c:pt idx="0">
                  <c:v>三島町戸別合併処理浄化槽事業特別会計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0.31</c:v>
                </c:pt>
                <c:pt idx="2">
                  <c:v>#N/A</c:v>
                </c:pt>
                <c:pt idx="3">
                  <c:v>0.19</c:v>
                </c:pt>
                <c:pt idx="4">
                  <c:v>#N/A</c:v>
                </c:pt>
                <c:pt idx="5">
                  <c:v>0.23</c:v>
                </c:pt>
                <c:pt idx="6">
                  <c:v>#N/A</c:v>
                </c:pt>
                <c:pt idx="7">
                  <c:v>0.01</c:v>
                </c:pt>
                <c:pt idx="8">
                  <c:v>#N/A</c:v>
                </c:pt>
                <c:pt idx="9">
                  <c:v>0.1</c:v>
                </c:pt>
              </c:numCache>
            </c:numRef>
          </c:val>
          <c:extLst>
            <c:ext xmlns:c16="http://schemas.microsoft.com/office/drawing/2014/chart" uri="{C3380CC4-5D6E-409C-BE32-E72D297353CC}">
              <c16:uniqueId val="{00000003-6B6C-4B0B-B7EA-BE183E548896}"/>
            </c:ext>
          </c:extLst>
        </c:ser>
        <c:ser>
          <c:idx val="4"/>
          <c:order val="4"/>
          <c:tx>
            <c:strRef>
              <c:f>データシート!$A$31</c:f>
              <c:strCache>
                <c:ptCount val="1"/>
                <c:pt idx="0">
                  <c:v>三島町農業集落排水事業特別会計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0.16</c:v>
                </c:pt>
                <c:pt idx="2">
                  <c:v>#N/A</c:v>
                </c:pt>
                <c:pt idx="3">
                  <c:v>0.18</c:v>
                </c:pt>
                <c:pt idx="4">
                  <c:v>#N/A</c:v>
                </c:pt>
                <c:pt idx="5">
                  <c:v>0.13</c:v>
                </c:pt>
                <c:pt idx="6">
                  <c:v>#N/A</c:v>
                </c:pt>
                <c:pt idx="7">
                  <c:v>0.14000000000000001</c:v>
                </c:pt>
                <c:pt idx="8">
                  <c:v>#N/A</c:v>
                </c:pt>
                <c:pt idx="9">
                  <c:v>0.11</c:v>
                </c:pt>
              </c:numCache>
            </c:numRef>
          </c:val>
          <c:extLst>
            <c:ext xmlns:c16="http://schemas.microsoft.com/office/drawing/2014/chart" uri="{C3380CC4-5D6E-409C-BE32-E72D297353CC}">
              <c16:uniqueId val="{00000004-6B6C-4B0B-B7EA-BE183E548896}"/>
            </c:ext>
          </c:extLst>
        </c:ser>
        <c:ser>
          <c:idx val="5"/>
          <c:order val="5"/>
          <c:tx>
            <c:strRef>
              <c:f>データシート!$A$32</c:f>
              <c:strCache>
                <c:ptCount val="1"/>
                <c:pt idx="0">
                  <c:v>三島町路線バス事業特別会計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0.11</c:v>
                </c:pt>
                <c:pt idx="2">
                  <c:v>#N/A</c:v>
                </c:pt>
                <c:pt idx="3">
                  <c:v>0.25</c:v>
                </c:pt>
                <c:pt idx="4">
                  <c:v>#N/A</c:v>
                </c:pt>
                <c:pt idx="5">
                  <c:v>0.17</c:v>
                </c:pt>
                <c:pt idx="6">
                  <c:v>#N/A</c:v>
                </c:pt>
                <c:pt idx="7">
                  <c:v>0.12</c:v>
                </c:pt>
                <c:pt idx="8">
                  <c:v>#N/A</c:v>
                </c:pt>
                <c:pt idx="9">
                  <c:v>0.21</c:v>
                </c:pt>
              </c:numCache>
            </c:numRef>
          </c:val>
          <c:extLst>
            <c:ext xmlns:c16="http://schemas.microsoft.com/office/drawing/2014/chart" uri="{C3380CC4-5D6E-409C-BE32-E72D297353CC}">
              <c16:uniqueId val="{00000005-6B6C-4B0B-B7EA-BE183E548896}"/>
            </c:ext>
          </c:extLst>
        </c:ser>
        <c:ser>
          <c:idx val="6"/>
          <c:order val="6"/>
          <c:tx>
            <c:strRef>
              <c:f>データシート!$A$33</c:f>
              <c:strCache>
                <c:ptCount val="1"/>
                <c:pt idx="0">
                  <c:v>三島町簡易水道事業特別会計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0.55000000000000004</c:v>
                </c:pt>
                <c:pt idx="2">
                  <c:v>#N/A</c:v>
                </c:pt>
                <c:pt idx="3">
                  <c:v>0.94</c:v>
                </c:pt>
                <c:pt idx="4">
                  <c:v>#N/A</c:v>
                </c:pt>
                <c:pt idx="5">
                  <c:v>0.32</c:v>
                </c:pt>
                <c:pt idx="6">
                  <c:v>#N/A</c:v>
                </c:pt>
                <c:pt idx="7">
                  <c:v>1.21</c:v>
                </c:pt>
                <c:pt idx="8">
                  <c:v>#N/A</c:v>
                </c:pt>
                <c:pt idx="9">
                  <c:v>0.42</c:v>
                </c:pt>
              </c:numCache>
            </c:numRef>
          </c:val>
          <c:extLst>
            <c:ext xmlns:c16="http://schemas.microsoft.com/office/drawing/2014/chart" uri="{C3380CC4-5D6E-409C-BE32-E72D297353CC}">
              <c16:uniqueId val="{00000006-6B6C-4B0B-B7EA-BE183E548896}"/>
            </c:ext>
          </c:extLst>
        </c:ser>
        <c:ser>
          <c:idx val="7"/>
          <c:order val="7"/>
          <c:tx>
            <c:strRef>
              <c:f>データシート!$A$34</c:f>
              <c:strCache>
                <c:ptCount val="1"/>
                <c:pt idx="0">
                  <c:v>三島町国民健康保険特別会計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1.71</c:v>
                </c:pt>
                <c:pt idx="2">
                  <c:v>#N/A</c:v>
                </c:pt>
                <c:pt idx="3">
                  <c:v>4.53</c:v>
                </c:pt>
                <c:pt idx="4">
                  <c:v>#N/A</c:v>
                </c:pt>
                <c:pt idx="5">
                  <c:v>0.56000000000000005</c:v>
                </c:pt>
                <c:pt idx="6">
                  <c:v>#N/A</c:v>
                </c:pt>
                <c:pt idx="7">
                  <c:v>0.36</c:v>
                </c:pt>
                <c:pt idx="8">
                  <c:v>#N/A</c:v>
                </c:pt>
                <c:pt idx="9">
                  <c:v>0.82</c:v>
                </c:pt>
              </c:numCache>
            </c:numRef>
          </c:val>
          <c:extLst>
            <c:ext xmlns:c16="http://schemas.microsoft.com/office/drawing/2014/chart" uri="{C3380CC4-5D6E-409C-BE32-E72D297353CC}">
              <c16:uniqueId val="{00000007-6B6C-4B0B-B7EA-BE183E548896}"/>
            </c:ext>
          </c:extLst>
        </c:ser>
        <c:ser>
          <c:idx val="8"/>
          <c:order val="8"/>
          <c:tx>
            <c:strRef>
              <c:f>データシート!$A$35</c:f>
              <c:strCache>
                <c:ptCount val="1"/>
                <c:pt idx="0">
                  <c:v>三島町介護保険特別会計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0.83</c:v>
                </c:pt>
                <c:pt idx="2">
                  <c:v>#N/A</c:v>
                </c:pt>
                <c:pt idx="3">
                  <c:v>1.44</c:v>
                </c:pt>
                <c:pt idx="4">
                  <c:v>#N/A</c:v>
                </c:pt>
                <c:pt idx="5">
                  <c:v>1.29</c:v>
                </c:pt>
                <c:pt idx="6">
                  <c:v>#N/A</c:v>
                </c:pt>
                <c:pt idx="7">
                  <c:v>1.72</c:v>
                </c:pt>
                <c:pt idx="8">
                  <c:v>#N/A</c:v>
                </c:pt>
                <c:pt idx="9">
                  <c:v>2.2200000000000002</c:v>
                </c:pt>
              </c:numCache>
            </c:numRef>
          </c:val>
          <c:extLst>
            <c:ext xmlns:c16="http://schemas.microsoft.com/office/drawing/2014/chart" uri="{C3380CC4-5D6E-409C-BE32-E72D297353CC}">
              <c16:uniqueId val="{00000008-6B6C-4B0B-B7EA-BE183E54889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12.24</c:v>
                </c:pt>
                <c:pt idx="2">
                  <c:v>#N/A</c:v>
                </c:pt>
                <c:pt idx="3">
                  <c:v>15.83</c:v>
                </c:pt>
                <c:pt idx="4">
                  <c:v>#N/A</c:v>
                </c:pt>
                <c:pt idx="5">
                  <c:v>24.11</c:v>
                </c:pt>
                <c:pt idx="6">
                  <c:v>#N/A</c:v>
                </c:pt>
                <c:pt idx="7">
                  <c:v>16.09</c:v>
                </c:pt>
                <c:pt idx="8">
                  <c:v>#N/A</c:v>
                </c:pt>
                <c:pt idx="9">
                  <c:v>15.2</c:v>
                </c:pt>
              </c:numCache>
            </c:numRef>
          </c:val>
          <c:extLst>
            <c:ext xmlns:c16="http://schemas.microsoft.com/office/drawing/2014/chart" uri="{C3380CC4-5D6E-409C-BE32-E72D297353CC}">
              <c16:uniqueId val="{00000009-6B6C-4B0B-B7EA-BE183E54889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221</c:v>
                </c:pt>
                <c:pt idx="5">
                  <c:v>197</c:v>
                </c:pt>
                <c:pt idx="8">
                  <c:v>195</c:v>
                </c:pt>
                <c:pt idx="11">
                  <c:v>203</c:v>
                </c:pt>
                <c:pt idx="14">
                  <c:v>227</c:v>
                </c:pt>
              </c:numCache>
            </c:numRef>
          </c:val>
          <c:extLst>
            <c:ext xmlns:c16="http://schemas.microsoft.com/office/drawing/2014/chart" uri="{C3380CC4-5D6E-409C-BE32-E72D297353CC}">
              <c16:uniqueId val="{00000000-6FF5-45A1-B30E-2D358448522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FF5-45A1-B30E-2D358448522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FF5-45A1-B30E-2D358448522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c:v>
                </c:pt>
                <c:pt idx="3">
                  <c:v>4</c:v>
                </c:pt>
                <c:pt idx="6">
                  <c:v>4</c:v>
                </c:pt>
                <c:pt idx="9">
                  <c:v>4</c:v>
                </c:pt>
                <c:pt idx="12">
                  <c:v>4</c:v>
                </c:pt>
              </c:numCache>
            </c:numRef>
          </c:val>
          <c:extLst>
            <c:ext xmlns:c16="http://schemas.microsoft.com/office/drawing/2014/chart" uri="{C3380CC4-5D6E-409C-BE32-E72D297353CC}">
              <c16:uniqueId val="{00000003-6FF5-45A1-B30E-2D358448522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46</c:v>
                </c:pt>
                <c:pt idx="3">
                  <c:v>51</c:v>
                </c:pt>
                <c:pt idx="6">
                  <c:v>59</c:v>
                </c:pt>
                <c:pt idx="9">
                  <c:v>49</c:v>
                </c:pt>
                <c:pt idx="12">
                  <c:v>44</c:v>
                </c:pt>
              </c:numCache>
            </c:numRef>
          </c:val>
          <c:extLst>
            <c:ext xmlns:c16="http://schemas.microsoft.com/office/drawing/2014/chart" uri="{C3380CC4-5D6E-409C-BE32-E72D297353CC}">
              <c16:uniqueId val="{00000004-6FF5-45A1-B30E-2D358448522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FF5-45A1-B30E-2D358448522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FF5-45A1-B30E-2D358448522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196</c:v>
                </c:pt>
                <c:pt idx="3">
                  <c:v>175</c:v>
                </c:pt>
                <c:pt idx="6">
                  <c:v>172</c:v>
                </c:pt>
                <c:pt idx="9">
                  <c:v>191</c:v>
                </c:pt>
                <c:pt idx="12">
                  <c:v>228</c:v>
                </c:pt>
              </c:numCache>
            </c:numRef>
          </c:val>
          <c:extLst>
            <c:ext xmlns:c16="http://schemas.microsoft.com/office/drawing/2014/chart" uri="{C3380CC4-5D6E-409C-BE32-E72D297353CC}">
              <c16:uniqueId val="{00000007-6FF5-45A1-B30E-2D358448522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24</c:v>
                </c:pt>
                <c:pt idx="2">
                  <c:v>#N/A</c:v>
                </c:pt>
                <c:pt idx="3">
                  <c:v>#N/A</c:v>
                </c:pt>
                <c:pt idx="4">
                  <c:v>33</c:v>
                </c:pt>
                <c:pt idx="5">
                  <c:v>#N/A</c:v>
                </c:pt>
                <c:pt idx="6">
                  <c:v>#N/A</c:v>
                </c:pt>
                <c:pt idx="7">
                  <c:v>40</c:v>
                </c:pt>
                <c:pt idx="8">
                  <c:v>#N/A</c:v>
                </c:pt>
                <c:pt idx="9">
                  <c:v>#N/A</c:v>
                </c:pt>
                <c:pt idx="10">
                  <c:v>41</c:v>
                </c:pt>
                <c:pt idx="11">
                  <c:v>#N/A</c:v>
                </c:pt>
                <c:pt idx="12">
                  <c:v>#N/A</c:v>
                </c:pt>
                <c:pt idx="13">
                  <c:v>49</c:v>
                </c:pt>
                <c:pt idx="14">
                  <c:v>#N/A</c:v>
                </c:pt>
              </c:numCache>
            </c:numRef>
          </c:val>
          <c:smooth val="0"/>
          <c:extLst>
            <c:ext xmlns:c16="http://schemas.microsoft.com/office/drawing/2014/chart" uri="{C3380CC4-5D6E-409C-BE32-E72D297353CC}">
              <c16:uniqueId val="{00000008-6FF5-45A1-B30E-2D358448522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2120</c:v>
                </c:pt>
                <c:pt idx="5">
                  <c:v>2239</c:v>
                </c:pt>
                <c:pt idx="8">
                  <c:v>2629</c:v>
                </c:pt>
                <c:pt idx="11">
                  <c:v>2834</c:v>
                </c:pt>
                <c:pt idx="14">
                  <c:v>3116</c:v>
                </c:pt>
              </c:numCache>
            </c:numRef>
          </c:val>
          <c:extLst>
            <c:ext xmlns:c16="http://schemas.microsoft.com/office/drawing/2014/chart" uri="{C3380CC4-5D6E-409C-BE32-E72D297353CC}">
              <c16:uniqueId val="{00000000-D190-4FA1-A3ED-6D8FB417D77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24</c:v>
                </c:pt>
                <c:pt idx="5">
                  <c:v>20</c:v>
                </c:pt>
                <c:pt idx="8">
                  <c:v>15</c:v>
                </c:pt>
                <c:pt idx="11">
                  <c:v>11</c:v>
                </c:pt>
                <c:pt idx="14">
                  <c:v>7</c:v>
                </c:pt>
              </c:numCache>
            </c:numRef>
          </c:val>
          <c:extLst>
            <c:ext xmlns:c16="http://schemas.microsoft.com/office/drawing/2014/chart" uri="{C3380CC4-5D6E-409C-BE32-E72D297353CC}">
              <c16:uniqueId val="{00000001-D190-4FA1-A3ED-6D8FB417D77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1786</c:v>
                </c:pt>
                <c:pt idx="5">
                  <c:v>1788</c:v>
                </c:pt>
                <c:pt idx="8">
                  <c:v>1696</c:v>
                </c:pt>
                <c:pt idx="11">
                  <c:v>1828</c:v>
                </c:pt>
                <c:pt idx="14">
                  <c:v>1757</c:v>
                </c:pt>
              </c:numCache>
            </c:numRef>
          </c:val>
          <c:extLst>
            <c:ext xmlns:c16="http://schemas.microsoft.com/office/drawing/2014/chart" uri="{C3380CC4-5D6E-409C-BE32-E72D297353CC}">
              <c16:uniqueId val="{00000002-D190-4FA1-A3ED-6D8FB417D77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90-4FA1-A3ED-6D8FB417D77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190-4FA1-A3ED-6D8FB417D77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90-4FA1-A3ED-6D8FB417D77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354</c:v>
                </c:pt>
                <c:pt idx="3">
                  <c:v>314</c:v>
                </c:pt>
                <c:pt idx="6">
                  <c:v>261</c:v>
                </c:pt>
                <c:pt idx="9">
                  <c:v>155</c:v>
                </c:pt>
                <c:pt idx="12">
                  <c:v>207</c:v>
                </c:pt>
              </c:numCache>
            </c:numRef>
          </c:val>
          <c:extLst>
            <c:ext xmlns:c16="http://schemas.microsoft.com/office/drawing/2014/chart" uri="{C3380CC4-5D6E-409C-BE32-E72D297353CC}">
              <c16:uniqueId val="{00000006-D190-4FA1-A3ED-6D8FB417D77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c:v>
                </c:pt>
                <c:pt idx="3">
                  <c:v>4</c:v>
                </c:pt>
                <c:pt idx="6">
                  <c:v>4</c:v>
                </c:pt>
                <c:pt idx="9">
                  <c:v>4</c:v>
                </c:pt>
                <c:pt idx="12">
                  <c:v>4</c:v>
                </c:pt>
              </c:numCache>
            </c:numRef>
          </c:val>
          <c:extLst>
            <c:ext xmlns:c16="http://schemas.microsoft.com/office/drawing/2014/chart" uri="{C3380CC4-5D6E-409C-BE32-E72D297353CC}">
              <c16:uniqueId val="{00000007-D190-4FA1-A3ED-6D8FB417D77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520</c:v>
                </c:pt>
                <c:pt idx="3">
                  <c:v>559</c:v>
                </c:pt>
                <c:pt idx="6">
                  <c:v>631</c:v>
                </c:pt>
                <c:pt idx="9">
                  <c:v>471</c:v>
                </c:pt>
                <c:pt idx="12">
                  <c:v>649</c:v>
                </c:pt>
              </c:numCache>
            </c:numRef>
          </c:val>
          <c:extLst>
            <c:ext xmlns:c16="http://schemas.microsoft.com/office/drawing/2014/chart" uri="{C3380CC4-5D6E-409C-BE32-E72D297353CC}">
              <c16:uniqueId val="{00000008-D190-4FA1-A3ED-6D8FB417D77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190-4FA1-A3ED-6D8FB417D77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2040</c:v>
                </c:pt>
                <c:pt idx="3">
                  <c:v>2359</c:v>
                </c:pt>
                <c:pt idx="6">
                  <c:v>2778</c:v>
                </c:pt>
                <c:pt idx="9">
                  <c:v>3020</c:v>
                </c:pt>
                <c:pt idx="12">
                  <c:v>3544</c:v>
                </c:pt>
              </c:numCache>
            </c:numRef>
          </c:val>
          <c:extLst>
            <c:ext xmlns:c16="http://schemas.microsoft.com/office/drawing/2014/chart" uri="{C3380CC4-5D6E-409C-BE32-E72D297353CC}">
              <c16:uniqueId val="{0000000A-D190-4FA1-A3ED-6D8FB417D77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190-4FA1-A3ED-6D8FB417D77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808</c:v>
                </c:pt>
                <c:pt idx="1">
                  <c:v>900</c:v>
                </c:pt>
                <c:pt idx="2">
                  <c:v>784</c:v>
                </c:pt>
              </c:numCache>
            </c:numRef>
          </c:val>
          <c:extLst>
            <c:ext xmlns:c16="http://schemas.microsoft.com/office/drawing/2014/chart" uri="{C3380CC4-5D6E-409C-BE32-E72D297353CC}">
              <c16:uniqueId val="{00000000-9D9A-44E3-8966-59416FB1BF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359</c:v>
                </c:pt>
                <c:pt idx="1">
                  <c:v>359</c:v>
                </c:pt>
                <c:pt idx="2">
                  <c:v>359</c:v>
                </c:pt>
              </c:numCache>
            </c:numRef>
          </c:val>
          <c:extLst>
            <c:ext xmlns:c16="http://schemas.microsoft.com/office/drawing/2014/chart" uri="{C3380CC4-5D6E-409C-BE32-E72D297353CC}">
              <c16:uniqueId val="{00000001-9D9A-44E3-8966-59416FB1BF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638</c:v>
                </c:pt>
                <c:pt idx="1">
                  <c:v>651</c:v>
                </c:pt>
                <c:pt idx="2">
                  <c:v>713</c:v>
                </c:pt>
              </c:numCache>
            </c:numRef>
          </c:val>
          <c:extLst>
            <c:ext xmlns:c16="http://schemas.microsoft.com/office/drawing/2014/chart" uri="{C3380CC4-5D6E-409C-BE32-E72D297353CC}">
              <c16:uniqueId val="{00000002-9D9A-44E3-8966-59416FB1BFB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{CD716A04-C307-4230-B9DA-C7E982C4B5E8}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F34-463A-9F62-CA58B06D30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{5908215A-5C18-4465-91B1-C2CA5B6F37D4}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34-463A-9F62-CA58B06D30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{ACE1E6A4-8096-4023-886D-84929588D2F1}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34-463A-9F62-CA58B06D30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{9C6669D5-DB75-4BB2-99EB-3689AA77EB85}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34-463A-9F62-CA58B06D30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{61CD5244-CEBA-43FA-A7B2-1C044F4F04D4}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34-463A-9F62-CA58B06D30B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{74F84841-E05E-4B33-8F7A-E74AF83E3B3F}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F34-463A-9F62-CA58B06D30B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{E65B2933-33DC-49BD-B56C-B837F3BCDF7A}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F34-463A-9F62-CA58B06D30B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{9295A8E2-966D-482E-8949-27CA39802878}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F34-463A-9F62-CA58B06D30B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{467AF902-F692-42DD-9612-178FD366FD6B}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F34-463A-9F62-CA58B06D30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F34-463A-9F62-CA58B06D30B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{84637DDF-0345-410E-B932-750DD8D28B40}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F34-463A-9F62-CA58B06D30B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{2CC8C3E4-839C-43A6-8C73-9B82D9B8D491}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34-463A-9F62-CA58B06D30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{69C7EDB7-E697-4C89-8BCC-8E1A2B31B53B}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34-463A-9F62-CA58B06D30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{26BA4911-DD67-4FDA-A3C4-60F91CC63475}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34-463A-9F62-CA58B06D30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{46760B0C-02AB-492E-9CC6-F8DCCE26A051}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34-463A-9F62-CA58B06D30B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{EA329BD9-F19B-4E02-A050-83B21E20A82F}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F34-463A-9F62-CA58B06D30B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{B04D258E-BC8F-400E-AF2F-36475A393AB5}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F34-463A-9F62-CA58B06D30B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{08B137D3-5696-4B60-9D7B-513D94F8D6ED}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F34-463A-9F62-CA58B06D30B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{280A9228-0120-4E2C-9188-CD2C491C722C}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F34-463A-9F62-CA58B06D30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DF34-463A-9F62-CA58B06D30B9}"/>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{52DCE501-06BE-4112-8BFE-7163EC063C7D}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242-438F-9DAF-5C524D79CE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{4F1AFCEE-2ED5-453E-8E0D-E23F8D6A741D}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42-438F-9DAF-5C524D79CE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{358A4A6D-308C-4512-8DB1-BE9509BA8D8A}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42-438F-9DAF-5C524D79CE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{EB886D66-942D-402A-B225-9471DB668ED8}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42-438F-9DAF-5C524D79CE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{2092422C-9323-4FD3-B153-26E517805665}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42-438F-9DAF-5C524D79CE3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{DABEBE3B-1815-43F3-B159-5AFDA871C692}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242-438F-9DAF-5C524D79CE3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{F3C30995-1170-4DF5-AD92-1EB44A14A09E}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242-438F-9DAF-5C524D79CE3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{1A88B716-C58B-4D31-A712-CDBA6C501CC5}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242-438F-9DAF-5C524D79CE3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{230A3F44-87C9-4971-80F4-F9683180B8FA}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242-438F-9DAF-5C524D79CE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3.1</c:v>
                </c:pt>
                <c:pt idx="16">
                  <c:v>2.8</c:v>
                </c:pt>
                <c:pt idx="24">
                  <c:v>3.5</c:v>
                </c:pt>
                <c:pt idx="32">
                  <c:v>4.0999999999999996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242-438F-9DAF-5C524D79CE3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{7909FF6A-9D3C-4CAE-A725-A260FD7FD1EC}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242-438F-9DAF-5C524D79CE3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{2DE510E4-6424-477F-96B8-7D075FFE7569}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42-438F-9DAF-5C524D79CE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{1946D69D-6DBD-402F-BF6C-23A15FAA2B2E}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42-438F-9DAF-5C524D79CE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{A441ECBF-445B-45F9-BFF6-39710D0981A7}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42-438F-9DAF-5C524D79CE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{F6513270-6169-4CFA-814A-B404ABF8C4F0}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42-438F-9DAF-5C524D79CE3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{68183F28-48C7-4D05-8205-A707C2EEA33E}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242-438F-9DAF-5C524D79CE3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{D7F22B47-6074-40E0-9D5B-C5B254257D89}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242-438F-9DAF-5C524D79CE3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{999B8F0E-C94F-4D38-AE92-8CDC92095B2A}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242-438F-9DAF-5C524D79CE3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{AFD54398-6B90-47D4-A2CA-60ECF7070986}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242-438F-9DAF-5C524D79CE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c:v>
                </c:pt>
                <c:pt idx="16">
                  <c:v>5.6</c:v>
                </c:pt>
                <c:pt idx="24">
                  <c:v>5.3</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242-438F-9DAF-5C524D79CE35}"/>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過疎債、緊急防災・減災事業債等の交付税算入額の割合が多いが、令和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年度以降の公債費は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億円超が続くと算定されており、今後は起債の抑制が必要である。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減債基金のうち、実質公債費比率の算定に用いる満期一括償還地方債の償還財源としての積立額はない。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将来負担比率は算定されていないが、元年度末の地方債現在高は</a:t>
          </a:r>
          <a:r>
            <a:rPr kumimoji="1" lang="en-US" altLang="ja-JP" sz="1400">
              <a:latin typeface="ＭＳ ゴシック" pitchFamily="49" charset="-128"/>
              <a:ea typeface="ＭＳ ゴシック" pitchFamily="49" charset="-128"/>
            </a:rPr>
            <a:t>4,491</a:t>
          </a:r>
          <a:r>
            <a:rPr kumimoji="1" lang="ja-JP" altLang="en-US" sz="1400">
              <a:latin typeface="ＭＳ ゴシック" pitchFamily="49" charset="-128"/>
              <a:ea typeface="ＭＳ ゴシック" pitchFamily="49" charset="-128"/>
            </a:rPr>
            <a:t>百万円に増加しており、今後の財政負担が増加すると見込まれる。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福島県三島町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財政調整基金は、財源補てんのため減少したが、その他特定目的基金については公共施設整備基金への積立を行い増加した。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今後増加する公債費や、老朽施設の維持補修費等に備えるため、計画的な積立・取崩による財政運営を図る。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維持修繕を目的とした公共施設整備基金、産業振興支援・住宅環境整備支援・教育の振興・地域の活性化支援に関する事業を目的としたまちづくり基金、高齢者等の保健福祉の増進を目的とした福祉基金、まちづくりの各種事業を目的としたふるさと納税基金、生活工芸運動の健全な発展を図る事業を目的とした生活工芸運動振興基金が上位の積立基金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繰越金を公共施設整備基金に積み立て、今後増加すると想定される各種施設の維持補修費等の財源として運用を図る。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各目的に沿った計画的な運用を図る。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投資的事業の増加により、財源不足を補てんするため元年度においては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今後も取り崩しによる財政運営が想定される。財政規模に応じた適正な財調額も考慮しながら、財政基盤の維持を図る。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減債基金の積立・取崩は行わなかった。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今後、公債費の増加が見込まれるため、減債基金の取り崩しも必要となってくる。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514FDC8-FFEF-4103-8438-AF8E04BED3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A183014-E609-458D-8FBE-5A6D02AFE8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id="{35C570F6-DF64-4A43-9EA6-5F0B9CFA0FF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id="{CB76F336-087A-45B2-985B-CB447A71EB53}"/>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440181A4-3BBB-424D-A0EB-479770D4E2F1}"/>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id="{D98CBD79-3473-4070-BAD7-419181B3B33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a:extLst>
            <a:ext uri="{FF2B5EF4-FFF2-40B4-BE49-F238E27FC236}">
              <a16:creationId xmlns:a16="http://schemas.microsoft.com/office/drawing/2014/main" id="{7768F7E9-3FF3-44B0-9C58-2525280F85BF}"/>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id="{D1A640F9-AACA-4565-BCF5-F2506E0763D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id="{34F2CD42-B8BE-403A-9639-0653C6E2216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id="{E831D93A-20AF-419D-9744-0304D9ED57B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id="{8ECF6DA9-5E77-4445-A9A2-F949132EF91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id="{32924E50-6DF2-4E2C-8D38-3B581EB0626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id="{BC1A8EA6-83A9-47B1-97E0-2FD79E25304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id="{22535AFD-D6DF-4AE9-91EF-E9CF4486642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id="{2A34CB2D-947A-4E03-8E68-54650C7464A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id="{66E2DBB0-1B5A-41A8-91FC-0B39EDE1622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id="{A0C9F994-BE80-441A-9500-E3FCF6DE966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1,595
1,586
90.81
3,042,936
2,814,316
191,914
1,262,155
3,543,737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id="{A7243AE7-3E31-4FD5-B686-EDBCF88E095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id="{51F9225D-51FC-40A0-BD25-265FA6DA245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id="{77B537B6-94E2-4456-AA6B-DD3FBC1620A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id="{34BE3693-8305-4C45-BA35-A05AD2CD5D9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id="{8BAA94A6-8540-4E29-BCC5-D2CB83BAA88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id="{FF9AA95C-64DE-4ED8-88D3-BFD4DD019ED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id="{5E213BAA-EE1D-4949-A6FD-0BF3C3E4374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id="{A100E491-7885-4AA4-A561-AA5F622DA87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id="{24F90137-1EDE-4326-8523-29C702E8012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id="{91A54809-D06C-4A23-A475-27887461CD9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id="{E1AFA4BF-9417-4191-BF03-D460BE9502B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id="{D5EEB020-18F2-42FD-9C97-8BF2FA96752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id="{FDB09078-8CDE-4CCA-9380-F7648BFA689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id="{CA90C509-40EE-41C6-BCA3-70163926FF2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id="{D270D216-E36D-44F7-83D3-6C5177E58DE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id="{1F01E525-715C-4D6E-A781-FDCA284FF48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id="{6073D870-5DDD-4893-B9E7-C54C516A7A9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a:extLst>
            <a:ext uri="{FF2B5EF4-FFF2-40B4-BE49-F238E27FC236}">
              <a16:creationId xmlns:a16="http://schemas.microsoft.com/office/drawing/2014/main" id="{AD3D3F06-F087-4771-8D78-05D223227B1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a:extLst>
            <a:ext uri="{FF2B5EF4-FFF2-40B4-BE49-F238E27FC236}">
              <a16:creationId xmlns:a16="http://schemas.microsoft.com/office/drawing/2014/main" id="{BFDC99CC-C9FD-40B5-8888-1A43F9E8EAF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8" name="テキスト ボックス 37">
          <a:extLst>
            <a:ext uri="{FF2B5EF4-FFF2-40B4-BE49-F238E27FC236}">
              <a16:creationId xmlns:a16="http://schemas.microsoft.com/office/drawing/2014/main" id="{D2AD133B-09C9-4648-A4FF-73115FAF6768}"/>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a:extLst>
            <a:ext uri="{FF2B5EF4-FFF2-40B4-BE49-F238E27FC236}">
              <a16:creationId xmlns:a16="http://schemas.microsoft.com/office/drawing/2014/main" id="{034BC604-A438-492F-B06F-BBF121ED19D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a:extLst>
            <a:ext uri="{FF2B5EF4-FFF2-40B4-BE49-F238E27FC236}">
              <a16:creationId xmlns:a16="http://schemas.microsoft.com/office/drawing/2014/main" id="{C64669A8-8C08-4A10-B48C-ED456735E0E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B2CC075D-973A-48D3-B310-B338595C170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B83F7294-12CE-4EC2-92D3-C2A3C204EE1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a:extLst>
            <a:ext uri="{FF2B5EF4-FFF2-40B4-BE49-F238E27FC236}">
              <a16:creationId xmlns:a16="http://schemas.microsoft.com/office/drawing/2014/main" id="{4F916C9A-7C3B-425C-BDF1-39F0833D28A8}"/>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9F334B83-C77B-474F-A270-EDA46ECAFDD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DC8390D3-F83D-48D6-A8D4-404806714C9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DC5BF330-0A76-49DC-87BA-3BAD368FD47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3DEA2E9A-DC71-4685-98DF-5C0148EC4E5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72D589EC-57E4-474A-B6A0-64CEFAD5086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7FCF02D3-28F7-4010-9055-08FCCC9A52F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BFE1A8E2-2FD2-4AA8-A6D3-C8AF21AFE92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D7AEEB7F-9EFE-4538-BFE7-080625E6E71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0D71355B-E11C-4644-B270-EC2B2292BBB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67188F59-AAE4-40FD-BDD1-EDB0BBB1C9D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4" name="正方形/長方形 53">
          <a:extLst>
            <a:ext uri="{FF2B5EF4-FFF2-40B4-BE49-F238E27FC236}">
              <a16:creationId xmlns:a16="http://schemas.microsoft.com/office/drawing/2014/main" id="{8678C217-FEBA-4E84-AE88-EF730B1E5AAE}"/>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5" name="正方形/長方形 54">
          <a:extLst>
            <a:ext uri="{FF2B5EF4-FFF2-40B4-BE49-F238E27FC236}">
              <a16:creationId xmlns:a16="http://schemas.microsoft.com/office/drawing/2014/main" id="{0F3F383A-3FCA-459D-B58C-BA3FD93B7B2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6" name="正方形/長方形 55">
          <a:extLst>
            <a:ext uri="{FF2B5EF4-FFF2-40B4-BE49-F238E27FC236}">
              <a16:creationId xmlns:a16="http://schemas.microsoft.com/office/drawing/2014/main" id="{69277698-ECD8-4771-9DA9-3A1F0B0A708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7" name="正方形/長方形 56">
          <a:extLst>
            <a:ext uri="{FF2B5EF4-FFF2-40B4-BE49-F238E27FC236}">
              <a16:creationId xmlns:a16="http://schemas.microsoft.com/office/drawing/2014/main" id="{C232C1DF-7108-463B-B519-D5446BC223E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8" name="正方形/長方形 57">
          <a:extLst>
            <a:ext uri="{FF2B5EF4-FFF2-40B4-BE49-F238E27FC236}">
              <a16:creationId xmlns:a16="http://schemas.microsoft.com/office/drawing/2014/main" id="{1E0AE3FE-9242-4C37-8A65-DA8B500202F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9" name="正方形/長方形 58">
          <a:extLst>
            <a:ext uri="{FF2B5EF4-FFF2-40B4-BE49-F238E27FC236}">
              <a16:creationId xmlns:a16="http://schemas.microsoft.com/office/drawing/2014/main" id="{6A5B3351-C79B-469B-9AC1-A51741B8ECA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60" name="正方形/長方形 59">
          <a:extLst>
            <a:ext uri="{FF2B5EF4-FFF2-40B4-BE49-F238E27FC236}">
              <a16:creationId xmlns:a16="http://schemas.microsoft.com/office/drawing/2014/main" id="{C8946682-0BDD-4EB1-857B-AB9BD87F854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1" name="正方形/長方形 60">
          <a:extLst>
            <a:ext uri="{FF2B5EF4-FFF2-40B4-BE49-F238E27FC236}">
              <a16:creationId xmlns:a16="http://schemas.microsoft.com/office/drawing/2014/main" id="{349D05AF-7B6F-409C-9F52-B35B35D3EA3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2" name="正方形/長方形 61">
          <a:extLst>
            <a:ext uri="{FF2B5EF4-FFF2-40B4-BE49-F238E27FC236}">
              <a16:creationId xmlns:a16="http://schemas.microsoft.com/office/drawing/2014/main" id="{F4F2F0B8-BD9C-4FDB-AC9A-D2149D0B916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3" name="正方形/長方形 62">
          <a:extLst>
            <a:ext uri="{FF2B5EF4-FFF2-40B4-BE49-F238E27FC236}">
              <a16:creationId xmlns:a16="http://schemas.microsoft.com/office/drawing/2014/main" id="{0F1686CB-1F12-4D30-B207-008FC718FF5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4" name="正方形/長方形 63">
          <a:extLst>
            <a:ext uri="{FF2B5EF4-FFF2-40B4-BE49-F238E27FC236}">
              <a16:creationId xmlns:a16="http://schemas.microsoft.com/office/drawing/2014/main" id="{89A27530-BC75-4714-994F-2A3840D7EAA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5" name="正方形/長方形 64">
          <a:extLst>
            <a:ext uri="{FF2B5EF4-FFF2-40B4-BE49-F238E27FC236}">
              <a16:creationId xmlns:a16="http://schemas.microsoft.com/office/drawing/2014/main" id="{820444DD-3F57-488D-8F97-24E7701F61E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6" name="正方形/長方形 65">
          <a:extLst>
            <a:ext uri="{FF2B5EF4-FFF2-40B4-BE49-F238E27FC236}">
              <a16:creationId xmlns:a16="http://schemas.microsoft.com/office/drawing/2014/main" id="{E5F5FD57-1BE2-45C1-B107-888363E16AA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7" name="テキスト ボックス 66">
          <a:extLst>
            <a:ext uri="{FF2B5EF4-FFF2-40B4-BE49-F238E27FC236}">
              <a16:creationId xmlns:a16="http://schemas.microsoft.com/office/drawing/2014/main" id="{7D1FE3EC-1AED-43EE-AACB-FADB8A6F49B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の町営住宅建設や防災行政無線改修などの投資的事業により多額の起債を行っているため、地方債の現在高が上昇傾向となっており、債務償比率は類似団体と比較して高くなっている。今後、償還額が増加することから、起債の抑制を図るなど財政負担の軽減に努めていく。</a:t>
          </a:r>
        </a:p>
      </xdr:txBody>
    </xdr:sp>
    <xdr:clientData/>
  </xdr:twoCellAnchor>
  <xdr:oneCellAnchor>
    <xdr:from>
      <xdr:col>57</xdr:col>
      <xdr:colOff>111125</xdr:colOff>
      <xdr:row>23</xdr:row>
      <xdr:rowOff>47625</xdr:rowOff>
    </xdr:from>
    <xdr:ext cx="349839" cy="225703"/>
    <xdr:sp macro="" textlink="">
      <xdr:nvSpPr>
        <xdr:cNvPr id="68" name="テキスト ボックス 67">
          <a:extLst>
            <a:ext uri="{FF2B5EF4-FFF2-40B4-BE49-F238E27FC236}">
              <a16:creationId xmlns:a16="http://schemas.microsoft.com/office/drawing/2014/main" id="{43F3E01A-5249-4382-8AC3-254B82CD9B0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9" name="直線コネクタ 68">
          <a:extLst>
            <a:ext uri="{FF2B5EF4-FFF2-40B4-BE49-F238E27FC236}">
              <a16:creationId xmlns:a16="http://schemas.microsoft.com/office/drawing/2014/main" id="{B160A3E4-7066-4C2E-A5C3-786547389A6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70" name="テキスト ボックス 69">
          <a:extLst>
            <a:ext uri="{FF2B5EF4-FFF2-40B4-BE49-F238E27FC236}">
              <a16:creationId xmlns:a16="http://schemas.microsoft.com/office/drawing/2014/main" id="{11222DE0-23AB-4AAD-9903-AD02AB3F9A7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71" name="直線コネクタ 70">
          <a:extLst>
            <a:ext uri="{FF2B5EF4-FFF2-40B4-BE49-F238E27FC236}">
              <a16:creationId xmlns:a16="http://schemas.microsoft.com/office/drawing/2014/main" id="{85E6DA4B-719B-44A5-BDEE-6CD7C719EBD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72" name="テキスト ボックス 71">
          <a:extLst>
            <a:ext uri="{FF2B5EF4-FFF2-40B4-BE49-F238E27FC236}">
              <a16:creationId xmlns:a16="http://schemas.microsoft.com/office/drawing/2014/main" id="{3D5AA49D-BB9D-4D00-9DE6-482ECD7B2A2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3" name="直線コネクタ 72">
          <a:extLst>
            <a:ext uri="{FF2B5EF4-FFF2-40B4-BE49-F238E27FC236}">
              <a16:creationId xmlns:a16="http://schemas.microsoft.com/office/drawing/2014/main" id="{2A06D3CE-85EF-4657-86D8-A64846D303D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74" name="テキスト ボックス 73">
          <a:extLst>
            <a:ext uri="{FF2B5EF4-FFF2-40B4-BE49-F238E27FC236}">
              <a16:creationId xmlns:a16="http://schemas.microsoft.com/office/drawing/2014/main" id="{918008B8-7711-4F2A-B465-0C0345CDC74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5" name="直線コネクタ 74">
          <a:extLst>
            <a:ext uri="{FF2B5EF4-FFF2-40B4-BE49-F238E27FC236}">
              <a16:creationId xmlns:a16="http://schemas.microsoft.com/office/drawing/2014/main" id="{ED6A48D4-347D-4309-9B50-08360824F9A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6" name="テキスト ボックス 75">
          <a:extLst>
            <a:ext uri="{FF2B5EF4-FFF2-40B4-BE49-F238E27FC236}">
              <a16:creationId xmlns:a16="http://schemas.microsoft.com/office/drawing/2014/main" id="{FE5DC3BA-4017-4D5F-ADF7-95D895C2846F}"/>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7" name="直線コネクタ 76">
          <a:extLst>
            <a:ext uri="{FF2B5EF4-FFF2-40B4-BE49-F238E27FC236}">
              <a16:creationId xmlns:a16="http://schemas.microsoft.com/office/drawing/2014/main" id="{73EED0F7-EACC-48C2-9D61-C683387D33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8" name="テキスト ボックス 77">
          <a:extLst>
            <a:ext uri="{FF2B5EF4-FFF2-40B4-BE49-F238E27FC236}">
              <a16:creationId xmlns:a16="http://schemas.microsoft.com/office/drawing/2014/main" id="{CD49B904-C1F1-4878-9C42-501046913CD9}"/>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9" name="直線コネクタ 78">
          <a:extLst>
            <a:ext uri="{FF2B5EF4-FFF2-40B4-BE49-F238E27FC236}">
              <a16:creationId xmlns:a16="http://schemas.microsoft.com/office/drawing/2014/main" id="{529ADA6F-CEB7-43D8-B35B-3B2C6340B12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80" name="テキスト ボックス 79">
          <a:extLst>
            <a:ext uri="{FF2B5EF4-FFF2-40B4-BE49-F238E27FC236}">
              <a16:creationId xmlns:a16="http://schemas.microsoft.com/office/drawing/2014/main" id="{FD764E07-C979-4A45-9DAB-06273C3817E1}"/>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1" name="直線コネクタ 80">
          <a:extLst>
            <a:ext uri="{FF2B5EF4-FFF2-40B4-BE49-F238E27FC236}">
              <a16:creationId xmlns:a16="http://schemas.microsoft.com/office/drawing/2014/main" id="{7D6811A3-9E0D-4383-81E1-16BF9153CDF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82" name="債務償還比率グラフ枠">
          <a:extLst>
            <a:ext uri="{FF2B5EF4-FFF2-40B4-BE49-F238E27FC236}">
              <a16:creationId xmlns:a16="http://schemas.microsoft.com/office/drawing/2014/main" id="{5046A54F-281B-4E08-9550-57EB00BDC93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36565</xdr:rowOff>
    </xdr:to>
    <xdr:cxnSp macro="">
      <xdr:nvCxnSpPr>
        <xdr:cNvPr id="83" name="直線コネクタ 82">
          <a:extLst>
            <a:ext uri="{FF2B5EF4-FFF2-40B4-BE49-F238E27FC236}">
              <a16:creationId xmlns:a16="http://schemas.microsoft.com/office/drawing/2014/main" id="{159BFAD4-1958-482B-8342-DED9FC0C963E}"/>
            </a:ext>
          </a:extLst>
        </xdr:cNvPr>
        <xdr:cNvCxnSpPr/>
      </xdr:nvCxnSpPr>
      <xdr:spPr>
        <a:xfrm flipV="1">
          <a:off x="14793595" y="5312833"/>
          <a:ext cx="1269" cy="149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40392</xdr:rowOff>
    </xdr:from>
    <xdr:ext cx="469744" cy="259045"/>
    <xdr:sp macro="" textlink="">
      <xdr:nvSpPr>
        <xdr:cNvPr id="84" name="債務償還比率最小値テキスト">
          <a:extLst>
            <a:ext uri="{FF2B5EF4-FFF2-40B4-BE49-F238E27FC236}">
              <a16:creationId xmlns:a16="http://schemas.microsoft.com/office/drawing/2014/main" id="{67491D22-BA63-4556-AAA1-CA622B4F881A}"/>
            </a:ext>
          </a:extLst>
        </xdr:cNvPr>
        <xdr:cNvSpPr txBox="1"/>
      </xdr:nvSpPr>
      <xdr:spPr>
        <a:xfrm>
          <a:off x="14846300" y="681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36565</xdr:rowOff>
    </xdr:from>
    <xdr:to>
      <xdr:col>76</xdr:col>
      <xdr:colOff>111125</xdr:colOff>
      <xdr:row>35</xdr:row>
      <xdr:rowOff>36565</xdr:rowOff>
    </xdr:to>
    <xdr:cxnSp macro="">
      <xdr:nvCxnSpPr>
        <xdr:cNvPr id="85" name="直線コネクタ 84">
          <a:extLst>
            <a:ext uri="{FF2B5EF4-FFF2-40B4-BE49-F238E27FC236}">
              <a16:creationId xmlns:a16="http://schemas.microsoft.com/office/drawing/2014/main" id="{53CE085D-514D-4000-97AA-F21B9FD880C8}"/>
            </a:ext>
          </a:extLst>
        </xdr:cNvPr>
        <xdr:cNvCxnSpPr/>
      </xdr:nvCxnSpPr>
      <xdr:spPr>
        <a:xfrm>
          <a:off x="14706600" y="680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86" name="債務償還比率最大値テキスト">
          <a:extLst>
            <a:ext uri="{FF2B5EF4-FFF2-40B4-BE49-F238E27FC236}">
              <a16:creationId xmlns:a16="http://schemas.microsoft.com/office/drawing/2014/main" id="{F077A97D-4B44-488B-A58B-5FF24AA0D912}"/>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87" name="直線コネクタ 86">
          <a:extLst>
            <a:ext uri="{FF2B5EF4-FFF2-40B4-BE49-F238E27FC236}">
              <a16:creationId xmlns:a16="http://schemas.microsoft.com/office/drawing/2014/main" id="{261A3199-3462-41BB-A978-D64E0F17E2A3}"/>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37006</xdr:rowOff>
    </xdr:from>
    <xdr:ext cx="469744" cy="259045"/>
    <xdr:sp macro="" textlink="">
      <xdr:nvSpPr>
        <xdr:cNvPr id="88" name="債務償還比率平均値テキスト">
          <a:extLst>
            <a:ext uri="{FF2B5EF4-FFF2-40B4-BE49-F238E27FC236}">
              <a16:creationId xmlns:a16="http://schemas.microsoft.com/office/drawing/2014/main" id="{04D2C990-DDA0-4A7F-9CD3-7996E4758469}"/>
            </a:ext>
          </a:extLst>
        </xdr:cNvPr>
        <xdr:cNvSpPr txBox="1"/>
      </xdr:nvSpPr>
      <xdr:spPr>
        <a:xfrm>
          <a:off x="14846300" y="5609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14129</xdr:rowOff>
    </xdr:from>
    <xdr:to>
      <xdr:col>76</xdr:col>
      <xdr:colOff>73025</xdr:colOff>
      <xdr:row>29</xdr:row>
      <xdr:rowOff>115729</xdr:rowOff>
    </xdr:to>
    <xdr:sp macro="" textlink="">
      <xdr:nvSpPr>
        <xdr:cNvPr id="89" name="フローチャート: 判断 88">
          <a:extLst>
            <a:ext uri="{FF2B5EF4-FFF2-40B4-BE49-F238E27FC236}">
              <a16:creationId xmlns:a16="http://schemas.microsoft.com/office/drawing/2014/main" id="{FB75CC0C-D78A-43DA-A983-B1C8D8C605E2}"/>
            </a:ext>
          </a:extLst>
        </xdr:cNvPr>
        <xdr:cNvSpPr/>
      </xdr:nvSpPr>
      <xdr:spPr>
        <a:xfrm>
          <a:off x="147447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109474</xdr:rowOff>
    </xdr:from>
    <xdr:to>
      <xdr:col>72</xdr:col>
      <xdr:colOff>123825</xdr:colOff>
      <xdr:row>29</xdr:row>
      <xdr:rowOff>39624</xdr:rowOff>
    </xdr:to>
    <xdr:sp macro="" textlink="">
      <xdr:nvSpPr>
        <xdr:cNvPr id="90" name="フローチャート: 判断 89">
          <a:extLst>
            <a:ext uri="{FF2B5EF4-FFF2-40B4-BE49-F238E27FC236}">
              <a16:creationId xmlns:a16="http://schemas.microsoft.com/office/drawing/2014/main" id="{5F7EBE99-46ED-4CBE-A1EA-621224E60AAF}"/>
            </a:ext>
          </a:extLst>
        </xdr:cNvPr>
        <xdr:cNvSpPr/>
      </xdr:nvSpPr>
      <xdr:spPr>
        <a:xfrm>
          <a:off x="14033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144918</xdr:rowOff>
    </xdr:from>
    <xdr:to>
      <xdr:col>68</xdr:col>
      <xdr:colOff>123825</xdr:colOff>
      <xdr:row>29</xdr:row>
      <xdr:rowOff>75068</xdr:rowOff>
    </xdr:to>
    <xdr:sp macro="" textlink="">
      <xdr:nvSpPr>
        <xdr:cNvPr id="91" name="フローチャート: 判断 90">
          <a:extLst>
            <a:ext uri="{FF2B5EF4-FFF2-40B4-BE49-F238E27FC236}">
              <a16:creationId xmlns:a16="http://schemas.microsoft.com/office/drawing/2014/main" id="{A0DE292C-121F-467F-AC79-E57091D17F9C}"/>
            </a:ext>
          </a:extLst>
        </xdr:cNvPr>
        <xdr:cNvSpPr/>
      </xdr:nvSpPr>
      <xdr:spPr>
        <a:xfrm>
          <a:off x="13271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21146</xdr:rowOff>
    </xdr:from>
    <xdr:to>
      <xdr:col>64</xdr:col>
      <xdr:colOff>123825</xdr:colOff>
      <xdr:row>29</xdr:row>
      <xdr:rowOff>122746</xdr:rowOff>
    </xdr:to>
    <xdr:sp macro="" textlink="">
      <xdr:nvSpPr>
        <xdr:cNvPr id="92" name="フローチャート: 判断 91">
          <a:extLst>
            <a:ext uri="{FF2B5EF4-FFF2-40B4-BE49-F238E27FC236}">
              <a16:creationId xmlns:a16="http://schemas.microsoft.com/office/drawing/2014/main" id="{CB7BF5D3-B0BA-4FA7-A2E5-B0C98C410397}"/>
            </a:ext>
          </a:extLst>
        </xdr:cNvPr>
        <xdr:cNvSpPr/>
      </xdr:nvSpPr>
      <xdr:spPr>
        <a:xfrm>
          <a:off x="12509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164709</xdr:rowOff>
    </xdr:from>
    <xdr:to>
      <xdr:col>60</xdr:col>
      <xdr:colOff>123825</xdr:colOff>
      <xdr:row>29</xdr:row>
      <xdr:rowOff>94859</xdr:rowOff>
    </xdr:to>
    <xdr:sp macro="" textlink="">
      <xdr:nvSpPr>
        <xdr:cNvPr id="93" name="フローチャート: 判断 92">
          <a:extLst>
            <a:ext uri="{FF2B5EF4-FFF2-40B4-BE49-F238E27FC236}">
              <a16:creationId xmlns:a16="http://schemas.microsoft.com/office/drawing/2014/main" id="{E55998AE-3181-42B7-AF7E-1FDD41FA5131}"/>
            </a:ext>
          </a:extLst>
        </xdr:cNvPr>
        <xdr:cNvSpPr/>
      </xdr:nvSpPr>
      <xdr:spPr>
        <a:xfrm>
          <a:off x="11747500" y="573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A48C642F-127A-4FF1-AC07-2EC024F3043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5" name="テキスト ボックス 94">
          <a:extLst>
            <a:ext uri="{FF2B5EF4-FFF2-40B4-BE49-F238E27FC236}">
              <a16:creationId xmlns:a16="http://schemas.microsoft.com/office/drawing/2014/main" id="{6E33F697-85F1-49ED-B1DD-245473F0D0D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6" name="テキスト ボックス 95">
          <a:extLst>
            <a:ext uri="{FF2B5EF4-FFF2-40B4-BE49-F238E27FC236}">
              <a16:creationId xmlns:a16="http://schemas.microsoft.com/office/drawing/2014/main" id="{3D62C9E8-5396-4853-8B68-BC4275EEE0F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7" name="テキスト ボックス 96">
          <a:extLst>
            <a:ext uri="{FF2B5EF4-FFF2-40B4-BE49-F238E27FC236}">
              <a16:creationId xmlns:a16="http://schemas.microsoft.com/office/drawing/2014/main" id="{CADE8DDF-1535-4F15-B0A6-37C15AD656E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8" name="テキスト ボックス 97">
          <a:extLst>
            <a:ext uri="{FF2B5EF4-FFF2-40B4-BE49-F238E27FC236}">
              <a16:creationId xmlns:a16="http://schemas.microsoft.com/office/drawing/2014/main" id="{8E8FF1CE-3268-4574-9A62-23EF15BF236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31623</xdr:rowOff>
    </xdr:from>
    <xdr:to>
      <xdr:col>76</xdr:col>
      <xdr:colOff>73025</xdr:colOff>
      <xdr:row>33</xdr:row>
      <xdr:rowOff>133223</xdr:rowOff>
    </xdr:to>
    <xdr:sp macro="" textlink="">
      <xdr:nvSpPr>
        <xdr:cNvPr id="99" name="楕円 98">
          <a:extLst>
            <a:ext uri="{FF2B5EF4-FFF2-40B4-BE49-F238E27FC236}">
              <a16:creationId xmlns:a16="http://schemas.microsoft.com/office/drawing/2014/main" id="{E3B56A8B-E501-486F-800C-F191F559EF59}"/>
            </a:ext>
          </a:extLst>
        </xdr:cNvPr>
        <xdr:cNvSpPr/>
      </xdr:nvSpPr>
      <xdr:spPr>
        <a:xfrm>
          <a:off x="14744700" y="64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10050</xdr:rowOff>
    </xdr:from>
    <xdr:ext cx="469744" cy="259045"/>
    <xdr:sp macro="" textlink="">
      <xdr:nvSpPr>
        <xdr:cNvPr id="100" name="債務償還比率該当値テキスト">
          <a:extLst>
            <a:ext uri="{FF2B5EF4-FFF2-40B4-BE49-F238E27FC236}">
              <a16:creationId xmlns:a16="http://schemas.microsoft.com/office/drawing/2014/main" id="{93AD0938-5B92-4AA5-97D8-18FF00679D5F}"/>
            </a:ext>
          </a:extLst>
        </xdr:cNvPr>
        <xdr:cNvSpPr txBox="1"/>
      </xdr:nvSpPr>
      <xdr:spPr>
        <a:xfrm>
          <a:off x="14846300" y="643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42407</xdr:rowOff>
    </xdr:from>
    <xdr:to>
      <xdr:col>72</xdr:col>
      <xdr:colOff>123825</xdr:colOff>
      <xdr:row>32</xdr:row>
      <xdr:rowOff>144007</xdr:rowOff>
    </xdr:to>
    <xdr:sp macro="" textlink="">
      <xdr:nvSpPr>
        <xdr:cNvPr id="101" name="楕円 100">
          <a:extLst>
            <a:ext uri="{FF2B5EF4-FFF2-40B4-BE49-F238E27FC236}">
              <a16:creationId xmlns:a16="http://schemas.microsoft.com/office/drawing/2014/main" id="{EFD5D253-21A3-4E08-B0A8-540CF8BF79EB}"/>
            </a:ext>
          </a:extLst>
        </xdr:cNvPr>
        <xdr:cNvSpPr/>
      </xdr:nvSpPr>
      <xdr:spPr>
        <a:xfrm>
          <a:off x="14033500" y="630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93207</xdr:rowOff>
    </xdr:from>
    <xdr:to>
      <xdr:col>76</xdr:col>
      <xdr:colOff>22225</xdr:colOff>
      <xdr:row>33</xdr:row>
      <xdr:rowOff>82423</xdr:rowOff>
    </xdr:to>
    <xdr:cxnSp macro="">
      <xdr:nvCxnSpPr>
        <xdr:cNvPr id="102" name="直線コネクタ 101">
          <a:extLst>
            <a:ext uri="{FF2B5EF4-FFF2-40B4-BE49-F238E27FC236}">
              <a16:creationId xmlns:a16="http://schemas.microsoft.com/office/drawing/2014/main" id="{514F09D6-92DC-4731-9CA4-55B0CB9AD721}"/>
            </a:ext>
          </a:extLst>
        </xdr:cNvPr>
        <xdr:cNvCxnSpPr/>
      </xdr:nvCxnSpPr>
      <xdr:spPr>
        <a:xfrm>
          <a:off x="14084300" y="6351132"/>
          <a:ext cx="711200" cy="16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166539</xdr:rowOff>
    </xdr:from>
    <xdr:to>
      <xdr:col>68</xdr:col>
      <xdr:colOff>123825</xdr:colOff>
      <xdr:row>32</xdr:row>
      <xdr:rowOff>96689</xdr:rowOff>
    </xdr:to>
    <xdr:sp macro="" textlink="">
      <xdr:nvSpPr>
        <xdr:cNvPr id="103" name="楕円 102">
          <a:extLst>
            <a:ext uri="{FF2B5EF4-FFF2-40B4-BE49-F238E27FC236}">
              <a16:creationId xmlns:a16="http://schemas.microsoft.com/office/drawing/2014/main" id="{C7512200-DE37-456A-970D-C6F8C2032F1D}"/>
            </a:ext>
          </a:extLst>
        </xdr:cNvPr>
        <xdr:cNvSpPr/>
      </xdr:nvSpPr>
      <xdr:spPr>
        <a:xfrm>
          <a:off x="13271500" y="625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45889</xdr:rowOff>
    </xdr:from>
    <xdr:to>
      <xdr:col>72</xdr:col>
      <xdr:colOff>73025</xdr:colOff>
      <xdr:row>32</xdr:row>
      <xdr:rowOff>93207</xdr:rowOff>
    </xdr:to>
    <xdr:cxnSp macro="">
      <xdr:nvCxnSpPr>
        <xdr:cNvPr id="104" name="直線コネクタ 103">
          <a:extLst>
            <a:ext uri="{FF2B5EF4-FFF2-40B4-BE49-F238E27FC236}">
              <a16:creationId xmlns:a16="http://schemas.microsoft.com/office/drawing/2014/main" id="{76604DB5-17B0-43ED-BA3E-F5C9D36741A1}"/>
            </a:ext>
          </a:extLst>
        </xdr:cNvPr>
        <xdr:cNvCxnSpPr/>
      </xdr:nvCxnSpPr>
      <xdr:spPr>
        <a:xfrm>
          <a:off x="13322300" y="6303814"/>
          <a:ext cx="762000" cy="4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112903</xdr:rowOff>
    </xdr:from>
    <xdr:to>
      <xdr:col>64</xdr:col>
      <xdr:colOff>123825</xdr:colOff>
      <xdr:row>30</xdr:row>
      <xdr:rowOff>43053</xdr:rowOff>
    </xdr:to>
    <xdr:sp macro="" textlink="">
      <xdr:nvSpPr>
        <xdr:cNvPr id="105" name="楕円 104">
          <a:extLst>
            <a:ext uri="{FF2B5EF4-FFF2-40B4-BE49-F238E27FC236}">
              <a16:creationId xmlns:a16="http://schemas.microsoft.com/office/drawing/2014/main" id="{5BF299BA-7BD9-4A93-8E7D-1223456040C3}"/>
            </a:ext>
          </a:extLst>
        </xdr:cNvPr>
        <xdr:cNvSpPr/>
      </xdr:nvSpPr>
      <xdr:spPr>
        <a:xfrm>
          <a:off x="12509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163703</xdr:rowOff>
    </xdr:from>
    <xdr:to>
      <xdr:col>68</xdr:col>
      <xdr:colOff>73025</xdr:colOff>
      <xdr:row>32</xdr:row>
      <xdr:rowOff>45889</xdr:rowOff>
    </xdr:to>
    <xdr:cxnSp macro="">
      <xdr:nvCxnSpPr>
        <xdr:cNvPr id="106" name="直線コネクタ 105">
          <a:extLst>
            <a:ext uri="{FF2B5EF4-FFF2-40B4-BE49-F238E27FC236}">
              <a16:creationId xmlns:a16="http://schemas.microsoft.com/office/drawing/2014/main" id="{7003744C-DB89-407F-97F1-D94E34DF69A3}"/>
            </a:ext>
          </a:extLst>
        </xdr:cNvPr>
        <xdr:cNvCxnSpPr/>
      </xdr:nvCxnSpPr>
      <xdr:spPr>
        <a:xfrm>
          <a:off x="12560300" y="5907278"/>
          <a:ext cx="762000" cy="39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125847</xdr:rowOff>
    </xdr:from>
    <xdr:to>
      <xdr:col>60</xdr:col>
      <xdr:colOff>123825</xdr:colOff>
      <xdr:row>29</xdr:row>
      <xdr:rowOff>55997</xdr:rowOff>
    </xdr:to>
    <xdr:sp macro="" textlink="">
      <xdr:nvSpPr>
        <xdr:cNvPr id="107" name="楕円 106">
          <a:extLst>
            <a:ext uri="{FF2B5EF4-FFF2-40B4-BE49-F238E27FC236}">
              <a16:creationId xmlns:a16="http://schemas.microsoft.com/office/drawing/2014/main" id="{2B34A036-5B5F-4A5D-AF7D-1793DCA6792E}"/>
            </a:ext>
          </a:extLst>
        </xdr:cNvPr>
        <xdr:cNvSpPr/>
      </xdr:nvSpPr>
      <xdr:spPr>
        <a:xfrm>
          <a:off x="11747500" y="5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5197</xdr:rowOff>
    </xdr:from>
    <xdr:to>
      <xdr:col>64</xdr:col>
      <xdr:colOff>73025</xdr:colOff>
      <xdr:row>29</xdr:row>
      <xdr:rowOff>163703</xdr:rowOff>
    </xdr:to>
    <xdr:cxnSp macro="">
      <xdr:nvCxnSpPr>
        <xdr:cNvPr id="108" name="直線コネクタ 107">
          <a:extLst>
            <a:ext uri="{FF2B5EF4-FFF2-40B4-BE49-F238E27FC236}">
              <a16:creationId xmlns:a16="http://schemas.microsoft.com/office/drawing/2014/main" id="{853772C8-A077-424C-85E6-2B799A1368F5}"/>
            </a:ext>
          </a:extLst>
        </xdr:cNvPr>
        <xdr:cNvCxnSpPr/>
      </xdr:nvCxnSpPr>
      <xdr:spPr>
        <a:xfrm>
          <a:off x="11798300" y="5748772"/>
          <a:ext cx="762000" cy="15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56151</xdr:rowOff>
    </xdr:from>
    <xdr:ext cx="469744" cy="259045"/>
    <xdr:sp macro="" textlink="">
      <xdr:nvSpPr>
        <xdr:cNvPr id="109" name="n_1aveValue債務償還比率">
          <a:extLst>
            <a:ext uri="{FF2B5EF4-FFF2-40B4-BE49-F238E27FC236}">
              <a16:creationId xmlns:a16="http://schemas.microsoft.com/office/drawing/2014/main" id="{BCF81245-E018-487F-9ED8-88F83F1ED0D4}"/>
            </a:ext>
          </a:extLst>
        </xdr:cNvPr>
        <xdr:cNvSpPr txBox="1"/>
      </xdr:nvSpPr>
      <xdr:spPr>
        <a:xfrm>
          <a:off x="138367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91595</xdr:rowOff>
    </xdr:from>
    <xdr:ext cx="469744" cy="259045"/>
    <xdr:sp macro="" textlink="">
      <xdr:nvSpPr>
        <xdr:cNvPr id="110" name="n_2aveValue債務償還比率">
          <a:extLst>
            <a:ext uri="{FF2B5EF4-FFF2-40B4-BE49-F238E27FC236}">
              <a16:creationId xmlns:a16="http://schemas.microsoft.com/office/drawing/2014/main" id="{A9CB1028-F97A-4FF8-8C7F-7C79E23FD143}"/>
            </a:ext>
          </a:extLst>
        </xdr:cNvPr>
        <xdr:cNvSpPr txBox="1"/>
      </xdr:nvSpPr>
      <xdr:spPr>
        <a:xfrm>
          <a:off x="13087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139273</xdr:rowOff>
    </xdr:from>
    <xdr:ext cx="469744" cy="259045"/>
    <xdr:sp macro="" textlink="">
      <xdr:nvSpPr>
        <xdr:cNvPr id="111" name="n_3aveValue債務償還比率">
          <a:extLst>
            <a:ext uri="{FF2B5EF4-FFF2-40B4-BE49-F238E27FC236}">
              <a16:creationId xmlns:a16="http://schemas.microsoft.com/office/drawing/2014/main" id="{FD091534-DB6D-4061-8794-2FC7785B98B9}"/>
            </a:ext>
          </a:extLst>
        </xdr:cNvPr>
        <xdr:cNvSpPr txBox="1"/>
      </xdr:nvSpPr>
      <xdr:spPr>
        <a:xfrm>
          <a:off x="12325427" y="553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85986</xdr:rowOff>
    </xdr:from>
    <xdr:ext cx="469744" cy="259045"/>
    <xdr:sp macro="" textlink="">
      <xdr:nvSpPr>
        <xdr:cNvPr id="112" name="n_4aveValue債務償還比率">
          <a:extLst>
            <a:ext uri="{FF2B5EF4-FFF2-40B4-BE49-F238E27FC236}">
              <a16:creationId xmlns:a16="http://schemas.microsoft.com/office/drawing/2014/main" id="{E9C5C184-959C-44BE-8C95-1EEC0F733069}"/>
            </a:ext>
          </a:extLst>
        </xdr:cNvPr>
        <xdr:cNvSpPr txBox="1"/>
      </xdr:nvSpPr>
      <xdr:spPr>
        <a:xfrm>
          <a:off x="11563427" y="5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135134</xdr:rowOff>
    </xdr:from>
    <xdr:ext cx="469744" cy="259045"/>
    <xdr:sp macro="" textlink="">
      <xdr:nvSpPr>
        <xdr:cNvPr id="113" name="n_1mainValue債務償還比率">
          <a:extLst>
            <a:ext uri="{FF2B5EF4-FFF2-40B4-BE49-F238E27FC236}">
              <a16:creationId xmlns:a16="http://schemas.microsoft.com/office/drawing/2014/main" id="{EDB1D808-F9F4-4B99-9E2B-CBED615B3D2A}"/>
            </a:ext>
          </a:extLst>
        </xdr:cNvPr>
        <xdr:cNvSpPr txBox="1"/>
      </xdr:nvSpPr>
      <xdr:spPr>
        <a:xfrm>
          <a:off x="13836727" y="639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87816</xdr:rowOff>
    </xdr:from>
    <xdr:ext cx="469744" cy="259045"/>
    <xdr:sp macro="" textlink="">
      <xdr:nvSpPr>
        <xdr:cNvPr id="114" name="n_2mainValue債務償還比率">
          <a:extLst>
            <a:ext uri="{FF2B5EF4-FFF2-40B4-BE49-F238E27FC236}">
              <a16:creationId xmlns:a16="http://schemas.microsoft.com/office/drawing/2014/main" id="{BFBEFBB2-992A-4431-B990-BD17EFAEFC3E}"/>
            </a:ext>
          </a:extLst>
        </xdr:cNvPr>
        <xdr:cNvSpPr txBox="1"/>
      </xdr:nvSpPr>
      <xdr:spPr>
        <a:xfrm>
          <a:off x="13087427" y="634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34180</xdr:rowOff>
    </xdr:from>
    <xdr:ext cx="469744" cy="259045"/>
    <xdr:sp macro="" textlink="">
      <xdr:nvSpPr>
        <xdr:cNvPr id="115" name="n_3mainValue債務償還比率">
          <a:extLst>
            <a:ext uri="{FF2B5EF4-FFF2-40B4-BE49-F238E27FC236}">
              <a16:creationId xmlns:a16="http://schemas.microsoft.com/office/drawing/2014/main" id="{82B0FF72-D8E7-4AC6-8B8A-8EB88CD6A0BB}"/>
            </a:ext>
          </a:extLst>
        </xdr:cNvPr>
        <xdr:cNvSpPr txBox="1"/>
      </xdr:nvSpPr>
      <xdr:spPr>
        <a:xfrm>
          <a:off x="12325427" y="59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72524</xdr:rowOff>
    </xdr:from>
    <xdr:ext cx="469744" cy="259045"/>
    <xdr:sp macro="" textlink="">
      <xdr:nvSpPr>
        <xdr:cNvPr id="116" name="n_4mainValue債務償還比率">
          <a:extLst>
            <a:ext uri="{FF2B5EF4-FFF2-40B4-BE49-F238E27FC236}">
              <a16:creationId xmlns:a16="http://schemas.microsoft.com/office/drawing/2014/main" id="{D125CB42-6D96-421C-ABBB-0FCF1B5944E5}"/>
            </a:ext>
          </a:extLst>
        </xdr:cNvPr>
        <xdr:cNvSpPr txBox="1"/>
      </xdr:nvSpPr>
      <xdr:spPr>
        <a:xfrm>
          <a:off x="11563427" y="547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7" name="正方形/長方形 116">
          <a:extLst>
            <a:ext uri="{FF2B5EF4-FFF2-40B4-BE49-F238E27FC236}">
              <a16:creationId xmlns:a16="http://schemas.microsoft.com/office/drawing/2014/main" id="{2849A121-DEDB-4497-94D1-95E24813CF4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8" name="正方形/長方形 117">
          <a:extLst>
            <a:ext uri="{FF2B5EF4-FFF2-40B4-BE49-F238E27FC236}">
              <a16:creationId xmlns:a16="http://schemas.microsoft.com/office/drawing/2014/main" id="{EFC59EBA-295B-43C7-BCA5-792787C2B9E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9" name="正方形/長方形 118">
          <a:extLst>
            <a:ext uri="{FF2B5EF4-FFF2-40B4-BE49-F238E27FC236}">
              <a16:creationId xmlns:a16="http://schemas.microsoft.com/office/drawing/2014/main" id="{0E0BF835-289C-46EB-9DC4-8BDAF73E3B07}"/>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20" name="正方形/長方形 119">
          <a:extLst>
            <a:ext uri="{FF2B5EF4-FFF2-40B4-BE49-F238E27FC236}">
              <a16:creationId xmlns:a16="http://schemas.microsoft.com/office/drawing/2014/main" id="{D4299277-8A4B-4DAA-98AE-4DA46DF4601A}"/>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21" name="テキスト ボックス 120">
          <a:extLst>
            <a:ext uri="{FF2B5EF4-FFF2-40B4-BE49-F238E27FC236}">
              <a16:creationId xmlns:a16="http://schemas.microsoft.com/office/drawing/2014/main" id="{4F64D92F-AF61-4C38-B076-0DFB5AAEFB7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2" name="テキスト ボックス 121">
          <a:extLst>
            <a:ext uri="{FF2B5EF4-FFF2-40B4-BE49-F238E27FC236}">
              <a16:creationId xmlns:a16="http://schemas.microsoft.com/office/drawing/2014/main" id="{EFF96320-6B47-4C2A-AA64-3F3197F060F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5BD84E0-E5D6-4634-B44C-8DDCECF2F8B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B0E65B1-0058-45F4-B5E3-0490C577C9C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FF0C7ED-AE77-4937-9823-95F2AFF8039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C5BC4B5-0865-4AB4-957A-590E6F132F0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2EA68C2-99C9-4F30-8C16-4AB90A5CE82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42E78DE-E20F-47E2-A44B-C6E91753F2D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DF6E07E-2D7D-4E32-A793-897461F9E26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FE052D7-FF35-4554-8DFE-3A5162399A3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E92ADD4-326E-4A6E-9E1A-9925605F58D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2DC7EEA-02B5-4D2C-A6C1-6324C03D8E0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1,595
1,586
90.81
3,042,936
2,814,316
191,914
1,262,155
3,543,737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615CA16-B5E6-4DE0-9E31-5E5FC5F6812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BE7B657-2A71-4579-AC11-02BF67BCC43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9E3BE04-1607-4BCD-BE4D-E181B735CAF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8158FA0-DF01-4694-B40D-8CF86322134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5781304-E6DE-4BE8-A166-002882C28C9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9D7174F-6DDD-408C-94AE-812B1CF570F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C652D330-B63E-4A15-BA3D-7E7129C3A88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E80CC9CC-E39C-4A5E-8E3C-6FC548017BB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31B0274B-57BD-401F-BA66-EA86E431797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219F2C7B-F8EE-40E7-88C5-D7C10291AF5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2BC02D1E-83B6-4824-9FE1-BCB9FC6BF809}"/>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F6EF9598-B8AD-49B8-A3C2-5B0EF738A08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F80CC42B-15F6-4876-93C7-51167974AEE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F0937DE5-93E3-4D2A-8EB0-571E743BC28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2A9DC78-673B-4FF1-BE11-B2576BC8F92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8E72DC8-65D8-4474-81A6-575E92D95D1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D45D798-6661-4853-8BCB-5B6497D274A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BB1A783-5C67-4802-8C9C-D8EDABABEF4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519F1B1-24C7-4F1B-B478-F3147712F14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A63B04A-7F78-4804-AC5D-BB3DDCC397E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AC25B05-C9F3-41E6-B232-AE4629E2B52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A11ACBE-1D3C-4B30-8E85-766F1C35C25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263D5A9-AC52-4C94-83AA-17D523442D8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BAE7D3A-594A-48C9-806E-3D1F9404B40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1,595
1,586
90.81
3,042,936
2,814,316
191,914
1,262,155
3,543,737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1BFD038-7E5A-4E31-8FD5-5C41B84E87E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A43EBD0-3ECA-4384-87A3-5236A1E6F4F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A68074B-1545-48B5-8EDC-4A33C8294A2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F61720D-1DD6-49D5-8EB0-555D4885DC2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BB82E61-99CD-448F-9C26-A94F6A8ACC4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6C90F06-C956-4BAD-ABA2-22728823710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739E51C4-1B7F-4A73-B497-83D481985D4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2256C6AE-38C5-4CF4-9B2D-B5301B3F5EB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F5F13F6C-A820-4A01-8BEE-C7D39F57979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6983F187-89CE-4AC5-8F39-2C4BA5D6274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B31EC306-23E7-452F-A49D-59752B93CC43}"/>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3E9F64F8-5A83-448F-B43C-CB58F0C8CD5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57F2BF06-D9F5-487F-BCE2-C170E8886DB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29C6B744-FBEE-40FE-8B9D-1D117CE83F9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1,595
1,586
90.81
3,042,936
2,814,316
191,914
1,262,155
3,543,737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極度の人口減少及び高齢化の影響が大きく、生産年齢人口の減少が進み、税収の増加は今後も期待できない。さらに地方公務員法改正に伴う会計年度任用職員の導入や、委託業務化等による経費増大により、今後の財政負担はさらに増加すると見込まれる。財政運営を維持するためには、経常経費の大胆な見直しは避けられず、事業の縮小・廃止も視野に財政規模を抑制していくこと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125413</xdr:rowOff>
    </xdr:from>
    <xdr:to>
      <xdr:col>23</xdr:col>
      <xdr:colOff>133350</xdr:colOff>
      <xdr:row>43</xdr:row>
      <xdr:rowOff>125413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4977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12717</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1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125413</xdr:rowOff>
    </xdr:from>
    <xdr:to>
      <xdr:col>19</xdr:col>
      <xdr:colOff>133350</xdr:colOff>
      <xdr:row>43</xdr:row>
      <xdr:rowOff>131445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3225800" y="749776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101934</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131445</xdr:rowOff>
    </xdr:from>
    <xdr:to>
      <xdr:col>15</xdr:col>
      <xdr:colOff>82550</xdr:colOff>
      <xdr:row>43</xdr:row>
      <xdr:rowOff>131445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20320</xdr:rowOff>
    </xdr:from>
    <xdr:to>
      <xdr:col>15</xdr:col>
      <xdr:colOff>133350</xdr:colOff>
      <xdr:row>43</xdr:row>
      <xdr:rowOff>121920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132097</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131445</xdr:rowOff>
    </xdr:from>
    <xdr:to>
      <xdr:col>11</xdr:col>
      <xdr:colOff>31750</xdr:colOff>
      <xdr:row>43</xdr:row>
      <xdr:rowOff>137478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1447800" y="75037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168292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144162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74613</xdr:rowOff>
    </xdr:from>
    <xdr:to>
      <xdr:col>23</xdr:col>
      <xdr:colOff>184150</xdr:colOff>
      <xdr:row>44</xdr:row>
      <xdr:rowOff>4763</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141940</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42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74613</xdr:rowOff>
    </xdr:from>
    <xdr:to>
      <xdr:col>19</xdr:col>
      <xdr:colOff>184150</xdr:colOff>
      <xdr:row>44</xdr:row>
      <xdr:rowOff>4763</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160990</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3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80645</xdr:rowOff>
    </xdr:from>
    <xdr:to>
      <xdr:col>15</xdr:col>
      <xdr:colOff>133350</xdr:colOff>
      <xdr:row>44</xdr:row>
      <xdr:rowOff>10795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167022</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80645</xdr:rowOff>
    </xdr:from>
    <xdr:to>
      <xdr:col>11</xdr:col>
      <xdr:colOff>82550</xdr:colOff>
      <xdr:row>44</xdr:row>
      <xdr:rowOff>10795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167022</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86678</xdr:rowOff>
    </xdr:from>
    <xdr:to>
      <xdr:col>7</xdr:col>
      <xdr:colOff>31750</xdr:colOff>
      <xdr:row>44</xdr:row>
      <xdr:rowOff>16828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ﾎﾟｲﾝﾄと改善されたものの、公債費や繰出金の増加が見られ、財政の硬直化が進んでいる。さらに近年の建設事業による多額の起債により、今後も公債費の増加が見込まれる。財政維持のためには投資的事業の縮小と起債の抑制を図らなければならな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99314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10056622"/>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71391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5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99314</xdr:rowOff>
    </xdr:from>
    <xdr:to>
      <xdr:col>24</xdr:col>
      <xdr:colOff>12700</xdr:colOff>
      <xdr:row>67</xdr:row>
      <xdr:rowOff>99314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8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65</xdr:row>
      <xdr:rowOff>36830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101217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762</xdr:rowOff>
    </xdr:from>
    <xdr:to>
      <xdr:col>19</xdr:col>
      <xdr:colOff>133350</xdr:colOff>
      <xdr:row>65</xdr:row>
      <xdr:rowOff>36830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973562"/>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32258</xdr:rowOff>
    </xdr:from>
    <xdr:to>
      <xdr:col>19</xdr:col>
      <xdr:colOff>184150</xdr:colOff>
      <xdr:row>62</xdr:row>
      <xdr:rowOff>133858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144035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73406</xdr:rowOff>
    </xdr:from>
    <xdr:to>
      <xdr:col>15</xdr:col>
      <xdr:colOff>82550</xdr:colOff>
      <xdr:row>64</xdr:row>
      <xdr:rowOff>762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703306"/>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37084</xdr:rowOff>
    </xdr:from>
    <xdr:to>
      <xdr:col>15</xdr:col>
      <xdr:colOff>133350</xdr:colOff>
      <xdr:row>62</xdr:row>
      <xdr:rowOff>138684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58928</xdr:rowOff>
    </xdr:from>
    <xdr:to>
      <xdr:col>11</xdr:col>
      <xdr:colOff>31750</xdr:colOff>
      <xdr:row>62</xdr:row>
      <xdr:rowOff>73406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68882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72407</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121412</xdr:rowOff>
    </xdr:from>
    <xdr:to>
      <xdr:col>15</xdr:col>
      <xdr:colOff>133350</xdr:colOff>
      <xdr:row>64</xdr:row>
      <xdr:rowOff>51562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36339</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22606</xdr:rowOff>
    </xdr:from>
    <xdr:to>
      <xdr:col>11</xdr:col>
      <xdr:colOff>82550</xdr:colOff>
      <xdr:row>62</xdr:row>
      <xdr:rowOff>124206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108983</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8128</xdr:rowOff>
    </xdr:from>
    <xdr:to>
      <xdr:col>7</xdr:col>
      <xdr:colOff>31750</xdr:colOff>
      <xdr:row>62</xdr:row>
      <xdr:rowOff>109728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94505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[542,673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特徴として、生活工芸館や交流センター山びこの特殊事業による人件費、物件費等の負担が大きいことがあげられる。また、除雪などの委託経費も増加傾向となっているほか、老朽化する各種施設の維持補修費も増加しており、将来コストの低減を図ることが求められる。</a:t>
          </a: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89706</xdr:rowOff>
    </xdr:from>
    <xdr:to>
      <xdr:col>23</xdr:col>
      <xdr:colOff>133350</xdr:colOff>
      <xdr:row>89</xdr:row>
      <xdr:rowOff>72619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77156"/>
          <a:ext cx="0" cy="1354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3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72619</xdr:rowOff>
    </xdr:from>
    <xdr:to>
      <xdr:col>24</xdr:col>
      <xdr:colOff>12700</xdr:colOff>
      <xdr:row>89</xdr:row>
      <xdr:rowOff>72619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3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4633</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89706</xdr:rowOff>
    </xdr:from>
    <xdr:to>
      <xdr:col>24</xdr:col>
      <xdr:colOff>12700</xdr:colOff>
      <xdr:row>81</xdr:row>
      <xdr:rowOff>89706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7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95740</xdr:rowOff>
    </xdr:from>
    <xdr:to>
      <xdr:col>23</xdr:col>
      <xdr:colOff>133350</xdr:colOff>
      <xdr:row>83</xdr:row>
      <xdr:rowOff>136421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326090"/>
          <a:ext cx="838200" cy="4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73786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61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57259</xdr:rowOff>
    </xdr:from>
    <xdr:to>
      <xdr:col>23</xdr:col>
      <xdr:colOff>184150</xdr:colOff>
      <xdr:row>82</xdr:row>
      <xdr:rowOff>158859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84427</xdr:rowOff>
    </xdr:from>
    <xdr:to>
      <xdr:col>19</xdr:col>
      <xdr:colOff>133350</xdr:colOff>
      <xdr:row>83</xdr:row>
      <xdr:rowOff>95740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314777"/>
          <a:ext cx="889000" cy="1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56542</xdr:rowOff>
    </xdr:from>
    <xdr:to>
      <xdr:col>19</xdr:col>
      <xdr:colOff>184150</xdr:colOff>
      <xdr:row>82</xdr:row>
      <xdr:rowOff>158142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168319</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84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62238</xdr:rowOff>
    </xdr:from>
    <xdr:to>
      <xdr:col>15</xdr:col>
      <xdr:colOff>82550</xdr:colOff>
      <xdr:row>83</xdr:row>
      <xdr:rowOff>84427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292588"/>
          <a:ext cx="889000" cy="2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41235</xdr:rowOff>
    </xdr:from>
    <xdr:to>
      <xdr:col>15</xdr:col>
      <xdr:colOff>133350</xdr:colOff>
      <xdr:row>82</xdr:row>
      <xdr:rowOff>142835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153012</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6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58186</xdr:rowOff>
    </xdr:from>
    <xdr:to>
      <xdr:col>11</xdr:col>
      <xdr:colOff>31750</xdr:colOff>
      <xdr:row>83</xdr:row>
      <xdr:rowOff>62238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288536"/>
          <a:ext cx="889000" cy="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23006</xdr:rowOff>
    </xdr:from>
    <xdr:to>
      <xdr:col>11</xdr:col>
      <xdr:colOff>82550</xdr:colOff>
      <xdr:row>82</xdr:row>
      <xdr:rowOff>124606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134783</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110160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85621</xdr:rowOff>
    </xdr:from>
    <xdr:to>
      <xdr:col>23</xdr:col>
      <xdr:colOff>184150</xdr:colOff>
      <xdr:row>84</xdr:row>
      <xdr:rowOff>15771</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31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57698</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28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44940</xdr:rowOff>
    </xdr:from>
    <xdr:to>
      <xdr:col>19</xdr:col>
      <xdr:colOff>184150</xdr:colOff>
      <xdr:row>83</xdr:row>
      <xdr:rowOff>146540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2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131317</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3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33627</xdr:rowOff>
    </xdr:from>
    <xdr:to>
      <xdr:col>15</xdr:col>
      <xdr:colOff>133350</xdr:colOff>
      <xdr:row>83</xdr:row>
      <xdr:rowOff>135227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120004</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11438</xdr:rowOff>
    </xdr:from>
    <xdr:to>
      <xdr:col>11</xdr:col>
      <xdr:colOff>82550</xdr:colOff>
      <xdr:row>83</xdr:row>
      <xdr:rowOff>113038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24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97815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32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7386</xdr:rowOff>
    </xdr:from>
    <xdr:to>
      <xdr:col>7</xdr:col>
      <xdr:colOff>31750</xdr:colOff>
      <xdr:row>83</xdr:row>
      <xdr:rowOff>108986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23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93763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32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職員の年齢層に偏りがあり、一概に比較できない要素もある。適正な定員管理と併せて適正値となるよう調整していく。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93980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88477</xdr:rowOff>
    </xdr:from>
    <xdr:to>
      <xdr:col>81</xdr:col>
      <xdr:colOff>44450</xdr:colOff>
      <xdr:row>88</xdr:row>
      <xdr:rowOff>112607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517607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64788</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09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88477</xdr:rowOff>
    </xdr:from>
    <xdr:to>
      <xdr:col>77</xdr:col>
      <xdr:colOff>44450</xdr:colOff>
      <xdr:row>89</xdr:row>
      <xdr:rowOff>29634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517607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151993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72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72389</xdr:rowOff>
    </xdr:from>
    <xdr:to>
      <xdr:col>72</xdr:col>
      <xdr:colOff>203200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5159989"/>
          <a:ext cx="889000" cy="12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151993</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72389</xdr:rowOff>
    </xdr:from>
    <xdr:to>
      <xdr:col>68</xdr:col>
      <xdr:colOff>152400</xdr:colOff>
      <xdr:row>88</xdr:row>
      <xdr:rowOff>152823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515998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16087</xdr:rowOff>
    </xdr:from>
    <xdr:to>
      <xdr:col>68</xdr:col>
      <xdr:colOff>203200</xdr:colOff>
      <xdr:row>87</xdr:row>
      <xdr:rowOff>117687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127864</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143950</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61807</xdr:rowOff>
    </xdr:from>
    <xdr:to>
      <xdr:col>81</xdr:col>
      <xdr:colOff>95250</xdr:colOff>
      <xdr:row>88</xdr:row>
      <xdr:rowOff>163407</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33884</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512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37677</xdr:rowOff>
    </xdr:from>
    <xdr:to>
      <xdr:col>77</xdr:col>
      <xdr:colOff>95250</xdr:colOff>
      <xdr:row>88</xdr:row>
      <xdr:rowOff>139277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124054</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21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150284</xdr:rowOff>
    </xdr:from>
    <xdr:to>
      <xdr:col>73</xdr:col>
      <xdr:colOff>44450</xdr:colOff>
      <xdr:row>89</xdr:row>
      <xdr:rowOff>80434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65211</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21589</xdr:rowOff>
    </xdr:from>
    <xdr:to>
      <xdr:col>68</xdr:col>
      <xdr:colOff>203200</xdr:colOff>
      <xdr:row>88</xdr:row>
      <xdr:rowOff>123189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107966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102023</xdr:rowOff>
    </xdr:from>
    <xdr:to>
      <xdr:col>64</xdr:col>
      <xdr:colOff>152400</xdr:colOff>
      <xdr:row>89</xdr:row>
      <xdr:rowOff>32173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16950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規模に見合った人員配置が求められるが、安易な職員削減は行政サービスの低下を直に招くため、抜本的な業務の見直し・スリム化と職員配置を連動して進める必要がある。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49771</xdr:rowOff>
    </xdr:from>
    <xdr:to>
      <xdr:col>81</xdr:col>
      <xdr:colOff>44450</xdr:colOff>
      <xdr:row>67</xdr:row>
      <xdr:rowOff>99796</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336771"/>
          <a:ext cx="0" cy="125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71873</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5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99796</xdr:rowOff>
    </xdr:from>
    <xdr:to>
      <xdr:col>81</xdr:col>
      <xdr:colOff>133350</xdr:colOff>
      <xdr:row>67</xdr:row>
      <xdr:rowOff>99796</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58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136148</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100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49771</xdr:rowOff>
    </xdr:from>
    <xdr:to>
      <xdr:col>81</xdr:col>
      <xdr:colOff>133350</xdr:colOff>
      <xdr:row>60</xdr:row>
      <xdr:rowOff>49771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33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89091</xdr:rowOff>
    </xdr:from>
    <xdr:to>
      <xdr:col>81</xdr:col>
      <xdr:colOff>44450</xdr:colOff>
      <xdr:row>62</xdr:row>
      <xdr:rowOff>91745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718991"/>
          <a:ext cx="8382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51325</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3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30696</xdr:rowOff>
    </xdr:from>
    <xdr:to>
      <xdr:col>77</xdr:col>
      <xdr:colOff>44450</xdr:colOff>
      <xdr:row>62</xdr:row>
      <xdr:rowOff>89091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660596"/>
          <a:ext cx="889000" cy="5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27077</xdr:rowOff>
    </xdr:from>
    <xdr:to>
      <xdr:col>77</xdr:col>
      <xdr:colOff>95250</xdr:colOff>
      <xdr:row>61</xdr:row>
      <xdr:rowOff>128677</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138854</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254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30455</xdr:rowOff>
    </xdr:from>
    <xdr:to>
      <xdr:col>72</xdr:col>
      <xdr:colOff>203200</xdr:colOff>
      <xdr:row>62</xdr:row>
      <xdr:rowOff>30696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660355"/>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17425</xdr:rowOff>
    </xdr:from>
    <xdr:to>
      <xdr:col>73</xdr:col>
      <xdr:colOff>44450</xdr:colOff>
      <xdr:row>61</xdr:row>
      <xdr:rowOff>119025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129202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2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159436</xdr:rowOff>
    </xdr:from>
    <xdr:to>
      <xdr:col>68</xdr:col>
      <xdr:colOff>152400</xdr:colOff>
      <xdr:row>62</xdr:row>
      <xdr:rowOff>30455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617886"/>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7289</xdr:rowOff>
    </xdr:from>
    <xdr:to>
      <xdr:col>68</xdr:col>
      <xdr:colOff>203200</xdr:colOff>
      <xdr:row>61</xdr:row>
      <xdr:rowOff>108889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119066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137719</xdr:rowOff>
    </xdr:from>
    <xdr:to>
      <xdr:col>64</xdr:col>
      <xdr:colOff>152400</xdr:colOff>
      <xdr:row>61</xdr:row>
      <xdr:rowOff>67869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78046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40945</xdr:rowOff>
    </xdr:from>
    <xdr:to>
      <xdr:col>81</xdr:col>
      <xdr:colOff>95250</xdr:colOff>
      <xdr:row>62</xdr:row>
      <xdr:rowOff>142545</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6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13022</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64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38291</xdr:rowOff>
    </xdr:from>
    <xdr:to>
      <xdr:col>77</xdr:col>
      <xdr:colOff>95250</xdr:colOff>
      <xdr:row>62</xdr:row>
      <xdr:rowOff>139891</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66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124668</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75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151346</xdr:rowOff>
    </xdr:from>
    <xdr:to>
      <xdr:col>73</xdr:col>
      <xdr:colOff>44450</xdr:colOff>
      <xdr:row>62</xdr:row>
      <xdr:rowOff>81496</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60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66273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69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151105</xdr:rowOff>
    </xdr:from>
    <xdr:to>
      <xdr:col>68</xdr:col>
      <xdr:colOff>203200</xdr:colOff>
      <xdr:row>62</xdr:row>
      <xdr:rowOff>81255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6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66032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6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108636</xdr:rowOff>
    </xdr:from>
    <xdr:to>
      <xdr:col>64</xdr:col>
      <xdr:colOff>152400</xdr:colOff>
      <xdr:row>62</xdr:row>
      <xdr:rowOff>38786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5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23563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6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住宅建設等による公債費負担の増加が指標に表れている。また近年、消雪整備や集会所建設、温泉源泉掘削、庁舎耐震化、防災行政無線改修など、多額の起債事業が続いたため、実質公債費比率はさらに上昇すると見込まれる。今後は投資的事業の縮小、起債の抑制を図らなければならな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a:extLst>
            <a:ext uri="{FF2B5EF4-FFF2-40B4-BE49-F238E27FC236}">
              <a16:creationId xmlns:a16="http://schemas.microsoft.com/office/drawing/2014/main" id="{00000000-0008-0000-0300-00006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132927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7018000" y="634153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105004</xdr:rowOff>
    </xdr:from>
    <xdr:ext cx="762000" cy="259045"/>
    <xdr:sp macro="" textlink="">
      <xdr:nvSpPr>
        <xdr:cNvPr id="368" name="公債費負担の状況最小値テキスト">
          <a:extLst>
            <a:ext uri="{FF2B5EF4-FFF2-40B4-BE49-F238E27FC236}">
              <a16:creationId xmlns:a16="http://schemas.microsoft.com/office/drawing/2014/main" id="{00000000-0008-0000-0300-000070010000}"/>
            </a:ext>
          </a:extLst>
        </xdr:cNvPr>
        <xdr:cNvSpPr txBox="1"/>
      </xdr:nvSpPr>
      <xdr:spPr>
        <a:xfrm>
          <a:off x="17106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132927</xdr:rowOff>
    </xdr:from>
    <xdr:to>
      <xdr:col>81</xdr:col>
      <xdr:colOff>133350</xdr:colOff>
      <xdr:row>44</xdr:row>
      <xdr:rowOff>132927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0" name="公債費負担の状況最大値テキスト">
          <a:extLst>
            <a:ext uri="{FF2B5EF4-FFF2-40B4-BE49-F238E27FC236}">
              <a16:creationId xmlns:a16="http://schemas.microsoft.com/office/drawing/2014/main" id="{00000000-0008-0000-0300-000072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6350</xdr:rowOff>
    </xdr:from>
    <xdr:to>
      <xdr:col>81</xdr:col>
      <xdr:colOff>44450</xdr:colOff>
      <xdr:row>40</xdr:row>
      <xdr:rowOff>54610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179800" y="686435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73" name="公債費負担の状況平均値テキスト">
          <a:extLst>
            <a:ext uri="{FF2B5EF4-FFF2-40B4-BE49-F238E27FC236}">
              <a16:creationId xmlns:a16="http://schemas.microsoft.com/office/drawing/2014/main" id="{00000000-0008-0000-0300-000075010000}"/>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121496</xdr:rowOff>
    </xdr:from>
    <xdr:to>
      <xdr:col>77</xdr:col>
      <xdr:colOff>44450</xdr:colOff>
      <xdr:row>40</xdr:row>
      <xdr:rowOff>6350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5290800" y="68080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121496</xdr:rowOff>
    </xdr:from>
    <xdr:to>
      <xdr:col>72</xdr:col>
      <xdr:colOff>203200</xdr:colOff>
      <xdr:row>39</xdr:row>
      <xdr:rowOff>145627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4401800" y="68080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145627</xdr:rowOff>
    </xdr:from>
    <xdr:to>
      <xdr:col>68</xdr:col>
      <xdr:colOff>152400</xdr:colOff>
      <xdr:row>40</xdr:row>
      <xdr:rowOff>62654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3512800" y="68321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20337</xdr:rowOff>
    </xdr:from>
    <xdr:ext cx="762000" cy="259045"/>
    <xdr:sp macro="" textlink="">
      <xdr:nvSpPr>
        <xdr:cNvPr id="392" name="公債費負担の状況該当値テキスト">
          <a:extLst>
            <a:ext uri="{FF2B5EF4-FFF2-40B4-BE49-F238E27FC236}">
              <a16:creationId xmlns:a16="http://schemas.microsoft.com/office/drawing/2014/main" id="{00000000-0008-0000-0300-000088010000}"/>
            </a:ext>
          </a:extLst>
        </xdr:cNvPr>
        <xdr:cNvSpPr txBox="1"/>
      </xdr:nvSpPr>
      <xdr:spPr>
        <a:xfrm>
          <a:off x="17106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127000</xdr:rowOff>
    </xdr:from>
    <xdr:to>
      <xdr:col>77</xdr:col>
      <xdr:colOff>95250</xdr:colOff>
      <xdr:row>40</xdr:row>
      <xdr:rowOff>57150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70696</xdr:rowOff>
    </xdr:from>
    <xdr:to>
      <xdr:col>73</xdr:col>
      <xdr:colOff>44450</xdr:colOff>
      <xdr:row>40</xdr:row>
      <xdr:rowOff>846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5240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11023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94827</xdr:rowOff>
    </xdr:from>
    <xdr:to>
      <xdr:col>68</xdr:col>
      <xdr:colOff>203200</xdr:colOff>
      <xdr:row>40</xdr:row>
      <xdr:rowOff>24977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4351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35154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11854</xdr:rowOff>
    </xdr:from>
    <xdr:to>
      <xdr:col>64</xdr:col>
      <xdr:colOff>152400</xdr:colOff>
      <xdr:row>40</xdr:row>
      <xdr:rowOff>113454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123631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将来負担比率は算定されていないが、近年の多額の起債による公債費負担が今後続くと見込まれるため、将来負担の軽減に主眼を置いた事業計画が求められる。</a:t>
          </a:r>
        </a:p>
      </xdr:txBody>
    </xdr:sp>
    <xdr:clientData/>
  </xdr:twoCellAnchor>
  <xdr:oneCellAnchor>
    <xdr:from>
      <xdr:col>61</xdr:col>
      <xdr:colOff>6350</xdr:colOff>
      <xdr:row>10</xdr:row>
      <xdr:rowOff>63500</xdr:rowOff>
    </xdr:from>
    <xdr:ext cx="298543" cy="22570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1,595
1,586
90.81
3,042,936
2,814,316
191,914
1,262,155
3,543,737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類似団体平均と比較すると、人件費に係る経常収支比率はやや高い状況となっており、県内平均と比較しても高い比率を示している。しかし現在の職員数</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人からの削減は、事務事業の担当状況から見て非常に困難と考えられ、業務の見直し・スリム化と並行した職員削減が急務となる。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148607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xdr:rowOff>
    </xdr:from>
    <xdr:to>
      <xdr:col>24</xdr:col>
      <xdr:colOff>114300</xdr:colOff>
      <xdr:row>41</xdr:row>
      <xdr:rowOff>5080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92710</xdr:rowOff>
    </xdr:from>
    <xdr:to>
      <xdr:col>24</xdr:col>
      <xdr:colOff>25400</xdr:colOff>
      <xdr:row>37</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6491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0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62230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52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130810</xdr:rowOff>
    </xdr:from>
    <xdr:to>
      <xdr:col>15</xdr:col>
      <xdr:colOff>98425</xdr:colOff>
      <xdr:row>37</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030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106680</xdr:rowOff>
    </xdr:from>
    <xdr:to>
      <xdr:col>15</xdr:col>
      <xdr:colOff>149225</xdr:colOff>
      <xdr:row>36</xdr:row>
      <xdr:rowOff>36830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47007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763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41910</xdr:rowOff>
    </xdr:from>
    <xdr:to>
      <xdr:col>24</xdr:col>
      <xdr:colOff>76200</xdr:colOff>
      <xdr:row>36</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11430</xdr:rowOff>
    </xdr:from>
    <xdr:to>
      <xdr:col>20</xdr:col>
      <xdr:colOff>38100</xdr:colOff>
      <xdr:row>37</xdr:row>
      <xdr:rowOff>113030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97807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80010</xdr:rowOff>
    </xdr:from>
    <xdr:to>
      <xdr:col>11</xdr:col>
      <xdr:colOff>60325</xdr:colOff>
      <xdr:row>37</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166387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各種施設の修繕費や、業務委託経費の増加等により物件費は増加傾向にあり、それが続くと見込まれる。コスト削減のためには、事務事業の抜本的な見直し・スリム化が必要となる。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163576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387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78503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163576</xdr:rowOff>
    </xdr:from>
    <xdr:to>
      <xdr:col>82</xdr:col>
      <xdr:colOff>196850</xdr:colOff>
      <xdr:row>14</xdr:row>
      <xdr:rowOff>163576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62992</xdr:rowOff>
    </xdr:from>
    <xdr:to>
      <xdr:col>82</xdr:col>
      <xdr:colOff>107950</xdr:colOff>
      <xdr:row>18</xdr:row>
      <xdr:rowOff>131572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14909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76708</xdr:rowOff>
    </xdr:from>
    <xdr:to>
      <xdr:col>78</xdr:col>
      <xdr:colOff>69850</xdr:colOff>
      <xdr:row>18</xdr:row>
      <xdr:rowOff>131572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1628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73914</xdr:rowOff>
    </xdr:from>
    <xdr:to>
      <xdr:col>78</xdr:col>
      <xdr:colOff>120650</xdr:colOff>
      <xdr:row>18</xdr:row>
      <xdr:rowOff>4064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14241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5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170434</xdr:rowOff>
    </xdr:from>
    <xdr:to>
      <xdr:col>73</xdr:col>
      <xdr:colOff>180975</xdr:colOff>
      <xdr:row>18</xdr:row>
      <xdr:rowOff>76708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08508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152146</xdr:rowOff>
    </xdr:from>
    <xdr:to>
      <xdr:col>69</xdr:col>
      <xdr:colOff>92075</xdr:colOff>
      <xdr:row>17</xdr:row>
      <xdr:rowOff>170434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0667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12192</xdr:rowOff>
    </xdr:from>
    <xdr:to>
      <xdr:col>82</xdr:col>
      <xdr:colOff>158750</xdr:colOff>
      <xdr:row>18</xdr:row>
      <xdr:rowOff>113792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155719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80772</xdr:rowOff>
    </xdr:from>
    <xdr:to>
      <xdr:col>78</xdr:col>
      <xdr:colOff>120650</xdr:colOff>
      <xdr:row>19</xdr:row>
      <xdr:rowOff>10922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1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167149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25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25908</xdr:rowOff>
    </xdr:from>
    <xdr:to>
      <xdr:col>74</xdr:col>
      <xdr:colOff>31750</xdr:colOff>
      <xdr:row>18</xdr:row>
      <xdr:rowOff>127508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112285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119634</xdr:rowOff>
    </xdr:from>
    <xdr:to>
      <xdr:col>69</xdr:col>
      <xdr:colOff>142875</xdr:colOff>
      <xdr:row>18</xdr:row>
      <xdr:rowOff>49784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34561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101346</xdr:rowOff>
    </xdr:from>
    <xdr:to>
      <xdr:col>65</xdr:col>
      <xdr:colOff>53975</xdr:colOff>
      <xdr:row>18</xdr:row>
      <xdr:rowOff>31496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16273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扶助費の比率は非常に低い水準にあるが、特定財源が多いためと考えられる。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159657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53</xdr:row>
      <xdr:rowOff>151493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2220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151493</xdr:rowOff>
    </xdr:from>
    <xdr:to>
      <xdr:col>19</xdr:col>
      <xdr:colOff>187325</xdr:colOff>
      <xdr:row>53</xdr:row>
      <xdr:rowOff>151493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238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102507</xdr:rowOff>
    </xdr:from>
    <xdr:to>
      <xdr:col>15</xdr:col>
      <xdr:colOff>98425</xdr:colOff>
      <xdr:row>53</xdr:row>
      <xdr:rowOff>151493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1893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102507</xdr:rowOff>
    </xdr:from>
    <xdr:to>
      <xdr:col>11</xdr:col>
      <xdr:colOff>9525</xdr:colOff>
      <xdr:row>53</xdr:row>
      <xdr:rowOff>151493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1893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84365</xdr:rowOff>
    </xdr:from>
    <xdr:to>
      <xdr:col>24</xdr:col>
      <xdr:colOff>76200</xdr:colOff>
      <xdr:row>54</xdr:row>
      <xdr:rowOff>14515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164392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7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100693</xdr:rowOff>
    </xdr:from>
    <xdr:to>
      <xdr:col>20</xdr:col>
      <xdr:colOff>38100</xdr:colOff>
      <xdr:row>54</xdr:row>
      <xdr:rowOff>30843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41020</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100693</xdr:rowOff>
    </xdr:from>
    <xdr:to>
      <xdr:col>15</xdr:col>
      <xdr:colOff>149225</xdr:colOff>
      <xdr:row>54</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41020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51707</xdr:rowOff>
    </xdr:from>
    <xdr:to>
      <xdr:col>11</xdr:col>
      <xdr:colOff>60325</xdr:colOff>
      <xdr:row>53</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163484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100693</xdr:rowOff>
    </xdr:from>
    <xdr:to>
      <xdr:col>6</xdr:col>
      <xdr:colOff>171450</xdr:colOff>
      <xdr:row>54</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41020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その他の経費において高い要因としては、特別会計への繰出金の増かがあげられる。特に国保、介護保険特別会計への繰出金の増加が目立ち、高齢化に伴い今後ますます膨らむことが見込まれる。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59</xdr:row>
      <xdr:rowOff>156718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128795</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2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156718</xdr:rowOff>
    </xdr:from>
    <xdr:to>
      <xdr:col>82</xdr:col>
      <xdr:colOff>196850</xdr:colOff>
      <xdr:row>59</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27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106426</xdr:rowOff>
    </xdr:from>
    <xdr:to>
      <xdr:col>82</xdr:col>
      <xdr:colOff>107950</xdr:colOff>
      <xdr:row>57</xdr:row>
      <xdr:rowOff>124714</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8790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124714</xdr:rowOff>
    </xdr:from>
    <xdr:to>
      <xdr:col>78</xdr:col>
      <xdr:colOff>69850</xdr:colOff>
      <xdr:row>58</xdr:row>
      <xdr:rowOff>17272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8973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34815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6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143002</xdr:rowOff>
    </xdr:from>
    <xdr:to>
      <xdr:col>73</xdr:col>
      <xdr:colOff>180975</xdr:colOff>
      <xdr:row>58</xdr:row>
      <xdr:rowOff>17272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9156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112776</xdr:rowOff>
    </xdr:from>
    <xdr:to>
      <xdr:col>74</xdr:col>
      <xdr:colOff>31750</xdr:colOff>
      <xdr:row>57</xdr:row>
      <xdr:rowOff>42926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53103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120142</xdr:rowOff>
    </xdr:from>
    <xdr:to>
      <xdr:col>69</xdr:col>
      <xdr:colOff>92075</xdr:colOff>
      <xdr:row>57</xdr:row>
      <xdr:rowOff>143002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8927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85344</xdr:rowOff>
    </xdr:from>
    <xdr:to>
      <xdr:col>69</xdr:col>
      <xdr:colOff>142875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25671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48531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55626</xdr:rowOff>
    </xdr:from>
    <xdr:to>
      <xdr:col>82</xdr:col>
      <xdr:colOff>158750</xdr:colOff>
      <xdr:row>57</xdr:row>
      <xdr:rowOff>157226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27703</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73914</xdr:rowOff>
    </xdr:from>
    <xdr:to>
      <xdr:col>78</xdr:col>
      <xdr:colOff>120650</xdr:colOff>
      <xdr:row>58</xdr:row>
      <xdr:rowOff>4064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160291</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93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137922</xdr:rowOff>
    </xdr:from>
    <xdr:to>
      <xdr:col>74</xdr:col>
      <xdr:colOff>31750</xdr:colOff>
      <xdr:row>58</xdr:row>
      <xdr:rowOff>68072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52849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92202</xdr:rowOff>
    </xdr:from>
    <xdr:to>
      <xdr:col>69</xdr:col>
      <xdr:colOff>142875</xdr:colOff>
      <xdr:row>58</xdr:row>
      <xdr:rowOff>22352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7129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9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69342</xdr:rowOff>
    </xdr:from>
    <xdr:to>
      <xdr:col>65</xdr:col>
      <xdr:colOff>53975</xdr:colOff>
      <xdr:row>57</xdr:row>
      <xdr:rowOff>170942</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155719</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9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補助費等の経常経費において大きな割合を占めているものは一部事務組合等負担金であるが、類似団体と比較すると低くなっている。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59968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40132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1940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83566</xdr:rowOff>
    </xdr:from>
    <xdr:to>
      <xdr:col>78</xdr:col>
      <xdr:colOff>69850</xdr:colOff>
      <xdr:row>36</xdr:row>
      <xdr:rowOff>40132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08431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10414</xdr:rowOff>
    </xdr:from>
    <xdr:to>
      <xdr:col>73</xdr:col>
      <xdr:colOff>180975</xdr:colOff>
      <xdr:row>35</xdr:row>
      <xdr:rowOff>83566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0111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xdr:rowOff>
    </xdr:from>
    <xdr:to>
      <xdr:col>69</xdr:col>
      <xdr:colOff>92075</xdr:colOff>
      <xdr:row>35</xdr:row>
      <xdr:rowOff>10414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002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32766</xdr:rowOff>
    </xdr:from>
    <xdr:to>
      <xdr:col>74</xdr:col>
      <xdr:colOff>31750</xdr:colOff>
      <xdr:row>35</xdr:row>
      <xdr:rowOff>134366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144543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131064</xdr:rowOff>
    </xdr:from>
    <xdr:to>
      <xdr:col>69</xdr:col>
      <xdr:colOff>142875</xdr:colOff>
      <xdr:row>35</xdr:row>
      <xdr:rowOff>61214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71391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近年多額の起債事業が続いたため、公債費はさらに上昇すると見込まれる。今後は投資的事業の縮小、起債の抑制を図らなければならない。</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62230</xdr:rowOff>
    </xdr:from>
    <xdr:to>
      <xdr:col>24</xdr:col>
      <xdr:colOff>25400</xdr:colOff>
      <xdr:row>76</xdr:row>
      <xdr:rowOff>153670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9243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168911</xdr:rowOff>
    </xdr:from>
    <xdr:to>
      <xdr:col>19</xdr:col>
      <xdr:colOff>187325</xdr:colOff>
      <xdr:row>76</xdr:row>
      <xdr:rowOff>62230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276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xdr:rowOff>
    </xdr:from>
    <xdr:to>
      <xdr:col>20</xdr:col>
      <xdr:colOff>38100</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149861</xdr:rowOff>
    </xdr:from>
    <xdr:to>
      <xdr:col>15</xdr:col>
      <xdr:colOff>98425</xdr:colOff>
      <xdr:row>75</xdr:row>
      <xdr:rowOff>168911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086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149861</xdr:rowOff>
    </xdr:from>
    <xdr:to>
      <xdr:col>11</xdr:col>
      <xdr:colOff>9525</xdr:colOff>
      <xdr:row>76</xdr:row>
      <xdr:rowOff>20320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086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128288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143527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74947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xdr:rowOff>
    </xdr:from>
    <xdr:to>
      <xdr:col>20</xdr:col>
      <xdr:colOff>38100</xdr:colOff>
      <xdr:row>76</xdr:row>
      <xdr:rowOff>113030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97807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118110</xdr:rowOff>
    </xdr:from>
    <xdr:to>
      <xdr:col>15</xdr:col>
      <xdr:colOff>149225</xdr:colOff>
      <xdr:row>76</xdr:row>
      <xdr:rowOff>48261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58437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99060</xdr:rowOff>
    </xdr:from>
    <xdr:to>
      <xdr:col>11</xdr:col>
      <xdr:colOff>60325</xdr:colOff>
      <xdr:row>76</xdr:row>
      <xdr:rowOff>29211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39387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140970</xdr:rowOff>
    </xdr:from>
    <xdr:to>
      <xdr:col>6</xdr:col>
      <xdr:colOff>171450</xdr:colOff>
      <xdr:row>76</xdr:row>
      <xdr:rowOff>71120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81297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公債費以外においては、前年度からは改善されたが、全般に事務事業の見直し・スリム化を図りながら、自主財源に乏しい中での財政運営の改善を図る。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45235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79</xdr:row>
      <xdr:rowOff>20320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340080"/>
          <a:ext cx="8382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134638</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92711</xdr:rowOff>
    </xdr:from>
    <xdr:to>
      <xdr:col>78</xdr:col>
      <xdr:colOff>69850</xdr:colOff>
      <xdr:row>79</xdr:row>
      <xdr:rowOff>20320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46581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78</xdr:row>
      <xdr:rowOff>92711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27150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16511</xdr:rowOff>
    </xdr:from>
    <xdr:to>
      <xdr:col>69</xdr:col>
      <xdr:colOff>92075</xdr:colOff>
      <xdr:row>77</xdr:row>
      <xdr:rowOff>69850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2181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59707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140970</xdr:rowOff>
    </xdr:from>
    <xdr:to>
      <xdr:col>78</xdr:col>
      <xdr:colOff>120650</xdr:colOff>
      <xdr:row>79</xdr:row>
      <xdr:rowOff>71120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55897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600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41911</xdr:rowOff>
    </xdr:from>
    <xdr:to>
      <xdr:col>74</xdr:col>
      <xdr:colOff>31750</xdr:colOff>
      <xdr:row>78</xdr:row>
      <xdr:rowOff>143511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128288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137161</xdr:rowOff>
    </xdr:from>
    <xdr:to>
      <xdr:col>65</xdr:col>
      <xdr:colOff>53975</xdr:colOff>
      <xdr:row>77</xdr:row>
      <xdr:rowOff>67311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52088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14647</xdr:rowOff>
    </xdr:from>
    <xdr:to>
      <xdr:col>29</xdr:col>
      <xdr:colOff>127000</xdr:colOff>
      <xdr:row>19</xdr:row>
      <xdr:rowOff>7764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1122"/>
          <a:ext cx="0" cy="1021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151291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8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7764</xdr:rowOff>
    </xdr:from>
    <xdr:to>
      <xdr:col>30</xdr:col>
      <xdr:colOff>25400</xdr:colOff>
      <xdr:row>19</xdr:row>
      <xdr:rowOff>7764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12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101024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14647</xdr:rowOff>
    </xdr:from>
    <xdr:to>
      <xdr:col>30</xdr:col>
      <xdr:colOff>25400</xdr:colOff>
      <xdr:row>13</xdr:row>
      <xdr:rowOff>14647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1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10109</xdr:rowOff>
    </xdr:from>
    <xdr:to>
      <xdr:col>29</xdr:col>
      <xdr:colOff>127000</xdr:colOff>
      <xdr:row>17</xdr:row>
      <xdr:rowOff>47602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72384"/>
          <a:ext cx="647700" cy="37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100284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62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128207</xdr:rowOff>
    </xdr:from>
    <xdr:to>
      <xdr:col>29</xdr:col>
      <xdr:colOff>177800</xdr:colOff>
      <xdr:row>18</xdr:row>
      <xdr:rowOff>58357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47602</xdr:rowOff>
    </xdr:from>
    <xdr:to>
      <xdr:col>26</xdr:col>
      <xdr:colOff>50800</xdr:colOff>
      <xdr:row>17</xdr:row>
      <xdr:rowOff>82065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09877"/>
          <a:ext cx="698500" cy="34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135457</xdr:rowOff>
    </xdr:from>
    <xdr:to>
      <xdr:col>26</xdr:col>
      <xdr:colOff>101600</xdr:colOff>
      <xdr:row>18</xdr:row>
      <xdr:rowOff>65607</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50384</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8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82065</xdr:rowOff>
    </xdr:from>
    <xdr:to>
      <xdr:col>22</xdr:col>
      <xdr:colOff>114300</xdr:colOff>
      <xdr:row>17</xdr:row>
      <xdr:rowOff>115686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44340"/>
          <a:ext cx="698500" cy="33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148399</xdr:rowOff>
    </xdr:from>
    <xdr:to>
      <xdr:col>22</xdr:col>
      <xdr:colOff>165100</xdr:colOff>
      <xdr:row>18</xdr:row>
      <xdr:rowOff>78549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63326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9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115686</xdr:rowOff>
    </xdr:from>
    <xdr:to>
      <xdr:col>18</xdr:col>
      <xdr:colOff>177800</xdr:colOff>
      <xdr:row>17</xdr:row>
      <xdr:rowOff>148469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77961"/>
          <a:ext cx="698500" cy="32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157938</xdr:rowOff>
    </xdr:from>
    <xdr:to>
      <xdr:col>19</xdr:col>
      <xdr:colOff>38100</xdr:colOff>
      <xdr:row>18</xdr:row>
      <xdr:rowOff>88088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20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72865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20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96874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130759</xdr:rowOff>
    </xdr:from>
    <xdr:to>
      <xdr:col>29</xdr:col>
      <xdr:colOff>177800</xdr:colOff>
      <xdr:row>17</xdr:row>
      <xdr:rowOff>60909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21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147286</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66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168252</xdr:rowOff>
    </xdr:from>
    <xdr:to>
      <xdr:col>26</xdr:col>
      <xdr:colOff>101600</xdr:colOff>
      <xdr:row>17</xdr:row>
      <xdr:rowOff>98402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59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108579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27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31265</xdr:rowOff>
    </xdr:from>
    <xdr:to>
      <xdr:col>22</xdr:col>
      <xdr:colOff>165100</xdr:colOff>
      <xdr:row>17</xdr:row>
      <xdr:rowOff>132865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93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143042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6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64886</xdr:rowOff>
    </xdr:from>
    <xdr:to>
      <xdr:col>19</xdr:col>
      <xdr:colOff>38100</xdr:colOff>
      <xdr:row>17</xdr:row>
      <xdr:rowOff>166486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27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9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97669</xdr:rowOff>
    </xdr:from>
    <xdr:to>
      <xdr:col>15</xdr:col>
      <xdr:colOff>101600</xdr:colOff>
      <xdr:row>18</xdr:row>
      <xdr:rowOff>27819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59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37996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2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28245</xdr:rowOff>
    </xdr:from>
    <xdr:to>
      <xdr:col>29</xdr:col>
      <xdr:colOff>127000</xdr:colOff>
      <xdr:row>37</xdr:row>
      <xdr:rowOff>168544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52795"/>
          <a:ext cx="0" cy="13404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140621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168544</xdr:rowOff>
    </xdr:from>
    <xdr:to>
      <xdr:col>30</xdr:col>
      <xdr:colOff>25400</xdr:colOff>
      <xdr:row>37</xdr:row>
      <xdr:rowOff>168544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3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286072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28245</xdr:rowOff>
    </xdr:from>
    <xdr:to>
      <xdr:col>30</xdr:col>
      <xdr:colOff>25400</xdr:colOff>
      <xdr:row>33</xdr:row>
      <xdr:rowOff>28245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52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332946</xdr:rowOff>
    </xdr:from>
    <xdr:to>
      <xdr:col>29</xdr:col>
      <xdr:colOff>127000</xdr:colOff>
      <xdr:row>36</xdr:row>
      <xdr:rowOff>31179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43296"/>
          <a:ext cx="647700" cy="41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108614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189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263537</xdr:rowOff>
    </xdr:from>
    <xdr:to>
      <xdr:col>29</xdr:col>
      <xdr:colOff>177800</xdr:colOff>
      <xdr:row>36</xdr:row>
      <xdr:rowOff>22237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73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31179</xdr:rowOff>
    </xdr:from>
    <xdr:to>
      <xdr:col>26</xdr:col>
      <xdr:colOff>50800</xdr:colOff>
      <xdr:row>36</xdr:row>
      <xdr:rowOff>47782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84429"/>
          <a:ext cx="698500" cy="16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292753</xdr:rowOff>
    </xdr:from>
    <xdr:to>
      <xdr:col>26</xdr:col>
      <xdr:colOff>101600</xdr:colOff>
      <xdr:row>36</xdr:row>
      <xdr:rowOff>51453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61630</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71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47782</xdr:rowOff>
    </xdr:from>
    <xdr:to>
      <xdr:col>22</xdr:col>
      <xdr:colOff>114300</xdr:colOff>
      <xdr:row>36</xdr:row>
      <xdr:rowOff>79626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001032"/>
          <a:ext cx="698500" cy="31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288394</xdr:rowOff>
    </xdr:from>
    <xdr:to>
      <xdr:col>22</xdr:col>
      <xdr:colOff>165100</xdr:colOff>
      <xdr:row>36</xdr:row>
      <xdr:rowOff>47094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57271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66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79626</xdr:rowOff>
    </xdr:from>
    <xdr:to>
      <xdr:col>18</xdr:col>
      <xdr:colOff>177800</xdr:colOff>
      <xdr:row>36</xdr:row>
      <xdr:rowOff>122908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032876"/>
          <a:ext cx="698500" cy="43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281856</xdr:rowOff>
    </xdr:from>
    <xdr:to>
      <xdr:col>19</xdr:col>
      <xdr:colOff>38100</xdr:colOff>
      <xdr:row>36</xdr:row>
      <xdr:rowOff>40556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50733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282146</xdr:rowOff>
    </xdr:from>
    <xdr:to>
      <xdr:col>29</xdr:col>
      <xdr:colOff>177800</xdr:colOff>
      <xdr:row>36</xdr:row>
      <xdr:rowOff>40846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92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254223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64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323279</xdr:rowOff>
    </xdr:from>
    <xdr:to>
      <xdr:col>26</xdr:col>
      <xdr:colOff>101600</xdr:colOff>
      <xdr:row>36</xdr:row>
      <xdr:rowOff>81979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33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66756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20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339882</xdr:rowOff>
    </xdr:from>
    <xdr:to>
      <xdr:col>22</xdr:col>
      <xdr:colOff>165100</xdr:colOff>
      <xdr:row>36</xdr:row>
      <xdr:rowOff>98582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50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83359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28826</xdr:rowOff>
    </xdr:from>
    <xdr:to>
      <xdr:col>19</xdr:col>
      <xdr:colOff>38100</xdr:colOff>
      <xdr:row>36</xdr:row>
      <xdr:rowOff>130426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82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115203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6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72108</xdr:rowOff>
    </xdr:from>
    <xdr:to>
      <xdr:col>15</xdr:col>
      <xdr:colOff>101600</xdr:colOff>
      <xdr:row>37</xdr:row>
      <xdr:rowOff>2258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25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158485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1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1,595
1,586
90.81
3,042,936
2,814,316
191,914
1,262,155
3,543,737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133208</xdr:rowOff>
    </xdr:from>
    <xdr:to>
      <xdr:col>24</xdr:col>
      <xdr:colOff>62865</xdr:colOff>
      <xdr:row>37</xdr:row>
      <xdr:rowOff>100459</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276708"/>
          <a:ext cx="1270" cy="1167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104286</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100459</xdr:rowOff>
    </xdr:from>
    <xdr:to>
      <xdr:col>24</xdr:col>
      <xdr:colOff>152400</xdr:colOff>
      <xdr:row>37</xdr:row>
      <xdr:rowOff>100459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79885</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5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133208</xdr:rowOff>
    </xdr:from>
    <xdr:to>
      <xdr:col>24</xdr:col>
      <xdr:colOff>152400</xdr:colOff>
      <xdr:row>30</xdr:row>
      <xdr:rowOff>133208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27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114236</xdr:rowOff>
    </xdr:from>
    <xdr:to>
      <xdr:col>24</xdr:col>
      <xdr:colOff>63500</xdr:colOff>
      <xdr:row>35</xdr:row>
      <xdr:rowOff>133043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14986"/>
          <a:ext cx="838200" cy="1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16568</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88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38141</xdr:rowOff>
    </xdr:from>
    <xdr:to>
      <xdr:col>24</xdr:col>
      <xdr:colOff>114300</xdr:colOff>
      <xdr:row>36</xdr:row>
      <xdr:rowOff>139741</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133043</xdr:rowOff>
    </xdr:from>
    <xdr:to>
      <xdr:col>19</xdr:col>
      <xdr:colOff>177800</xdr:colOff>
      <xdr:row>35</xdr:row>
      <xdr:rowOff>164928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33793"/>
          <a:ext cx="889000" cy="3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46541</xdr:rowOff>
    </xdr:from>
    <xdr:to>
      <xdr:col>20</xdr:col>
      <xdr:colOff>38100</xdr:colOff>
      <xdr:row>36</xdr:row>
      <xdr:rowOff>148141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139268</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31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164928</xdr:rowOff>
    </xdr:from>
    <xdr:to>
      <xdr:col>15</xdr:col>
      <xdr:colOff>50800</xdr:colOff>
      <xdr:row>35</xdr:row>
      <xdr:rowOff>170529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65678"/>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57426</xdr:rowOff>
    </xdr:from>
    <xdr:to>
      <xdr:col>15</xdr:col>
      <xdr:colOff>101600</xdr:colOff>
      <xdr:row>36</xdr:row>
      <xdr:rowOff>159026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150153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3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170529</xdr:rowOff>
    </xdr:from>
    <xdr:to>
      <xdr:col>10</xdr:col>
      <xdr:colOff>114300</xdr:colOff>
      <xdr:row>36</xdr:row>
      <xdr:rowOff>12587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71279"/>
          <a:ext cx="889000" cy="1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65366</xdr:rowOff>
    </xdr:from>
    <xdr:to>
      <xdr:col>10</xdr:col>
      <xdr:colOff>165100</xdr:colOff>
      <xdr:row>36</xdr:row>
      <xdr:rowOff>166966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158093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33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90930</xdr:rowOff>
    </xdr:from>
    <xdr:to>
      <xdr:col>6</xdr:col>
      <xdr:colOff>38100</xdr:colOff>
      <xdr:row>37</xdr:row>
      <xdr:rowOff>21080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12207</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3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63436</xdr:rowOff>
    </xdr:from>
    <xdr:to>
      <xdr:col>24</xdr:col>
      <xdr:colOff>114300</xdr:colOff>
      <xdr:row>35</xdr:row>
      <xdr:rowOff>165036</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6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86313</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15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82243</xdr:rowOff>
    </xdr:from>
    <xdr:to>
      <xdr:col>20</xdr:col>
      <xdr:colOff>38100</xdr:colOff>
      <xdr:row>36</xdr:row>
      <xdr:rowOff>12393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8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28920</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5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114128</xdr:rowOff>
    </xdr:from>
    <xdr:to>
      <xdr:col>15</xdr:col>
      <xdr:colOff>101600</xdr:colOff>
      <xdr:row>36</xdr:row>
      <xdr:rowOff>44278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1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60805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9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119729</xdr:rowOff>
    </xdr:from>
    <xdr:to>
      <xdr:col>10</xdr:col>
      <xdr:colOff>165100</xdr:colOff>
      <xdr:row>36</xdr:row>
      <xdr:rowOff>49879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2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66406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9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133237</xdr:rowOff>
    </xdr:from>
    <xdr:to>
      <xdr:col>6</xdr:col>
      <xdr:colOff>38100</xdr:colOff>
      <xdr:row>36</xdr:row>
      <xdr:rowOff>63387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3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79914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909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50957</xdr:rowOff>
    </xdr:from>
    <xdr:to>
      <xdr:col>24</xdr:col>
      <xdr:colOff>62865</xdr:colOff>
      <xdr:row>58</xdr:row>
      <xdr:rowOff>61630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23457"/>
          <a:ext cx="1270" cy="138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65457</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61630</xdr:rowOff>
    </xdr:from>
    <xdr:to>
      <xdr:col>24</xdr:col>
      <xdr:colOff>152400</xdr:colOff>
      <xdr:row>58</xdr:row>
      <xdr:rowOff>61630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169084</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50957</xdr:rowOff>
    </xdr:from>
    <xdr:to>
      <xdr:col>24</xdr:col>
      <xdr:colOff>152400</xdr:colOff>
      <xdr:row>50</xdr:row>
      <xdr:rowOff>50957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2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53152</xdr:rowOff>
    </xdr:from>
    <xdr:to>
      <xdr:col>24</xdr:col>
      <xdr:colOff>63500</xdr:colOff>
      <xdr:row>56</xdr:row>
      <xdr:rowOff>68197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654352"/>
          <a:ext cx="838200" cy="1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126632</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727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148205</xdr:rowOff>
    </xdr:from>
    <xdr:to>
      <xdr:col>24</xdr:col>
      <xdr:colOff>114300</xdr:colOff>
      <xdr:row>57</xdr:row>
      <xdr:rowOff>78355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68197</xdr:rowOff>
    </xdr:from>
    <xdr:to>
      <xdr:col>19</xdr:col>
      <xdr:colOff>177800</xdr:colOff>
      <xdr:row>56</xdr:row>
      <xdr:rowOff>78504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669397"/>
          <a:ext cx="889000" cy="1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145142</xdr:rowOff>
    </xdr:from>
    <xdr:to>
      <xdr:col>20</xdr:col>
      <xdr:colOff>38100</xdr:colOff>
      <xdr:row>57</xdr:row>
      <xdr:rowOff>75292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66419</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83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78504</xdr:rowOff>
    </xdr:from>
    <xdr:to>
      <xdr:col>15</xdr:col>
      <xdr:colOff>50800</xdr:colOff>
      <xdr:row>56</xdr:row>
      <xdr:rowOff>81638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679704"/>
          <a:ext cx="889000" cy="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165906</xdr:rowOff>
    </xdr:from>
    <xdr:to>
      <xdr:col>15</xdr:col>
      <xdr:colOff>101600</xdr:colOff>
      <xdr:row>57</xdr:row>
      <xdr:rowOff>96056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87183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85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65887</xdr:rowOff>
    </xdr:from>
    <xdr:to>
      <xdr:col>10</xdr:col>
      <xdr:colOff>114300</xdr:colOff>
      <xdr:row>56</xdr:row>
      <xdr:rowOff>81638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667087"/>
          <a:ext cx="889000" cy="1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10742</xdr:rowOff>
    </xdr:from>
    <xdr:to>
      <xdr:col>10</xdr:col>
      <xdr:colOff>165100</xdr:colOff>
      <xdr:row>57</xdr:row>
      <xdr:rowOff>112342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103469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87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23894</xdr:rowOff>
    </xdr:from>
    <xdr:to>
      <xdr:col>6</xdr:col>
      <xdr:colOff>38100</xdr:colOff>
      <xdr:row>57</xdr:row>
      <xdr:rowOff>125494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9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116621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88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2352</xdr:rowOff>
    </xdr:from>
    <xdr:to>
      <xdr:col>24</xdr:col>
      <xdr:colOff>114300</xdr:colOff>
      <xdr:row>56</xdr:row>
      <xdr:rowOff>103952</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25229</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45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17397</xdr:rowOff>
    </xdr:from>
    <xdr:to>
      <xdr:col>20</xdr:col>
      <xdr:colOff>38100</xdr:colOff>
      <xdr:row>56</xdr:row>
      <xdr:rowOff>118997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1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135524</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39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27704</xdr:rowOff>
    </xdr:from>
    <xdr:to>
      <xdr:col>15</xdr:col>
      <xdr:colOff>101600</xdr:colOff>
      <xdr:row>56</xdr:row>
      <xdr:rowOff>129304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62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145831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40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30838</xdr:rowOff>
    </xdr:from>
    <xdr:to>
      <xdr:col>10</xdr:col>
      <xdr:colOff>165100</xdr:colOff>
      <xdr:row>56</xdr:row>
      <xdr:rowOff>132438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63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148965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40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15087</xdr:rowOff>
    </xdr:from>
    <xdr:to>
      <xdr:col>6</xdr:col>
      <xdr:colOff>38100</xdr:colOff>
      <xdr:row>56</xdr:row>
      <xdr:rowOff>116687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61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133214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39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103745</xdr:rowOff>
    </xdr:from>
    <xdr:to>
      <xdr:col>24</xdr:col>
      <xdr:colOff>62865</xdr:colOff>
      <xdr:row>79</xdr:row>
      <xdr:rowOff>86942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05245"/>
          <a:ext cx="1270" cy="152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90769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635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86942</xdr:rowOff>
    </xdr:from>
    <xdr:to>
      <xdr:col>24</xdr:col>
      <xdr:colOff>152400</xdr:colOff>
      <xdr:row>79</xdr:row>
      <xdr:rowOff>86942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6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50422</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103745</xdr:rowOff>
    </xdr:from>
    <xdr:to>
      <xdr:col>24</xdr:col>
      <xdr:colOff>152400</xdr:colOff>
      <xdr:row>70</xdr:row>
      <xdr:rowOff>103745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28797</xdr:rowOff>
    </xdr:from>
    <xdr:to>
      <xdr:col>24</xdr:col>
      <xdr:colOff>63500</xdr:colOff>
      <xdr:row>76</xdr:row>
      <xdr:rowOff>4287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2887547"/>
          <a:ext cx="838200" cy="14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61563</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3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83136</xdr:rowOff>
    </xdr:from>
    <xdr:to>
      <xdr:col>24</xdr:col>
      <xdr:colOff>114300</xdr:colOff>
      <xdr:row>78</xdr:row>
      <xdr:rowOff>13286</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43721</xdr:rowOff>
    </xdr:from>
    <xdr:to>
      <xdr:col>19</xdr:col>
      <xdr:colOff>177800</xdr:colOff>
      <xdr:row>76</xdr:row>
      <xdr:rowOff>4287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2902471"/>
          <a:ext cx="889000" cy="13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51034</xdr:rowOff>
    </xdr:from>
    <xdr:to>
      <xdr:col>20</xdr:col>
      <xdr:colOff>38100</xdr:colOff>
      <xdr:row>77</xdr:row>
      <xdr:rowOff>152634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5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143761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34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43721</xdr:rowOff>
    </xdr:from>
    <xdr:to>
      <xdr:col>15</xdr:col>
      <xdr:colOff>50800</xdr:colOff>
      <xdr:row>76</xdr:row>
      <xdr:rowOff>16859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2902471"/>
          <a:ext cx="889000" cy="14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11339</xdr:rowOff>
    </xdr:from>
    <xdr:to>
      <xdr:col>15</xdr:col>
      <xdr:colOff>101600</xdr:colOff>
      <xdr:row>77</xdr:row>
      <xdr:rowOff>112939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104066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30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16859</xdr:rowOff>
    </xdr:from>
    <xdr:to>
      <xdr:col>10</xdr:col>
      <xdr:colOff>114300</xdr:colOff>
      <xdr:row>76</xdr:row>
      <xdr:rowOff>69602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047059"/>
          <a:ext cx="889000" cy="5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72245</xdr:rowOff>
    </xdr:from>
    <xdr:to>
      <xdr:col>10</xdr:col>
      <xdr:colOff>165100</xdr:colOff>
      <xdr:row>78</xdr:row>
      <xdr:rowOff>2395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7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164972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36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135012</xdr:rowOff>
    </xdr:from>
    <xdr:to>
      <xdr:col>6</xdr:col>
      <xdr:colOff>38100</xdr:colOff>
      <xdr:row>78</xdr:row>
      <xdr:rowOff>65162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56289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2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149447</xdr:rowOff>
    </xdr:from>
    <xdr:to>
      <xdr:col>24</xdr:col>
      <xdr:colOff>114300</xdr:colOff>
      <xdr:row>75</xdr:row>
      <xdr:rowOff>79597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83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874</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124937</xdr:rowOff>
    </xdr:from>
    <xdr:to>
      <xdr:col>20</xdr:col>
      <xdr:colOff>38100</xdr:colOff>
      <xdr:row>76</xdr:row>
      <xdr:rowOff>55088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9836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71614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75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164371</xdr:rowOff>
    </xdr:from>
    <xdr:to>
      <xdr:col>15</xdr:col>
      <xdr:colOff>101600</xdr:colOff>
      <xdr:row>75</xdr:row>
      <xdr:rowOff>94521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85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111048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62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137510</xdr:rowOff>
    </xdr:from>
    <xdr:to>
      <xdr:col>10</xdr:col>
      <xdr:colOff>165100</xdr:colOff>
      <xdr:row>76</xdr:row>
      <xdr:rowOff>67661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9962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84187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77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18802</xdr:rowOff>
    </xdr:from>
    <xdr:to>
      <xdr:col>6</xdr:col>
      <xdr:colOff>38100</xdr:colOff>
      <xdr:row>76</xdr:row>
      <xdr:rowOff>120402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04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136928</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82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94374</xdr:rowOff>
    </xdr:from>
    <xdr:to>
      <xdr:col>24</xdr:col>
      <xdr:colOff>62865</xdr:colOff>
      <xdr:row>99</xdr:row>
      <xdr:rowOff>11392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24874"/>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15219</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11392</xdr:rowOff>
    </xdr:from>
    <xdr:to>
      <xdr:col>24</xdr:col>
      <xdr:colOff>152400</xdr:colOff>
      <xdr:row>99</xdr:row>
      <xdr:rowOff>11392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8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41051</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94374</xdr:rowOff>
    </xdr:from>
    <xdr:to>
      <xdr:col>24</xdr:col>
      <xdr:colOff>152400</xdr:colOff>
      <xdr:row>90</xdr:row>
      <xdr:rowOff>94374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2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113779</xdr:rowOff>
    </xdr:from>
    <xdr:to>
      <xdr:col>24</xdr:col>
      <xdr:colOff>63500</xdr:colOff>
      <xdr:row>98</xdr:row>
      <xdr:rowOff>146190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915879"/>
          <a:ext cx="838200" cy="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56342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4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33465</xdr:rowOff>
    </xdr:from>
    <xdr:to>
      <xdr:col>24</xdr:col>
      <xdr:colOff>114300</xdr:colOff>
      <xdr:row>96</xdr:row>
      <xdr:rowOff>135065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139409</xdr:rowOff>
    </xdr:from>
    <xdr:to>
      <xdr:col>19</xdr:col>
      <xdr:colOff>177800</xdr:colOff>
      <xdr:row>98</xdr:row>
      <xdr:rowOff>146190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941509"/>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104178</xdr:rowOff>
    </xdr:from>
    <xdr:to>
      <xdr:col>20</xdr:col>
      <xdr:colOff>38100</xdr:colOff>
      <xdr:row>97</xdr:row>
      <xdr:rowOff>34328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50855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16269</xdr:rowOff>
    </xdr:from>
    <xdr:to>
      <xdr:col>15</xdr:col>
      <xdr:colOff>50800</xdr:colOff>
      <xdr:row>98</xdr:row>
      <xdr:rowOff>139409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818369"/>
          <a:ext cx="889000" cy="12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112446</xdr:rowOff>
    </xdr:from>
    <xdr:to>
      <xdr:col>15</xdr:col>
      <xdr:colOff>101600</xdr:colOff>
      <xdr:row>97</xdr:row>
      <xdr:rowOff>42596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59123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16269</xdr:rowOff>
    </xdr:from>
    <xdr:to>
      <xdr:col>10</xdr:col>
      <xdr:colOff>114300</xdr:colOff>
      <xdr:row>99</xdr:row>
      <xdr:rowOff>1715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18369"/>
          <a:ext cx="889000" cy="15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58026</xdr:rowOff>
    </xdr:from>
    <xdr:to>
      <xdr:col>10</xdr:col>
      <xdr:colOff>165100</xdr:colOff>
      <xdr:row>96</xdr:row>
      <xdr:rowOff>159626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4703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131775</xdr:rowOff>
    </xdr:from>
    <xdr:to>
      <xdr:col>6</xdr:col>
      <xdr:colOff>38100</xdr:colOff>
      <xdr:row>97</xdr:row>
      <xdr:rowOff>61925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78452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62979</xdr:rowOff>
    </xdr:from>
    <xdr:to>
      <xdr:col>24</xdr:col>
      <xdr:colOff>114300</xdr:colOff>
      <xdr:row>98</xdr:row>
      <xdr:rowOff>164579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86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149356</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78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95390</xdr:rowOff>
    </xdr:from>
    <xdr:to>
      <xdr:col>20</xdr:col>
      <xdr:colOff>38100</xdr:colOff>
      <xdr:row>99</xdr:row>
      <xdr:rowOff>25540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89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16667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99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88609</xdr:rowOff>
    </xdr:from>
    <xdr:to>
      <xdr:col>15</xdr:col>
      <xdr:colOff>101600</xdr:colOff>
      <xdr:row>99</xdr:row>
      <xdr:rowOff>18759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9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9886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98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136919</xdr:rowOff>
    </xdr:from>
    <xdr:to>
      <xdr:col>10</xdr:col>
      <xdr:colOff>165100</xdr:colOff>
      <xdr:row>98</xdr:row>
      <xdr:rowOff>67069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6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58196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6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122365</xdr:rowOff>
    </xdr:from>
    <xdr:to>
      <xdr:col>6</xdr:col>
      <xdr:colOff>38100</xdr:colOff>
      <xdr:row>99</xdr:row>
      <xdr:rowOff>52515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2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43642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701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147960</xdr:rowOff>
    </xdr:from>
    <xdr:to>
      <xdr:col>54</xdr:col>
      <xdr:colOff>189865</xdr:colOff>
      <xdr:row>37</xdr:row>
      <xdr:rowOff>140999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120010"/>
          <a:ext cx="1270" cy="136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144826</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140999</xdr:rowOff>
    </xdr:from>
    <xdr:to>
      <xdr:col>55</xdr:col>
      <xdr:colOff>88900</xdr:colOff>
      <xdr:row>37</xdr:row>
      <xdr:rowOff>140999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8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94637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48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147960</xdr:rowOff>
    </xdr:from>
    <xdr:to>
      <xdr:col>55</xdr:col>
      <xdr:colOff>88900</xdr:colOff>
      <xdr:row>29</xdr:row>
      <xdr:rowOff>147960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12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70034</xdr:rowOff>
    </xdr:from>
    <xdr:to>
      <xdr:col>55</xdr:col>
      <xdr:colOff>0</xdr:colOff>
      <xdr:row>36</xdr:row>
      <xdr:rowOff>73627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242234"/>
          <a:ext cx="8382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4152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04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152725</xdr:rowOff>
    </xdr:from>
    <xdr:to>
      <xdr:col>55</xdr:col>
      <xdr:colOff>50800</xdr:colOff>
      <xdr:row>36</xdr:row>
      <xdr:rowOff>82875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73627</xdr:rowOff>
    </xdr:from>
    <xdr:to>
      <xdr:col>50</xdr:col>
      <xdr:colOff>114300</xdr:colOff>
      <xdr:row>36</xdr:row>
      <xdr:rowOff>93252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245827"/>
          <a:ext cx="889000" cy="1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120462</xdr:rowOff>
    </xdr:from>
    <xdr:to>
      <xdr:col>50</xdr:col>
      <xdr:colOff>165100</xdr:colOff>
      <xdr:row>36</xdr:row>
      <xdr:rowOff>50612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67139</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58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93252</xdr:rowOff>
    </xdr:from>
    <xdr:to>
      <xdr:col>45</xdr:col>
      <xdr:colOff>177800</xdr:colOff>
      <xdr:row>36</xdr:row>
      <xdr:rowOff>152010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265452"/>
          <a:ext cx="889000" cy="5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139535</xdr:rowOff>
    </xdr:from>
    <xdr:to>
      <xdr:col>46</xdr:col>
      <xdr:colOff>38100</xdr:colOff>
      <xdr:row>36</xdr:row>
      <xdr:rowOff>69685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86212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591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140054</xdr:rowOff>
    </xdr:from>
    <xdr:to>
      <xdr:col>41</xdr:col>
      <xdr:colOff>50800</xdr:colOff>
      <xdr:row>36</xdr:row>
      <xdr:rowOff>152010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312254"/>
          <a:ext cx="8890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6162</xdr:rowOff>
    </xdr:from>
    <xdr:to>
      <xdr:col>41</xdr:col>
      <xdr:colOff>101600</xdr:colOff>
      <xdr:row>36</xdr:row>
      <xdr:rowOff>107762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124289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595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17562</xdr:rowOff>
    </xdr:from>
    <xdr:to>
      <xdr:col>36</xdr:col>
      <xdr:colOff>165100</xdr:colOff>
      <xdr:row>36</xdr:row>
      <xdr:rowOff>119162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135689</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596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19234</xdr:rowOff>
    </xdr:from>
    <xdr:to>
      <xdr:col>55</xdr:col>
      <xdr:colOff>50800</xdr:colOff>
      <xdr:row>36</xdr:row>
      <xdr:rowOff>120834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19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169111</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169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22827</xdr:rowOff>
    </xdr:from>
    <xdr:to>
      <xdr:col>50</xdr:col>
      <xdr:colOff>165100</xdr:colOff>
      <xdr:row>36</xdr:row>
      <xdr:rowOff>124427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19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115554</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28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42452</xdr:rowOff>
    </xdr:from>
    <xdr:to>
      <xdr:col>46</xdr:col>
      <xdr:colOff>38100</xdr:colOff>
      <xdr:row>36</xdr:row>
      <xdr:rowOff>144052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21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135179</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307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101210</xdr:rowOff>
    </xdr:from>
    <xdr:to>
      <xdr:col>41</xdr:col>
      <xdr:colOff>101600</xdr:colOff>
      <xdr:row>37</xdr:row>
      <xdr:rowOff>31360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2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22487</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36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89254</xdr:rowOff>
    </xdr:from>
    <xdr:to>
      <xdr:col>36</xdr:col>
      <xdr:colOff>165100</xdr:colOff>
      <xdr:row>37</xdr:row>
      <xdr:rowOff>19404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26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10531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35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56243</xdr:rowOff>
    </xdr:from>
    <xdr:to>
      <xdr:col>54</xdr:col>
      <xdr:colOff>189865</xdr:colOff>
      <xdr:row>58</xdr:row>
      <xdr:rowOff>2834</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800193"/>
          <a:ext cx="1270" cy="114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6661</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2834</xdr:rowOff>
    </xdr:from>
    <xdr:to>
      <xdr:col>55</xdr:col>
      <xdr:colOff>88900</xdr:colOff>
      <xdr:row>58</xdr:row>
      <xdr:rowOff>2834</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4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2920</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75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56243</xdr:rowOff>
    </xdr:from>
    <xdr:to>
      <xdr:col>55</xdr:col>
      <xdr:colOff>88900</xdr:colOff>
      <xdr:row>51</xdr:row>
      <xdr:rowOff>56243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80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25850</xdr:rowOff>
    </xdr:from>
    <xdr:to>
      <xdr:col>55</xdr:col>
      <xdr:colOff>0</xdr:colOff>
      <xdr:row>57</xdr:row>
      <xdr:rowOff>13537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627050"/>
          <a:ext cx="838200" cy="15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144918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746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166491</xdr:rowOff>
    </xdr:from>
    <xdr:to>
      <xdr:col>55</xdr:col>
      <xdr:colOff>50800</xdr:colOff>
      <xdr:row>57</xdr:row>
      <xdr:rowOff>96641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73430</xdr:rowOff>
    </xdr:from>
    <xdr:to>
      <xdr:col>50</xdr:col>
      <xdr:colOff>114300</xdr:colOff>
      <xdr:row>57</xdr:row>
      <xdr:rowOff>13537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674630"/>
          <a:ext cx="889000" cy="1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15625</xdr:rowOff>
    </xdr:from>
    <xdr:to>
      <xdr:col>50</xdr:col>
      <xdr:colOff>165100</xdr:colOff>
      <xdr:row>57</xdr:row>
      <xdr:rowOff>117225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108352</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88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73430</xdr:rowOff>
    </xdr:from>
    <xdr:to>
      <xdr:col>45</xdr:col>
      <xdr:colOff>177800</xdr:colOff>
      <xdr:row>56</xdr:row>
      <xdr:rowOff>130846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674630"/>
          <a:ext cx="889000" cy="5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164389</xdr:rowOff>
    </xdr:from>
    <xdr:to>
      <xdr:col>46</xdr:col>
      <xdr:colOff>38100</xdr:colOff>
      <xdr:row>57</xdr:row>
      <xdr:rowOff>94539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85666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85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130846</xdr:rowOff>
    </xdr:from>
    <xdr:to>
      <xdr:col>41</xdr:col>
      <xdr:colOff>50800</xdr:colOff>
      <xdr:row>57</xdr:row>
      <xdr:rowOff>53856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732046"/>
          <a:ext cx="889000" cy="9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10037</xdr:rowOff>
    </xdr:from>
    <xdr:to>
      <xdr:col>41</xdr:col>
      <xdr:colOff>101600</xdr:colOff>
      <xdr:row>57</xdr:row>
      <xdr:rowOff>111637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102764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8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6010</xdr:rowOff>
    </xdr:from>
    <xdr:to>
      <xdr:col>36</xdr:col>
      <xdr:colOff>165100</xdr:colOff>
      <xdr:row>57</xdr:row>
      <xdr:rowOff>107610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98737</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87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146500</xdr:rowOff>
    </xdr:from>
    <xdr:to>
      <xdr:col>55</xdr:col>
      <xdr:colOff>50800</xdr:colOff>
      <xdr:row>56</xdr:row>
      <xdr:rowOff>76650</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5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169377</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42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134187</xdr:rowOff>
    </xdr:from>
    <xdr:to>
      <xdr:col>50</xdr:col>
      <xdr:colOff>165100</xdr:colOff>
      <xdr:row>57</xdr:row>
      <xdr:rowOff>64337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73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80864</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510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22630</xdr:rowOff>
    </xdr:from>
    <xdr:to>
      <xdr:col>46</xdr:col>
      <xdr:colOff>38100</xdr:colOff>
      <xdr:row>56</xdr:row>
      <xdr:rowOff>124230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6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140757</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399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80046</xdr:rowOff>
    </xdr:from>
    <xdr:to>
      <xdr:col>41</xdr:col>
      <xdr:colOff>101600</xdr:colOff>
      <xdr:row>57</xdr:row>
      <xdr:rowOff>10196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68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26723</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45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3056</xdr:rowOff>
    </xdr:from>
    <xdr:to>
      <xdr:col>36</xdr:col>
      <xdr:colOff>165100</xdr:colOff>
      <xdr:row>57</xdr:row>
      <xdr:rowOff>104656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7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121183</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55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85685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58635"/>
          <a:ext cx="1270" cy="1330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32362</xdr:rowOff>
    </xdr:from>
    <xdr:ext cx="690189"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203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85685</xdr:rowOff>
    </xdr:from>
    <xdr:to>
      <xdr:col>55</xdr:col>
      <xdr:colOff>88900</xdr:colOff>
      <xdr:row>71</xdr:row>
      <xdr:rowOff>85685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5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26370</xdr:rowOff>
    </xdr:from>
    <xdr:to>
      <xdr:col>55</xdr:col>
      <xdr:colOff>0</xdr:colOff>
      <xdr:row>79</xdr:row>
      <xdr:rowOff>41771</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570920"/>
          <a:ext cx="838200" cy="1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94049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29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71172</xdr:rowOff>
    </xdr:from>
    <xdr:to>
      <xdr:col>55</xdr:col>
      <xdr:colOff>50800</xdr:colOff>
      <xdr:row>79</xdr:row>
      <xdr:rowOff>1322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14663</xdr:rowOff>
    </xdr:from>
    <xdr:to>
      <xdr:col>50</xdr:col>
      <xdr:colOff>114300</xdr:colOff>
      <xdr:row>79</xdr:row>
      <xdr:rowOff>41771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559213"/>
          <a:ext cx="889000" cy="2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97365</xdr:rowOff>
    </xdr:from>
    <xdr:to>
      <xdr:col>50</xdr:col>
      <xdr:colOff>165100</xdr:colOff>
      <xdr:row>79</xdr:row>
      <xdr:rowOff>27515</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44042</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1305</xdr:rowOff>
    </xdr:from>
    <xdr:to>
      <xdr:col>45</xdr:col>
      <xdr:colOff>177800</xdr:colOff>
      <xdr:row>79</xdr:row>
      <xdr:rowOff>14663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545855"/>
          <a:ext cx="889000" cy="1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33187</xdr:rowOff>
    </xdr:from>
    <xdr:to>
      <xdr:col>46</xdr:col>
      <xdr:colOff>38100</xdr:colOff>
      <xdr:row>78</xdr:row>
      <xdr:rowOff>134787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151314</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50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1305</xdr:rowOff>
    </xdr:from>
    <xdr:to>
      <xdr:col>41</xdr:col>
      <xdr:colOff>50800</xdr:colOff>
      <xdr:row>79</xdr:row>
      <xdr:rowOff>39371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3545855"/>
          <a:ext cx="889000" cy="3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76558</xdr:rowOff>
    </xdr:from>
    <xdr:to>
      <xdr:col>41</xdr:col>
      <xdr:colOff>101600</xdr:colOff>
      <xdr:row>79</xdr:row>
      <xdr:rowOff>6708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23235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33424</xdr:rowOff>
    </xdr:from>
    <xdr:to>
      <xdr:col>36</xdr:col>
      <xdr:colOff>165100</xdr:colOff>
      <xdr:row>78</xdr:row>
      <xdr:rowOff>135024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151551</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672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147020</xdr:rowOff>
    </xdr:from>
    <xdr:to>
      <xdr:col>55</xdr:col>
      <xdr:colOff>50800</xdr:colOff>
      <xdr:row>79</xdr:row>
      <xdr:rowOff>77170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52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61947</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43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162421</xdr:rowOff>
    </xdr:from>
    <xdr:to>
      <xdr:col>50</xdr:col>
      <xdr:colOff>165100</xdr:colOff>
      <xdr:row>79</xdr:row>
      <xdr:rowOff>92571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5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83698</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04428" y="13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135313</xdr:rowOff>
    </xdr:from>
    <xdr:to>
      <xdr:col>46</xdr:col>
      <xdr:colOff>38100</xdr:colOff>
      <xdr:row>79</xdr:row>
      <xdr:rowOff>65463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50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56590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60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121955</xdr:rowOff>
    </xdr:from>
    <xdr:to>
      <xdr:col>41</xdr:col>
      <xdr:colOff>101600</xdr:colOff>
      <xdr:row>79</xdr:row>
      <xdr:rowOff>52105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49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43232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58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160021</xdr:rowOff>
    </xdr:from>
    <xdr:to>
      <xdr:col>36</xdr:col>
      <xdr:colOff>165100</xdr:colOff>
      <xdr:row>79</xdr:row>
      <xdr:rowOff>90171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53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81298</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37428" y="1362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57420</xdr:rowOff>
    </xdr:from>
    <xdr:to>
      <xdr:col>54</xdr:col>
      <xdr:colOff>189865</xdr:colOff>
      <xdr:row>99</xdr:row>
      <xdr:rowOff>35074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87920"/>
          <a:ext cx="1270" cy="152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38901</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7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35074</xdr:rowOff>
    </xdr:from>
    <xdr:to>
      <xdr:col>55</xdr:col>
      <xdr:colOff>88900</xdr:colOff>
      <xdr:row>99</xdr:row>
      <xdr:rowOff>35074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700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4097</xdr:rowOff>
    </xdr:from>
    <xdr:ext cx="690189"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63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57420</xdr:rowOff>
    </xdr:from>
    <xdr:to>
      <xdr:col>55</xdr:col>
      <xdr:colOff>88900</xdr:colOff>
      <xdr:row>90</xdr:row>
      <xdr:rowOff>57420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8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114632</xdr:rowOff>
    </xdr:from>
    <xdr:to>
      <xdr:col>55</xdr:col>
      <xdr:colOff>0</xdr:colOff>
      <xdr:row>97</xdr:row>
      <xdr:rowOff>147270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573832"/>
          <a:ext cx="838200" cy="20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15496</xdr:rowOff>
    </xdr:from>
    <xdr:ext cx="599010"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817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37069</xdr:rowOff>
    </xdr:from>
    <xdr:to>
      <xdr:col>55</xdr:col>
      <xdr:colOff>50800</xdr:colOff>
      <xdr:row>98</xdr:row>
      <xdr:rowOff>138669</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49180</xdr:rowOff>
    </xdr:from>
    <xdr:to>
      <xdr:col>50</xdr:col>
      <xdr:colOff>114300</xdr:colOff>
      <xdr:row>97</xdr:row>
      <xdr:rowOff>147270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679830"/>
          <a:ext cx="889000" cy="9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46324</xdr:rowOff>
    </xdr:from>
    <xdr:to>
      <xdr:col>50</xdr:col>
      <xdr:colOff>165100</xdr:colOff>
      <xdr:row>98</xdr:row>
      <xdr:rowOff>147924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84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139051</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5" y="1694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49180</xdr:rowOff>
    </xdr:from>
    <xdr:to>
      <xdr:col>45</xdr:col>
      <xdr:colOff>177800</xdr:colOff>
      <xdr:row>97</xdr:row>
      <xdr:rowOff>123503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679830"/>
          <a:ext cx="889000" cy="7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58133</xdr:rowOff>
    </xdr:from>
    <xdr:to>
      <xdr:col>46</xdr:col>
      <xdr:colOff>38100</xdr:colOff>
      <xdr:row>98</xdr:row>
      <xdr:rowOff>159733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150860</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50795" y="1695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123503</xdr:rowOff>
    </xdr:from>
    <xdr:to>
      <xdr:col>41</xdr:col>
      <xdr:colOff>50800</xdr:colOff>
      <xdr:row>98</xdr:row>
      <xdr:rowOff>43686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754153"/>
          <a:ext cx="889000" cy="9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53273</xdr:rowOff>
    </xdr:from>
    <xdr:to>
      <xdr:col>41</xdr:col>
      <xdr:colOff>101600</xdr:colOff>
      <xdr:row>98</xdr:row>
      <xdr:rowOff>154873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146000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61795" y="1694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85872</xdr:rowOff>
    </xdr:from>
    <xdr:to>
      <xdr:col>36</xdr:col>
      <xdr:colOff>165100</xdr:colOff>
      <xdr:row>99</xdr:row>
      <xdr:rowOff>16022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7149</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672795" y="1698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63832</xdr:rowOff>
    </xdr:from>
    <xdr:to>
      <xdr:col>55</xdr:col>
      <xdr:colOff>50800</xdr:colOff>
      <xdr:row>96</xdr:row>
      <xdr:rowOff>165432</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52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86709</xdr:rowOff>
    </xdr:from>
    <xdr:ext cx="599010"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374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96470</xdr:rowOff>
    </xdr:from>
    <xdr:to>
      <xdr:col>50</xdr:col>
      <xdr:colOff>165100</xdr:colOff>
      <xdr:row>98</xdr:row>
      <xdr:rowOff>26620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72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43147</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39795" y="1650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169830</xdr:rowOff>
    </xdr:from>
    <xdr:to>
      <xdr:col>46</xdr:col>
      <xdr:colOff>38100</xdr:colOff>
      <xdr:row>97</xdr:row>
      <xdr:rowOff>99980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6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116507</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50795" y="1640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72703</xdr:rowOff>
    </xdr:from>
    <xdr:to>
      <xdr:col>41</xdr:col>
      <xdr:colOff>101600</xdr:colOff>
      <xdr:row>98</xdr:row>
      <xdr:rowOff>2853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70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19380</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61795" y="1647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164336</xdr:rowOff>
    </xdr:from>
    <xdr:to>
      <xdr:col>36</xdr:col>
      <xdr:colOff>165100</xdr:colOff>
      <xdr:row>98</xdr:row>
      <xdr:rowOff>94486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79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111013</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672795" y="16570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158222</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130272"/>
          <a:ext cx="1269" cy="160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72308</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8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104899</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49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158222</xdr:rowOff>
    </xdr:from>
    <xdr:to>
      <xdr:col>86</xdr:col>
      <xdr:colOff>25400</xdr:colOff>
      <xdr:row>29</xdr:row>
      <xdr:rowOff>158222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13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10796</xdr:rowOff>
    </xdr:from>
    <xdr:to>
      <xdr:col>85</xdr:col>
      <xdr:colOff>127000</xdr:colOff>
      <xdr:row>39</xdr:row>
      <xdr:rowOff>38813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697346"/>
          <a:ext cx="838200" cy="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161208</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50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138331</xdr:rowOff>
    </xdr:from>
    <xdr:to>
      <xdr:col>85</xdr:col>
      <xdr:colOff>177800</xdr:colOff>
      <xdr:row>39</xdr:row>
      <xdr:rowOff>68481</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10796</xdr:rowOff>
    </xdr:from>
    <xdr:to>
      <xdr:col>81</xdr:col>
      <xdr:colOff>50800</xdr:colOff>
      <xdr:row>39</xdr:row>
      <xdr:rowOff>40588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697346"/>
          <a:ext cx="889000" cy="2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141608</xdr:rowOff>
    </xdr:from>
    <xdr:to>
      <xdr:col>81</xdr:col>
      <xdr:colOff>101600</xdr:colOff>
      <xdr:row>39</xdr:row>
      <xdr:rowOff>71758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62885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7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147063</xdr:rowOff>
    </xdr:from>
    <xdr:to>
      <xdr:col>76</xdr:col>
      <xdr:colOff>114300</xdr:colOff>
      <xdr:row>39</xdr:row>
      <xdr:rowOff>40588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662163"/>
          <a:ext cx="889000" cy="6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144042</xdr:rowOff>
    </xdr:from>
    <xdr:to>
      <xdr:col>76</xdr:col>
      <xdr:colOff>165100</xdr:colOff>
      <xdr:row>39</xdr:row>
      <xdr:rowOff>74192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90719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147063</xdr:rowOff>
    </xdr:from>
    <xdr:to>
      <xdr:col>71</xdr:col>
      <xdr:colOff>177800</xdr:colOff>
      <xdr:row>39</xdr:row>
      <xdr:rowOff>6851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662163"/>
          <a:ext cx="889000" cy="3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148416</xdr:rowOff>
    </xdr:from>
    <xdr:to>
      <xdr:col>72</xdr:col>
      <xdr:colOff>38100</xdr:colOff>
      <xdr:row>39</xdr:row>
      <xdr:rowOff>78566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69693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75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142061</xdr:rowOff>
    </xdr:from>
    <xdr:to>
      <xdr:col>67</xdr:col>
      <xdr:colOff>101600</xdr:colOff>
      <xdr:row>39</xdr:row>
      <xdr:rowOff>72211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5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63338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74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159463</xdr:rowOff>
    </xdr:from>
    <xdr:to>
      <xdr:col>85</xdr:col>
      <xdr:colOff>177800</xdr:colOff>
      <xdr:row>39</xdr:row>
      <xdr:rowOff>89613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7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116758</xdr:rowOff>
    </xdr:from>
    <xdr:ext cx="469744"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3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131446</xdr:rowOff>
    </xdr:from>
    <xdr:to>
      <xdr:col>81</xdr:col>
      <xdr:colOff>101600</xdr:colOff>
      <xdr:row>39</xdr:row>
      <xdr:rowOff>61596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4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78123</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4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161238</xdr:rowOff>
    </xdr:from>
    <xdr:to>
      <xdr:col>76</xdr:col>
      <xdr:colOff>165100</xdr:colOff>
      <xdr:row>39</xdr:row>
      <xdr:rowOff>91388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7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82515</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76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96263</xdr:rowOff>
    </xdr:from>
    <xdr:to>
      <xdr:col>72</xdr:col>
      <xdr:colOff>38100</xdr:colOff>
      <xdr:row>39</xdr:row>
      <xdr:rowOff>26413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1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42940</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36111" y="63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127501</xdr:rowOff>
    </xdr:from>
    <xdr:to>
      <xdr:col>67</xdr:col>
      <xdr:colOff>101600</xdr:colOff>
      <xdr:row>39</xdr:row>
      <xdr:rowOff>57651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4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74178</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47111" y="64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80963</xdr:rowOff>
    </xdr:from>
    <xdr:to>
      <xdr:col>85</xdr:col>
      <xdr:colOff>126364</xdr:colOff>
      <xdr:row>79</xdr:row>
      <xdr:rowOff>96713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82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100540</xdr:rowOff>
    </xdr:from>
    <xdr:ext cx="378565"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64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96713</xdr:rowOff>
    </xdr:from>
    <xdr:to>
      <xdr:col>86</xdr:col>
      <xdr:colOff>25400</xdr:colOff>
      <xdr:row>79</xdr:row>
      <xdr:rowOff>96713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6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27640</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5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80963</xdr:rowOff>
    </xdr:from>
    <xdr:to>
      <xdr:col>86</xdr:col>
      <xdr:colOff>25400</xdr:colOff>
      <xdr:row>70</xdr:row>
      <xdr:rowOff>80963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145503</xdr:rowOff>
    </xdr:from>
    <xdr:to>
      <xdr:col>85</xdr:col>
      <xdr:colOff>127000</xdr:colOff>
      <xdr:row>77</xdr:row>
      <xdr:rowOff>61140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175703"/>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165854</xdr:rowOff>
    </xdr:from>
    <xdr:ext cx="599010"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196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15977</xdr:rowOff>
    </xdr:from>
    <xdr:to>
      <xdr:col>85</xdr:col>
      <xdr:colOff>177800</xdr:colOff>
      <xdr:row>77</xdr:row>
      <xdr:rowOff>117577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2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61140</xdr:rowOff>
    </xdr:from>
    <xdr:to>
      <xdr:col>81</xdr:col>
      <xdr:colOff>50800</xdr:colOff>
      <xdr:row>77</xdr:row>
      <xdr:rowOff>107834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262790"/>
          <a:ext cx="889000" cy="4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42935</xdr:rowOff>
    </xdr:from>
    <xdr:to>
      <xdr:col>81</xdr:col>
      <xdr:colOff>101600</xdr:colOff>
      <xdr:row>77</xdr:row>
      <xdr:rowOff>144535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135662</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181795" y="133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107834</xdr:rowOff>
    </xdr:from>
    <xdr:to>
      <xdr:col>76</xdr:col>
      <xdr:colOff>114300</xdr:colOff>
      <xdr:row>77</xdr:row>
      <xdr:rowOff>110192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309484"/>
          <a:ext cx="889000" cy="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44914</xdr:rowOff>
    </xdr:from>
    <xdr:to>
      <xdr:col>76</xdr:col>
      <xdr:colOff>165100</xdr:colOff>
      <xdr:row>77</xdr:row>
      <xdr:rowOff>146514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163041</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292795" y="1302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79218</xdr:rowOff>
    </xdr:from>
    <xdr:to>
      <xdr:col>71</xdr:col>
      <xdr:colOff>177800</xdr:colOff>
      <xdr:row>77</xdr:row>
      <xdr:rowOff>110192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280868"/>
          <a:ext cx="889000" cy="3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42971</xdr:rowOff>
    </xdr:from>
    <xdr:to>
      <xdr:col>72</xdr:col>
      <xdr:colOff>38100</xdr:colOff>
      <xdr:row>77</xdr:row>
      <xdr:rowOff>144571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161098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03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24746</xdr:rowOff>
    </xdr:from>
    <xdr:to>
      <xdr:col>67</xdr:col>
      <xdr:colOff>101600</xdr:colOff>
      <xdr:row>77</xdr:row>
      <xdr:rowOff>126346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142873</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14795" y="130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94703</xdr:rowOff>
    </xdr:from>
    <xdr:to>
      <xdr:col>85</xdr:col>
      <xdr:colOff>177800</xdr:colOff>
      <xdr:row>77</xdr:row>
      <xdr:rowOff>24853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12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117580</xdr:rowOff>
    </xdr:from>
    <xdr:ext cx="599010"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976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10340</xdr:rowOff>
    </xdr:from>
    <xdr:to>
      <xdr:col>81</xdr:col>
      <xdr:colOff>101600</xdr:colOff>
      <xdr:row>77</xdr:row>
      <xdr:rowOff>111940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21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128467</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181795" y="1298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57034</xdr:rowOff>
    </xdr:from>
    <xdr:to>
      <xdr:col>76</xdr:col>
      <xdr:colOff>165100</xdr:colOff>
      <xdr:row>77</xdr:row>
      <xdr:rowOff>158634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25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149761</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292795" y="1335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59392</xdr:rowOff>
    </xdr:from>
    <xdr:to>
      <xdr:col>72</xdr:col>
      <xdr:colOff>38100</xdr:colOff>
      <xdr:row>77</xdr:row>
      <xdr:rowOff>160992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6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152119</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03795" y="1335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28418</xdr:rowOff>
    </xdr:from>
    <xdr:to>
      <xdr:col>67</xdr:col>
      <xdr:colOff>101600</xdr:colOff>
      <xdr:row>77</xdr:row>
      <xdr:rowOff>130018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3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121145</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14795" y="1332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73214</xdr:rowOff>
    </xdr:from>
    <xdr:to>
      <xdr:col>85</xdr:col>
      <xdr:colOff>126364</xdr:colOff>
      <xdr:row>98</xdr:row>
      <xdr:rowOff>133390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03714"/>
          <a:ext cx="1269" cy="143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137217</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3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133390</xdr:rowOff>
    </xdr:from>
    <xdr:to>
      <xdr:col>86</xdr:col>
      <xdr:colOff>25400</xdr:colOff>
      <xdr:row>98</xdr:row>
      <xdr:rowOff>133390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19891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27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73214</xdr:rowOff>
    </xdr:from>
    <xdr:to>
      <xdr:col>86</xdr:col>
      <xdr:colOff>25400</xdr:colOff>
      <xdr:row>90</xdr:row>
      <xdr:rowOff>73214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0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72135</xdr:rowOff>
    </xdr:from>
    <xdr:to>
      <xdr:col>85</xdr:col>
      <xdr:colOff>127000</xdr:colOff>
      <xdr:row>94</xdr:row>
      <xdr:rowOff>115830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188435"/>
          <a:ext cx="838200" cy="4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154195</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13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4318</xdr:rowOff>
    </xdr:from>
    <xdr:to>
      <xdr:col>85</xdr:col>
      <xdr:colOff>177800</xdr:colOff>
      <xdr:row>97</xdr:row>
      <xdr:rowOff>105918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59882</xdr:rowOff>
    </xdr:from>
    <xdr:to>
      <xdr:col>81</xdr:col>
      <xdr:colOff>50800</xdr:colOff>
      <xdr:row>94</xdr:row>
      <xdr:rowOff>72135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176182"/>
          <a:ext cx="8890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5314</xdr:rowOff>
    </xdr:from>
    <xdr:to>
      <xdr:col>81</xdr:col>
      <xdr:colOff>101600</xdr:colOff>
      <xdr:row>96</xdr:row>
      <xdr:rowOff>106914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46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98041</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55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59882</xdr:rowOff>
    </xdr:from>
    <xdr:to>
      <xdr:col>76</xdr:col>
      <xdr:colOff>114300</xdr:colOff>
      <xdr:row>95</xdr:row>
      <xdr:rowOff>16261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176182"/>
          <a:ext cx="889000" cy="12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61367</xdr:rowOff>
    </xdr:from>
    <xdr:to>
      <xdr:col>76</xdr:col>
      <xdr:colOff>165100</xdr:colOff>
      <xdr:row>95</xdr:row>
      <xdr:rowOff>162967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3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154094</xdr:rowOff>
    </xdr:from>
    <xdr:ext cx="59901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292795" y="1644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132874</xdr:rowOff>
    </xdr:from>
    <xdr:to>
      <xdr:col>71</xdr:col>
      <xdr:colOff>177800</xdr:colOff>
      <xdr:row>95</xdr:row>
      <xdr:rowOff>16261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249174"/>
          <a:ext cx="889000" cy="5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137303</xdr:rowOff>
    </xdr:from>
    <xdr:to>
      <xdr:col>72</xdr:col>
      <xdr:colOff>38100</xdr:colOff>
      <xdr:row>97</xdr:row>
      <xdr:rowOff>67453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5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58580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68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62171</xdr:rowOff>
    </xdr:from>
    <xdr:to>
      <xdr:col>67</xdr:col>
      <xdr:colOff>101600</xdr:colOff>
      <xdr:row>96</xdr:row>
      <xdr:rowOff>163771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52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154898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61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65030</xdr:rowOff>
    </xdr:from>
    <xdr:to>
      <xdr:col>85</xdr:col>
      <xdr:colOff>177800</xdr:colOff>
      <xdr:row>94</xdr:row>
      <xdr:rowOff>166630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18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87907</xdr:rowOff>
    </xdr:from>
    <xdr:ext cx="599010"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032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21335</xdr:rowOff>
    </xdr:from>
    <xdr:to>
      <xdr:col>81</xdr:col>
      <xdr:colOff>101600</xdr:colOff>
      <xdr:row>94</xdr:row>
      <xdr:rowOff>122935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13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139462</xdr:rowOff>
    </xdr:from>
    <xdr:ext cx="59901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181795" y="15912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9082</xdr:rowOff>
    </xdr:from>
    <xdr:to>
      <xdr:col>76</xdr:col>
      <xdr:colOff>165100</xdr:colOff>
      <xdr:row>94</xdr:row>
      <xdr:rowOff>110682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12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127209</xdr:rowOff>
    </xdr:from>
    <xdr:ext cx="59901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292795" y="1590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136911</xdr:rowOff>
    </xdr:from>
    <xdr:to>
      <xdr:col>72</xdr:col>
      <xdr:colOff>38100</xdr:colOff>
      <xdr:row>95</xdr:row>
      <xdr:rowOff>67061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25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83588</xdr:rowOff>
    </xdr:from>
    <xdr:ext cx="59901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03795" y="16028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82074</xdr:rowOff>
    </xdr:from>
    <xdr:to>
      <xdr:col>67</xdr:col>
      <xdr:colOff>101600</xdr:colOff>
      <xdr:row>95</xdr:row>
      <xdr:rowOff>12224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19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28751</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14795" y="159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37157</xdr:rowOff>
    </xdr:from>
    <xdr:to>
      <xdr:col>116</xdr:col>
      <xdr:colOff>62864</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352107"/>
          <a:ext cx="1269"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155284</xdr:rowOff>
    </xdr:from>
    <xdr:ext cx="469744"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37157</xdr:rowOff>
    </xdr:from>
    <xdr:to>
      <xdr:col>116</xdr:col>
      <xdr:colOff>152400</xdr:colOff>
      <xdr:row>31</xdr:row>
      <xdr:rowOff>37157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37157</xdr:rowOff>
    </xdr:from>
    <xdr:to>
      <xdr:col>116</xdr:col>
      <xdr:colOff>63500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5352107"/>
          <a:ext cx="838200" cy="143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124803</xdr:rowOff>
    </xdr:from>
    <xdr:ext cx="378565"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6399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146376</xdr:rowOff>
    </xdr:from>
    <xdr:to>
      <xdr:col>116</xdr:col>
      <xdr:colOff>114300</xdr:colOff>
      <xdr:row>39</xdr:row>
      <xdr:rowOff>76526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66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169890</xdr:rowOff>
    </xdr:from>
    <xdr:to>
      <xdr:col>112</xdr:col>
      <xdr:colOff>38100</xdr:colOff>
      <xdr:row>39</xdr:row>
      <xdr:rowOff>100040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68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116567</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4017" y="6460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165644</xdr:rowOff>
    </xdr:from>
    <xdr:to>
      <xdr:col>107</xdr:col>
      <xdr:colOff>101600</xdr:colOff>
      <xdr:row>39</xdr:row>
      <xdr:rowOff>95794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6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112321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5017" y="645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61976</xdr:rowOff>
    </xdr:from>
    <xdr:to>
      <xdr:col>102</xdr:col>
      <xdr:colOff>114300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748526"/>
          <a:ext cx="8890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61141</xdr:rowOff>
    </xdr:from>
    <xdr:to>
      <xdr:col>102</xdr:col>
      <xdr:colOff>165100</xdr:colOff>
      <xdr:row>38</xdr:row>
      <xdr:rowOff>162741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7819</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6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90860</xdr:rowOff>
    </xdr:from>
    <xdr:to>
      <xdr:col>98</xdr:col>
      <xdr:colOff>38100</xdr:colOff>
      <xdr:row>38</xdr:row>
      <xdr:rowOff>21010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37537</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0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157807</xdr:rowOff>
    </xdr:from>
    <xdr:to>
      <xdr:col>116</xdr:col>
      <xdr:colOff>114300</xdr:colOff>
      <xdr:row>31</xdr:row>
      <xdr:rowOff>87957</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530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110834</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5254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11176</xdr:rowOff>
    </xdr:from>
    <xdr:to>
      <xdr:col>98</xdr:col>
      <xdr:colOff>38100</xdr:colOff>
      <xdr:row>39</xdr:row>
      <xdr:rowOff>112776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103903</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7017" y="6790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27366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599866"/>
          <a:ext cx="1269" cy="148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145493</xdr:rowOff>
    </xdr:from>
    <xdr:ext cx="599010"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27366</xdr:rowOff>
    </xdr:from>
    <xdr:to>
      <xdr:col>116</xdr:col>
      <xdr:colOff>152400</xdr:colOff>
      <xdr:row>50</xdr:row>
      <xdr:rowOff>27366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59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11714</xdr:rowOff>
    </xdr:from>
    <xdr:ext cx="534377"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84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160287</xdr:rowOff>
    </xdr:from>
    <xdr:to>
      <xdr:col>116</xdr:col>
      <xdr:colOff>114300</xdr:colOff>
      <xdr:row>58</xdr:row>
      <xdr:rowOff>90437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159748</xdr:rowOff>
    </xdr:from>
    <xdr:to>
      <xdr:col>112</xdr:col>
      <xdr:colOff>38100</xdr:colOff>
      <xdr:row>58</xdr:row>
      <xdr:rowOff>89898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106425</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56111" y="97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162472</xdr:rowOff>
    </xdr:from>
    <xdr:to>
      <xdr:col>107</xdr:col>
      <xdr:colOff>101600</xdr:colOff>
      <xdr:row>58</xdr:row>
      <xdr:rowOff>92622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109149</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67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37612</xdr:rowOff>
    </xdr:from>
    <xdr:to>
      <xdr:col>102</xdr:col>
      <xdr:colOff>165100</xdr:colOff>
      <xdr:row>58</xdr:row>
      <xdr:rowOff>139212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155739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14989</xdr:rowOff>
    </xdr:from>
    <xdr:to>
      <xdr:col>98</xdr:col>
      <xdr:colOff>38100</xdr:colOff>
      <xdr:row>58</xdr:row>
      <xdr:rowOff>116589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133116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95091</xdr:rowOff>
    </xdr:from>
    <xdr:to>
      <xdr:col>116</xdr:col>
      <xdr:colOff>62864</xdr:colOff>
      <xdr:row>78</xdr:row>
      <xdr:rowOff>1685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268041"/>
          <a:ext cx="1269" cy="110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5512</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3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1685</xdr:rowOff>
    </xdr:from>
    <xdr:to>
      <xdr:col>116</xdr:col>
      <xdr:colOff>152400</xdr:colOff>
      <xdr:row>78</xdr:row>
      <xdr:rowOff>1685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37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41768</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20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95091</xdr:rowOff>
    </xdr:from>
    <xdr:to>
      <xdr:col>116</xdr:col>
      <xdr:colOff>152400</xdr:colOff>
      <xdr:row>71</xdr:row>
      <xdr:rowOff>95091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26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161334</xdr:rowOff>
    </xdr:from>
    <xdr:to>
      <xdr:col>116</xdr:col>
      <xdr:colOff>63500</xdr:colOff>
      <xdr:row>75</xdr:row>
      <xdr:rowOff>30507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848634"/>
          <a:ext cx="838200" cy="4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90237</xdr:rowOff>
    </xdr:from>
    <xdr:ext cx="599010"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48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111810</xdr:rowOff>
    </xdr:from>
    <xdr:to>
      <xdr:col>116</xdr:col>
      <xdr:colOff>114300</xdr:colOff>
      <xdr:row>76</xdr:row>
      <xdr:rowOff>41960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125225</xdr:rowOff>
    </xdr:from>
    <xdr:to>
      <xdr:col>111</xdr:col>
      <xdr:colOff>177800</xdr:colOff>
      <xdr:row>75</xdr:row>
      <xdr:rowOff>30507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812525"/>
          <a:ext cx="889000" cy="7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111837</xdr:rowOff>
    </xdr:from>
    <xdr:to>
      <xdr:col>112</xdr:col>
      <xdr:colOff>38100</xdr:colOff>
      <xdr:row>76</xdr:row>
      <xdr:rowOff>41988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33115</xdr:rowOff>
    </xdr:from>
    <xdr:ext cx="59901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23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125225</xdr:rowOff>
    </xdr:from>
    <xdr:to>
      <xdr:col>107</xdr:col>
      <xdr:colOff>50800</xdr:colOff>
      <xdr:row>75</xdr:row>
      <xdr:rowOff>231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812525"/>
          <a:ext cx="889000" cy="4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100444</xdr:rowOff>
    </xdr:from>
    <xdr:to>
      <xdr:col>107</xdr:col>
      <xdr:colOff>101600</xdr:colOff>
      <xdr:row>76</xdr:row>
      <xdr:rowOff>30593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21722</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34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231</xdr:rowOff>
    </xdr:from>
    <xdr:to>
      <xdr:col>102</xdr:col>
      <xdr:colOff>114300</xdr:colOff>
      <xdr:row>75</xdr:row>
      <xdr:rowOff>48493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858981"/>
          <a:ext cx="889000" cy="4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118833</xdr:rowOff>
    </xdr:from>
    <xdr:to>
      <xdr:col>102</xdr:col>
      <xdr:colOff>165100</xdr:colOff>
      <xdr:row>76</xdr:row>
      <xdr:rowOff>48983</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40110</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45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129010</xdr:rowOff>
    </xdr:from>
    <xdr:to>
      <xdr:col>98</xdr:col>
      <xdr:colOff>38100</xdr:colOff>
      <xdr:row>76</xdr:row>
      <xdr:rowOff>59159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50288</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56795" y="1308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110534</xdr:rowOff>
    </xdr:from>
    <xdr:to>
      <xdr:col>116</xdr:col>
      <xdr:colOff>114300</xdr:colOff>
      <xdr:row>75</xdr:row>
      <xdr:rowOff>40684</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79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133411</xdr:rowOff>
    </xdr:from>
    <xdr:ext cx="599010"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649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151157</xdr:rowOff>
    </xdr:from>
    <xdr:to>
      <xdr:col>112</xdr:col>
      <xdr:colOff>38100</xdr:colOff>
      <xdr:row>75</xdr:row>
      <xdr:rowOff>81307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83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97834</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23795" y="12613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74425</xdr:rowOff>
    </xdr:from>
    <xdr:to>
      <xdr:col>107</xdr:col>
      <xdr:colOff>101600</xdr:colOff>
      <xdr:row>75</xdr:row>
      <xdr:rowOff>4575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76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21102</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34795" y="12536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120881</xdr:rowOff>
    </xdr:from>
    <xdr:to>
      <xdr:col>102</xdr:col>
      <xdr:colOff>165100</xdr:colOff>
      <xdr:row>75</xdr:row>
      <xdr:rowOff>51031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80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67558</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45795" y="1258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169143</xdr:rowOff>
    </xdr:from>
    <xdr:to>
      <xdr:col>98</xdr:col>
      <xdr:colOff>38100</xdr:colOff>
      <xdr:row>75</xdr:row>
      <xdr:rowOff>99293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8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115820</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56795" y="1263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維持補修費の高さが目立つが、老朽施設の修繕等が増加していることが要因と考えられる。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普通建設事業費の高さについては、住宅建設や消雪整備、防災行政無線改修など大規模な工事が続いていることが要因である。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積立金の高さについては、毎年度多額の繰越金が計上されること要因であり、財政運営として適正かどうか検討が必要である。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人件費、物件費など全般に類似団体と比較して高く、事務事業の抜本的見直し・経費節減が不可欠である。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1,595
1,586
90.81
3,042,936
2,814,316
191,914
1,262,155
3,543,737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53877</xdr:rowOff>
    </xdr:from>
    <xdr:to>
      <xdr:col>24</xdr:col>
      <xdr:colOff>62865</xdr:colOff>
      <xdr:row>38</xdr:row>
      <xdr:rowOff>142018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68827"/>
          <a:ext cx="1270" cy="128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145845</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142018</xdr:rowOff>
    </xdr:from>
    <xdr:to>
      <xdr:col>24</xdr:col>
      <xdr:colOff>152400</xdr:colOff>
      <xdr:row>38</xdr:row>
      <xdr:rowOff>142018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554</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53877</xdr:rowOff>
    </xdr:from>
    <xdr:to>
      <xdr:col>24</xdr:col>
      <xdr:colOff>152400</xdr:colOff>
      <xdr:row>31</xdr:row>
      <xdr:rowOff>53877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6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63495</xdr:rowOff>
    </xdr:from>
    <xdr:to>
      <xdr:col>24</xdr:col>
      <xdr:colOff>63500</xdr:colOff>
      <xdr:row>37</xdr:row>
      <xdr:rowOff>80166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407145"/>
          <a:ext cx="838200" cy="1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92048</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3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113621</xdr:rowOff>
    </xdr:from>
    <xdr:to>
      <xdr:col>24</xdr:col>
      <xdr:colOff>114300</xdr:colOff>
      <xdr:row>38</xdr:row>
      <xdr:rowOff>43771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80166</xdr:rowOff>
    </xdr:from>
    <xdr:to>
      <xdr:col>19</xdr:col>
      <xdr:colOff>177800</xdr:colOff>
      <xdr:row>37</xdr:row>
      <xdr:rowOff>89588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423816"/>
          <a:ext cx="889000" cy="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118242</xdr:rowOff>
    </xdr:from>
    <xdr:to>
      <xdr:col>20</xdr:col>
      <xdr:colOff>38100</xdr:colOff>
      <xdr:row>38</xdr:row>
      <xdr:rowOff>48392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39519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89588</xdr:rowOff>
    </xdr:from>
    <xdr:to>
      <xdr:col>15</xdr:col>
      <xdr:colOff>50800</xdr:colOff>
      <xdr:row>37</xdr:row>
      <xdr:rowOff>112709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433238"/>
          <a:ext cx="889000" cy="2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125215</xdr:rowOff>
    </xdr:from>
    <xdr:to>
      <xdr:col>15</xdr:col>
      <xdr:colOff>101600</xdr:colOff>
      <xdr:row>38</xdr:row>
      <xdr:rowOff>55365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46492</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84575</xdr:rowOff>
    </xdr:from>
    <xdr:to>
      <xdr:col>10</xdr:col>
      <xdr:colOff>114300</xdr:colOff>
      <xdr:row>37</xdr:row>
      <xdr:rowOff>112709</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428225"/>
          <a:ext cx="889000" cy="2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129297</xdr:rowOff>
    </xdr:from>
    <xdr:to>
      <xdr:col>10</xdr:col>
      <xdr:colOff>165100</xdr:colOff>
      <xdr:row>38</xdr:row>
      <xdr:rowOff>59447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50574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127746</xdr:rowOff>
    </xdr:from>
    <xdr:to>
      <xdr:col>6</xdr:col>
      <xdr:colOff>38100</xdr:colOff>
      <xdr:row>38</xdr:row>
      <xdr:rowOff>57896</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49023</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12695</xdr:rowOff>
    </xdr:from>
    <xdr:to>
      <xdr:col>24</xdr:col>
      <xdr:colOff>114300</xdr:colOff>
      <xdr:row>37</xdr:row>
      <xdr:rowOff>114295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35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35572</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20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29366</xdr:rowOff>
    </xdr:from>
    <xdr:to>
      <xdr:col>20</xdr:col>
      <xdr:colOff>38100</xdr:colOff>
      <xdr:row>37</xdr:row>
      <xdr:rowOff>130966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37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147493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14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38788</xdr:rowOff>
    </xdr:from>
    <xdr:to>
      <xdr:col>15</xdr:col>
      <xdr:colOff>101600</xdr:colOff>
      <xdr:row>37</xdr:row>
      <xdr:rowOff>140388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8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156915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15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61909</xdr:rowOff>
    </xdr:from>
    <xdr:to>
      <xdr:col>10</xdr:col>
      <xdr:colOff>165100</xdr:colOff>
      <xdr:row>37</xdr:row>
      <xdr:rowOff>163509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0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8586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18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33775</xdr:rowOff>
    </xdr:from>
    <xdr:to>
      <xdr:col>6</xdr:col>
      <xdr:colOff>38100</xdr:colOff>
      <xdr:row>37</xdr:row>
      <xdr:rowOff>135375</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151902</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15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86121</xdr:rowOff>
    </xdr:from>
    <xdr:to>
      <xdr:col>24</xdr:col>
      <xdr:colOff>62865</xdr:colOff>
      <xdr:row>58</xdr:row>
      <xdr:rowOff>104815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58621"/>
          <a:ext cx="1270" cy="1390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108642</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104815</xdr:rowOff>
    </xdr:from>
    <xdr:to>
      <xdr:col>24</xdr:col>
      <xdr:colOff>152400</xdr:colOff>
      <xdr:row>58</xdr:row>
      <xdr:rowOff>104815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32798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3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1,182,188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86121</xdr:rowOff>
    </xdr:from>
    <xdr:to>
      <xdr:col>24</xdr:col>
      <xdr:colOff>152400</xdr:colOff>
      <xdr:row>50</xdr:row>
      <xdr:rowOff>86121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5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29939</xdr:rowOff>
    </xdr:from>
    <xdr:to>
      <xdr:col>24</xdr:col>
      <xdr:colOff>63500</xdr:colOff>
      <xdr:row>55</xdr:row>
      <xdr:rowOff>86158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459689"/>
          <a:ext cx="838200" cy="5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6006</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78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27579</xdr:rowOff>
    </xdr:from>
    <xdr:to>
      <xdr:col>24</xdr:col>
      <xdr:colOff>114300</xdr:colOff>
      <xdr:row>57</xdr:row>
      <xdr:rowOff>129179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86158</xdr:rowOff>
    </xdr:from>
    <xdr:to>
      <xdr:col>19</xdr:col>
      <xdr:colOff>177800</xdr:colOff>
      <xdr:row>55</xdr:row>
      <xdr:rowOff>113743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515908"/>
          <a:ext cx="889000" cy="2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137440</xdr:rowOff>
    </xdr:from>
    <xdr:to>
      <xdr:col>20</xdr:col>
      <xdr:colOff>38100</xdr:colOff>
      <xdr:row>57</xdr:row>
      <xdr:rowOff>67590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58717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83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113743</xdr:rowOff>
    </xdr:from>
    <xdr:to>
      <xdr:col>15</xdr:col>
      <xdr:colOff>50800</xdr:colOff>
      <xdr:row>55</xdr:row>
      <xdr:rowOff>119017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543493"/>
          <a:ext cx="8890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135290</xdr:rowOff>
    </xdr:from>
    <xdr:to>
      <xdr:col>15</xdr:col>
      <xdr:colOff>101600</xdr:colOff>
      <xdr:row>57</xdr:row>
      <xdr:rowOff>65440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56567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8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119017</xdr:rowOff>
    </xdr:from>
    <xdr:to>
      <xdr:col>10</xdr:col>
      <xdr:colOff>114300</xdr:colOff>
      <xdr:row>56</xdr:row>
      <xdr:rowOff>19327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548767"/>
          <a:ext cx="889000" cy="7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36900</xdr:rowOff>
    </xdr:from>
    <xdr:to>
      <xdr:col>10</xdr:col>
      <xdr:colOff>165100</xdr:colOff>
      <xdr:row>57</xdr:row>
      <xdr:rowOff>138500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129627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90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47158</xdr:rowOff>
    </xdr:from>
    <xdr:to>
      <xdr:col>6</xdr:col>
      <xdr:colOff>38100</xdr:colOff>
      <xdr:row>57</xdr:row>
      <xdr:rowOff>148758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139885</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91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150589</xdr:rowOff>
    </xdr:from>
    <xdr:to>
      <xdr:col>24</xdr:col>
      <xdr:colOff>114300</xdr:colOff>
      <xdr:row>55</xdr:row>
      <xdr:rowOff>80739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40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2016</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260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35358</xdr:rowOff>
    </xdr:from>
    <xdr:to>
      <xdr:col>20</xdr:col>
      <xdr:colOff>38100</xdr:colOff>
      <xdr:row>55</xdr:row>
      <xdr:rowOff>136958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46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153485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24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62943</xdr:rowOff>
    </xdr:from>
    <xdr:to>
      <xdr:col>15</xdr:col>
      <xdr:colOff>101600</xdr:colOff>
      <xdr:row>55</xdr:row>
      <xdr:rowOff>164543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49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9620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26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68217</xdr:rowOff>
    </xdr:from>
    <xdr:to>
      <xdr:col>10</xdr:col>
      <xdr:colOff>165100</xdr:colOff>
      <xdr:row>55</xdr:row>
      <xdr:rowOff>169817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4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14894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27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139977</xdr:rowOff>
    </xdr:from>
    <xdr:to>
      <xdr:col>6</xdr:col>
      <xdr:colOff>38100</xdr:colOff>
      <xdr:row>56</xdr:row>
      <xdr:rowOff>70127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56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86654</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34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26667</xdr:rowOff>
    </xdr:from>
    <xdr:to>
      <xdr:col>24</xdr:col>
      <xdr:colOff>62865</xdr:colOff>
      <xdr:row>78</xdr:row>
      <xdr:rowOff>69233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99617"/>
          <a:ext cx="1270" cy="1242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73060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4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69233</xdr:rowOff>
    </xdr:from>
    <xdr:to>
      <xdr:col>24</xdr:col>
      <xdr:colOff>152400</xdr:colOff>
      <xdr:row>78</xdr:row>
      <xdr:rowOff>69233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4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144794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26667</xdr:rowOff>
    </xdr:from>
    <xdr:to>
      <xdr:col>24</xdr:col>
      <xdr:colOff>152400</xdr:colOff>
      <xdr:row>71</xdr:row>
      <xdr:rowOff>26667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159340</xdr:rowOff>
    </xdr:from>
    <xdr:to>
      <xdr:col>24</xdr:col>
      <xdr:colOff>63500</xdr:colOff>
      <xdr:row>76</xdr:row>
      <xdr:rowOff>109956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675190"/>
          <a:ext cx="838200" cy="46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26943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8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48516</xdr:rowOff>
    </xdr:from>
    <xdr:to>
      <xdr:col>24</xdr:col>
      <xdr:colOff>114300</xdr:colOff>
      <xdr:row>75</xdr:row>
      <xdr:rowOff>150116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109956</xdr:rowOff>
    </xdr:from>
    <xdr:to>
      <xdr:col>19</xdr:col>
      <xdr:colOff>177800</xdr:colOff>
      <xdr:row>77</xdr:row>
      <xdr:rowOff>12233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140156"/>
          <a:ext cx="889000" cy="7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164364</xdr:rowOff>
    </xdr:from>
    <xdr:to>
      <xdr:col>20</xdr:col>
      <xdr:colOff>38100</xdr:colOff>
      <xdr:row>76</xdr:row>
      <xdr:rowOff>94514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2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111041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79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45510</xdr:rowOff>
    </xdr:from>
    <xdr:to>
      <xdr:col>15</xdr:col>
      <xdr:colOff>50800</xdr:colOff>
      <xdr:row>77</xdr:row>
      <xdr:rowOff>12233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019300" y="13075710"/>
          <a:ext cx="889000" cy="13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106339</xdr:rowOff>
    </xdr:from>
    <xdr:to>
      <xdr:col>15</xdr:col>
      <xdr:colOff>101600</xdr:colOff>
      <xdr:row>76</xdr:row>
      <xdr:rowOff>36489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96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53016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40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45510</xdr:rowOff>
    </xdr:from>
    <xdr:to>
      <xdr:col>10</xdr:col>
      <xdr:colOff>114300</xdr:colOff>
      <xdr:row>77</xdr:row>
      <xdr:rowOff>45189</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075710"/>
          <a:ext cx="889000" cy="17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139943</xdr:rowOff>
    </xdr:from>
    <xdr:to>
      <xdr:col>10</xdr:col>
      <xdr:colOff>165100</xdr:colOff>
      <xdr:row>76</xdr:row>
      <xdr:rowOff>70093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9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86620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7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16120</xdr:rowOff>
    </xdr:from>
    <xdr:to>
      <xdr:col>6</xdr:col>
      <xdr:colOff>38100</xdr:colOff>
      <xdr:row>76</xdr:row>
      <xdr:rowOff>117720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4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134247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82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108540</xdr:rowOff>
    </xdr:from>
    <xdr:to>
      <xdr:col>24</xdr:col>
      <xdr:colOff>114300</xdr:colOff>
      <xdr:row>74</xdr:row>
      <xdr:rowOff>38690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6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131417</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475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59156</xdr:rowOff>
    </xdr:from>
    <xdr:to>
      <xdr:col>20</xdr:col>
      <xdr:colOff>38100</xdr:colOff>
      <xdr:row>76</xdr:row>
      <xdr:rowOff>160756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08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151883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18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132883</xdr:rowOff>
    </xdr:from>
    <xdr:to>
      <xdr:col>15</xdr:col>
      <xdr:colOff>101600</xdr:colOff>
      <xdr:row>77</xdr:row>
      <xdr:rowOff>63033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16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54160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255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166160</xdr:rowOff>
    </xdr:from>
    <xdr:to>
      <xdr:col>10</xdr:col>
      <xdr:colOff>165100</xdr:colOff>
      <xdr:row>76</xdr:row>
      <xdr:rowOff>96310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02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87437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117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165839</xdr:rowOff>
    </xdr:from>
    <xdr:to>
      <xdr:col>6</xdr:col>
      <xdr:colOff>38100</xdr:colOff>
      <xdr:row>77</xdr:row>
      <xdr:rowOff>95989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19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87116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288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37667</xdr:rowOff>
    </xdr:from>
    <xdr:to>
      <xdr:col>24</xdr:col>
      <xdr:colOff>62865</xdr:colOff>
      <xdr:row>99</xdr:row>
      <xdr:rowOff>2305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39617"/>
          <a:ext cx="1270" cy="1336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6132</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2305</xdr:rowOff>
    </xdr:from>
    <xdr:to>
      <xdr:col>24</xdr:col>
      <xdr:colOff>152400</xdr:colOff>
      <xdr:row>99</xdr:row>
      <xdr:rowOff>2305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7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155794</xdr:rowOff>
    </xdr:from>
    <xdr:ext cx="690189"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14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37667</xdr:rowOff>
    </xdr:from>
    <xdr:to>
      <xdr:col>24</xdr:col>
      <xdr:colOff>152400</xdr:colOff>
      <xdr:row>91</xdr:row>
      <xdr:rowOff>37667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101025</xdr:rowOff>
    </xdr:from>
    <xdr:to>
      <xdr:col>24</xdr:col>
      <xdr:colOff>63500</xdr:colOff>
      <xdr:row>98</xdr:row>
      <xdr:rowOff>113557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03125"/>
          <a:ext cx="838200" cy="1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70311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00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47434</xdr:rowOff>
    </xdr:from>
    <xdr:to>
      <xdr:col>24</xdr:col>
      <xdr:colOff>114300</xdr:colOff>
      <xdr:row>98</xdr:row>
      <xdr:rowOff>149034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94960</xdr:rowOff>
    </xdr:from>
    <xdr:to>
      <xdr:col>19</xdr:col>
      <xdr:colOff>177800</xdr:colOff>
      <xdr:row>98</xdr:row>
      <xdr:rowOff>113557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897060"/>
          <a:ext cx="889000" cy="1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58227</xdr:rowOff>
    </xdr:from>
    <xdr:to>
      <xdr:col>20</xdr:col>
      <xdr:colOff>38100</xdr:colOff>
      <xdr:row>98</xdr:row>
      <xdr:rowOff>159827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4904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3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94960</xdr:rowOff>
    </xdr:from>
    <xdr:to>
      <xdr:col>15</xdr:col>
      <xdr:colOff>50800</xdr:colOff>
      <xdr:row>98</xdr:row>
      <xdr:rowOff>111399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97060"/>
          <a:ext cx="889000" cy="1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58606</xdr:rowOff>
    </xdr:from>
    <xdr:to>
      <xdr:col>15</xdr:col>
      <xdr:colOff>101600</xdr:colOff>
      <xdr:row>98</xdr:row>
      <xdr:rowOff>160206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151333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5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111399</xdr:rowOff>
    </xdr:from>
    <xdr:to>
      <xdr:col>10</xdr:col>
      <xdr:colOff>114300</xdr:colOff>
      <xdr:row>98</xdr:row>
      <xdr:rowOff>123709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13499"/>
          <a:ext cx="889000" cy="1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55919</xdr:rowOff>
    </xdr:from>
    <xdr:to>
      <xdr:col>10</xdr:col>
      <xdr:colOff>165100</xdr:colOff>
      <xdr:row>98</xdr:row>
      <xdr:rowOff>157519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2596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3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58680</xdr:rowOff>
    </xdr:from>
    <xdr:to>
      <xdr:col>6</xdr:col>
      <xdr:colOff>38100</xdr:colOff>
      <xdr:row>98</xdr:row>
      <xdr:rowOff>160280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5357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50225</xdr:rowOff>
    </xdr:from>
    <xdr:to>
      <xdr:col>24</xdr:col>
      <xdr:colOff>114300</xdr:colOff>
      <xdr:row>98</xdr:row>
      <xdr:rowOff>151825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5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25862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2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62757</xdr:rowOff>
    </xdr:from>
    <xdr:to>
      <xdr:col>20</xdr:col>
      <xdr:colOff>38100</xdr:colOff>
      <xdr:row>98</xdr:row>
      <xdr:rowOff>164357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6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155484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5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44160</xdr:rowOff>
    </xdr:from>
    <xdr:to>
      <xdr:col>15</xdr:col>
      <xdr:colOff>101600</xdr:colOff>
      <xdr:row>98</xdr:row>
      <xdr:rowOff>145760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4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162287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62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60599</xdr:rowOff>
    </xdr:from>
    <xdr:to>
      <xdr:col>10</xdr:col>
      <xdr:colOff>165100</xdr:colOff>
      <xdr:row>98</xdr:row>
      <xdr:rowOff>162199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6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153326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72909</xdr:rowOff>
    </xdr:from>
    <xdr:to>
      <xdr:col>6</xdr:col>
      <xdr:colOff>38100</xdr:colOff>
      <xdr:row>99</xdr:row>
      <xdr:rowOff>3059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7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165636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6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114808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29758"/>
          <a:ext cx="1270" cy="1301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61485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114808</xdr:rowOff>
    </xdr:from>
    <xdr:to>
      <xdr:col>55</xdr:col>
      <xdr:colOff>88900</xdr:colOff>
      <xdr:row>31</xdr:row>
      <xdr:rowOff>114808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33147</xdr:rowOff>
    </xdr:from>
    <xdr:to>
      <xdr:col>55</xdr:col>
      <xdr:colOff>0</xdr:colOff>
      <xdr:row>35</xdr:row>
      <xdr:rowOff>86614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033897"/>
          <a:ext cx="838200" cy="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10304</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525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31877</xdr:rowOff>
    </xdr:from>
    <xdr:to>
      <xdr:col>55</xdr:col>
      <xdr:colOff>50800</xdr:colOff>
      <xdr:row>38</xdr:row>
      <xdr:rowOff>133477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33147</xdr:rowOff>
    </xdr:from>
    <xdr:to>
      <xdr:col>50</xdr:col>
      <xdr:colOff>114300</xdr:colOff>
      <xdr:row>35</xdr:row>
      <xdr:rowOff>142875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033897"/>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32893</xdr:rowOff>
    </xdr:from>
    <xdr:to>
      <xdr:col>50</xdr:col>
      <xdr:colOff>165100</xdr:colOff>
      <xdr:row>38</xdr:row>
      <xdr:rowOff>134493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125620</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6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131318</xdr:rowOff>
    </xdr:from>
    <xdr:to>
      <xdr:col>45</xdr:col>
      <xdr:colOff>177800</xdr:colOff>
      <xdr:row>35</xdr:row>
      <xdr:rowOff>142875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132068"/>
          <a:ext cx="8890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3556</xdr:rowOff>
    </xdr:from>
    <xdr:to>
      <xdr:col>46</xdr:col>
      <xdr:colOff>38100</xdr:colOff>
      <xdr:row>38</xdr:row>
      <xdr:rowOff>105156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96283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58166</xdr:rowOff>
    </xdr:from>
    <xdr:to>
      <xdr:col>41</xdr:col>
      <xdr:colOff>50800</xdr:colOff>
      <xdr:row>35</xdr:row>
      <xdr:rowOff>131318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5887466"/>
          <a:ext cx="889000" cy="2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140843</xdr:rowOff>
    </xdr:from>
    <xdr:to>
      <xdr:col>41</xdr:col>
      <xdr:colOff>101600</xdr:colOff>
      <xdr:row>38</xdr:row>
      <xdr:rowOff>70993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62120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96664</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44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35814</xdr:rowOff>
    </xdr:from>
    <xdr:to>
      <xdr:col>55</xdr:col>
      <xdr:colOff>50800</xdr:colOff>
      <xdr:row>35</xdr:row>
      <xdr:rowOff>137414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03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58691</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588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153797</xdr:rowOff>
    </xdr:from>
    <xdr:to>
      <xdr:col>50</xdr:col>
      <xdr:colOff>165100</xdr:colOff>
      <xdr:row>35</xdr:row>
      <xdr:rowOff>83947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598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100474</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575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92075</xdr:rowOff>
    </xdr:from>
    <xdr:to>
      <xdr:col>46</xdr:col>
      <xdr:colOff>38100</xdr:colOff>
      <xdr:row>36</xdr:row>
      <xdr:rowOff>22225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38752</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586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80518</xdr:rowOff>
    </xdr:from>
    <xdr:to>
      <xdr:col>41</xdr:col>
      <xdr:colOff>101600</xdr:colOff>
      <xdr:row>36</xdr:row>
      <xdr:rowOff>10668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08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27195</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585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7366</xdr:rowOff>
    </xdr:from>
    <xdr:to>
      <xdr:col>36</xdr:col>
      <xdr:colOff>165100</xdr:colOff>
      <xdr:row>34</xdr:row>
      <xdr:rowOff>108966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583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125493</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561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41373</xdr:rowOff>
    </xdr:from>
    <xdr:to>
      <xdr:col>54</xdr:col>
      <xdr:colOff>189865</xdr:colOff>
      <xdr:row>58</xdr:row>
      <xdr:rowOff>19100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5323"/>
          <a:ext cx="1270" cy="117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22927</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19100</xdr:rowOff>
    </xdr:from>
    <xdr:to>
      <xdr:col>55</xdr:col>
      <xdr:colOff>88900</xdr:colOff>
      <xdr:row>58</xdr:row>
      <xdr:rowOff>19100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159500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0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2,072,050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41373</xdr:rowOff>
    </xdr:from>
    <xdr:to>
      <xdr:col>55</xdr:col>
      <xdr:colOff>88900</xdr:colOff>
      <xdr:row>51</xdr:row>
      <xdr:rowOff>41373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139298</xdr:rowOff>
    </xdr:from>
    <xdr:to>
      <xdr:col>55</xdr:col>
      <xdr:colOff>0</xdr:colOff>
      <xdr:row>57</xdr:row>
      <xdr:rowOff>158859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11948"/>
          <a:ext cx="838200" cy="1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100782</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01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77905</xdr:rowOff>
    </xdr:from>
    <xdr:to>
      <xdr:col>55</xdr:col>
      <xdr:colOff>50800</xdr:colOff>
      <xdr:row>58</xdr:row>
      <xdr:rowOff>8055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138827</xdr:rowOff>
    </xdr:from>
    <xdr:to>
      <xdr:col>50</xdr:col>
      <xdr:colOff>114300</xdr:colOff>
      <xdr:row>57</xdr:row>
      <xdr:rowOff>158859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11477"/>
          <a:ext cx="889000" cy="2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84951</xdr:rowOff>
    </xdr:from>
    <xdr:to>
      <xdr:col>50</xdr:col>
      <xdr:colOff>165100</xdr:colOff>
      <xdr:row>58</xdr:row>
      <xdr:rowOff>15101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31628</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3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130273</xdr:rowOff>
    </xdr:from>
    <xdr:to>
      <xdr:col>45</xdr:col>
      <xdr:colOff>177800</xdr:colOff>
      <xdr:row>57</xdr:row>
      <xdr:rowOff>138827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902923"/>
          <a:ext cx="889000" cy="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83524</xdr:rowOff>
    </xdr:from>
    <xdr:to>
      <xdr:col>46</xdr:col>
      <xdr:colOff>38100</xdr:colOff>
      <xdr:row>58</xdr:row>
      <xdr:rowOff>13674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30201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3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130273</xdr:rowOff>
    </xdr:from>
    <xdr:to>
      <xdr:col>41</xdr:col>
      <xdr:colOff>50800</xdr:colOff>
      <xdr:row>57</xdr:row>
      <xdr:rowOff>161625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02923"/>
          <a:ext cx="889000" cy="3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87439</xdr:rowOff>
    </xdr:from>
    <xdr:to>
      <xdr:col>41</xdr:col>
      <xdr:colOff>101600</xdr:colOff>
      <xdr:row>58</xdr:row>
      <xdr:rowOff>17589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8716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88126</xdr:rowOff>
    </xdr:from>
    <xdr:to>
      <xdr:col>36</xdr:col>
      <xdr:colOff>165100</xdr:colOff>
      <xdr:row>58</xdr:row>
      <xdr:rowOff>18276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34803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88498</xdr:rowOff>
    </xdr:from>
    <xdr:to>
      <xdr:col>55</xdr:col>
      <xdr:colOff>50800</xdr:colOff>
      <xdr:row>58</xdr:row>
      <xdr:rowOff>18648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6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56332</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28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108059</xdr:rowOff>
    </xdr:from>
    <xdr:to>
      <xdr:col>50</xdr:col>
      <xdr:colOff>165100</xdr:colOff>
      <xdr:row>58</xdr:row>
      <xdr:rowOff>38209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29336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97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88027</xdr:rowOff>
    </xdr:from>
    <xdr:to>
      <xdr:col>46</xdr:col>
      <xdr:colOff>38100</xdr:colOff>
      <xdr:row>58</xdr:row>
      <xdr:rowOff>18177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6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9304</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953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79473</xdr:rowOff>
    </xdr:from>
    <xdr:to>
      <xdr:col>41</xdr:col>
      <xdr:colOff>101600</xdr:colOff>
      <xdr:row>58</xdr:row>
      <xdr:rowOff>9623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5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26150</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627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110825</xdr:rowOff>
    </xdr:from>
    <xdr:to>
      <xdr:col>36</xdr:col>
      <xdr:colOff>165100</xdr:colOff>
      <xdr:row>58</xdr:row>
      <xdr:rowOff>40975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8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32102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7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166940</xdr:rowOff>
    </xdr:from>
    <xdr:to>
      <xdr:col>54</xdr:col>
      <xdr:colOff>189865</xdr:colOff>
      <xdr:row>78</xdr:row>
      <xdr:rowOff>134652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39890"/>
          <a:ext cx="1270" cy="1167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138479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134652</xdr:rowOff>
    </xdr:from>
    <xdr:to>
      <xdr:col>55</xdr:col>
      <xdr:colOff>88900</xdr:colOff>
      <xdr:row>78</xdr:row>
      <xdr:rowOff>134652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113617</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166940</xdr:rowOff>
    </xdr:from>
    <xdr:to>
      <xdr:col>55</xdr:col>
      <xdr:colOff>88900</xdr:colOff>
      <xdr:row>71</xdr:row>
      <xdr:rowOff>166940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3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106775</xdr:rowOff>
    </xdr:from>
    <xdr:to>
      <xdr:col>55</xdr:col>
      <xdr:colOff>0</xdr:colOff>
      <xdr:row>77</xdr:row>
      <xdr:rowOff>146044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308425"/>
          <a:ext cx="838200" cy="3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135013</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336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156586</xdr:rowOff>
    </xdr:from>
    <xdr:to>
      <xdr:col>55</xdr:col>
      <xdr:colOff>50800</xdr:colOff>
      <xdr:row>78</xdr:row>
      <xdr:rowOff>86736</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134104</xdr:rowOff>
    </xdr:from>
    <xdr:to>
      <xdr:col>50</xdr:col>
      <xdr:colOff>114300</xdr:colOff>
      <xdr:row>77</xdr:row>
      <xdr:rowOff>146044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2992854"/>
          <a:ext cx="889000" cy="35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148960</xdr:rowOff>
    </xdr:from>
    <xdr:to>
      <xdr:col>50</xdr:col>
      <xdr:colOff>165100</xdr:colOff>
      <xdr:row>78</xdr:row>
      <xdr:rowOff>79110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70237</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134104</xdr:rowOff>
    </xdr:from>
    <xdr:to>
      <xdr:col>45</xdr:col>
      <xdr:colOff>177800</xdr:colOff>
      <xdr:row>77</xdr:row>
      <xdr:rowOff>159108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2992854"/>
          <a:ext cx="889000" cy="36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126589</xdr:rowOff>
    </xdr:from>
    <xdr:to>
      <xdr:col>46</xdr:col>
      <xdr:colOff>38100</xdr:colOff>
      <xdr:row>78</xdr:row>
      <xdr:rowOff>56739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47866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159108</xdr:rowOff>
    </xdr:from>
    <xdr:to>
      <xdr:col>41</xdr:col>
      <xdr:colOff>50800</xdr:colOff>
      <xdr:row>77</xdr:row>
      <xdr:rowOff>161621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360758"/>
          <a:ext cx="889000" cy="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162226</xdr:rowOff>
    </xdr:from>
    <xdr:to>
      <xdr:col>41</xdr:col>
      <xdr:colOff>101600</xdr:colOff>
      <xdr:row>78</xdr:row>
      <xdr:rowOff>92376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83503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5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165033</xdr:rowOff>
    </xdr:from>
    <xdr:to>
      <xdr:col>36</xdr:col>
      <xdr:colOff>165100</xdr:colOff>
      <xdr:row>78</xdr:row>
      <xdr:rowOff>95183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86310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5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55975</xdr:rowOff>
    </xdr:from>
    <xdr:to>
      <xdr:col>55</xdr:col>
      <xdr:colOff>50800</xdr:colOff>
      <xdr:row>77</xdr:row>
      <xdr:rowOff>157575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5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78852</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0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95244</xdr:rowOff>
    </xdr:from>
    <xdr:to>
      <xdr:col>50</xdr:col>
      <xdr:colOff>165100</xdr:colOff>
      <xdr:row>78</xdr:row>
      <xdr:rowOff>25394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41921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07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83304</xdr:rowOff>
    </xdr:from>
    <xdr:to>
      <xdr:col>46</xdr:col>
      <xdr:colOff>38100</xdr:colOff>
      <xdr:row>76</xdr:row>
      <xdr:rowOff>13453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29420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29981</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50795" y="1271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108308</xdr:rowOff>
    </xdr:from>
    <xdr:to>
      <xdr:col>41</xdr:col>
      <xdr:colOff>101600</xdr:colOff>
      <xdr:row>78</xdr:row>
      <xdr:rowOff>38458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0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54985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0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110821</xdr:rowOff>
    </xdr:from>
    <xdr:to>
      <xdr:col>36</xdr:col>
      <xdr:colOff>165100</xdr:colOff>
      <xdr:row>78</xdr:row>
      <xdr:rowOff>40971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57498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08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80707</xdr:rowOff>
    </xdr:from>
    <xdr:to>
      <xdr:col>54</xdr:col>
      <xdr:colOff>189865</xdr:colOff>
      <xdr:row>98</xdr:row>
      <xdr:rowOff>65199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682657"/>
          <a:ext cx="1270"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69026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65199</xdr:rowOff>
    </xdr:from>
    <xdr:to>
      <xdr:col>55</xdr:col>
      <xdr:colOff>88900</xdr:colOff>
      <xdr:row>98</xdr:row>
      <xdr:rowOff>65199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6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27384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80707</xdr:rowOff>
    </xdr:from>
    <xdr:to>
      <xdr:col>55</xdr:col>
      <xdr:colOff>88900</xdr:colOff>
      <xdr:row>91</xdr:row>
      <xdr:rowOff>80707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68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142523</xdr:rowOff>
    </xdr:from>
    <xdr:to>
      <xdr:col>55</xdr:col>
      <xdr:colOff>0</xdr:colOff>
      <xdr:row>93</xdr:row>
      <xdr:rowOff>170390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087373"/>
          <a:ext cx="838200" cy="2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25988</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85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47561</xdr:rowOff>
    </xdr:from>
    <xdr:to>
      <xdr:col>55</xdr:col>
      <xdr:colOff>50800</xdr:colOff>
      <xdr:row>96</xdr:row>
      <xdr:rowOff>149161</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0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142523</xdr:rowOff>
    </xdr:from>
    <xdr:to>
      <xdr:col>50</xdr:col>
      <xdr:colOff>114300</xdr:colOff>
      <xdr:row>94</xdr:row>
      <xdr:rowOff>50691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087373"/>
          <a:ext cx="889000" cy="7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24343</xdr:rowOff>
    </xdr:from>
    <xdr:to>
      <xdr:col>50</xdr:col>
      <xdr:colOff>165100</xdr:colOff>
      <xdr:row>96</xdr:row>
      <xdr:rowOff>125943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117070</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57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30669</xdr:rowOff>
    </xdr:from>
    <xdr:to>
      <xdr:col>45</xdr:col>
      <xdr:colOff>177800</xdr:colOff>
      <xdr:row>94</xdr:row>
      <xdr:rowOff>50691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5975519"/>
          <a:ext cx="889000" cy="19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106311</xdr:rowOff>
    </xdr:from>
    <xdr:to>
      <xdr:col>46</xdr:col>
      <xdr:colOff>38100</xdr:colOff>
      <xdr:row>96</xdr:row>
      <xdr:rowOff>36461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27588</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8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30669</xdr:rowOff>
    </xdr:from>
    <xdr:to>
      <xdr:col>41</xdr:col>
      <xdr:colOff>50800</xdr:colOff>
      <xdr:row>93</xdr:row>
      <xdr:rowOff>138233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5975519"/>
          <a:ext cx="889000" cy="10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9705</xdr:rowOff>
    </xdr:from>
    <xdr:to>
      <xdr:col>41</xdr:col>
      <xdr:colOff>101600</xdr:colOff>
      <xdr:row>96</xdr:row>
      <xdr:rowOff>111305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102432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56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145836</xdr:rowOff>
    </xdr:from>
    <xdr:to>
      <xdr:col>36</xdr:col>
      <xdr:colOff>165100</xdr:colOff>
      <xdr:row>96</xdr:row>
      <xdr:rowOff>75986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67113</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52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119590</xdr:rowOff>
    </xdr:from>
    <xdr:to>
      <xdr:col>55</xdr:col>
      <xdr:colOff>50800</xdr:colOff>
      <xdr:row>94</xdr:row>
      <xdr:rowOff>49740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0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142467</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591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91723</xdr:rowOff>
    </xdr:from>
    <xdr:to>
      <xdr:col>50</xdr:col>
      <xdr:colOff>165100</xdr:colOff>
      <xdr:row>94</xdr:row>
      <xdr:rowOff>21873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03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38400</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581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171341</xdr:rowOff>
    </xdr:from>
    <xdr:to>
      <xdr:col>46</xdr:col>
      <xdr:colOff>38100</xdr:colOff>
      <xdr:row>94</xdr:row>
      <xdr:rowOff>101491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11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118018</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589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151319</xdr:rowOff>
    </xdr:from>
    <xdr:to>
      <xdr:col>41</xdr:col>
      <xdr:colOff>101600</xdr:colOff>
      <xdr:row>93</xdr:row>
      <xdr:rowOff>81469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592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97996</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569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87433</xdr:rowOff>
    </xdr:from>
    <xdr:to>
      <xdr:col>36</xdr:col>
      <xdr:colOff>165100</xdr:colOff>
      <xdr:row>94</xdr:row>
      <xdr:rowOff>17583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03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34110</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580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68445</xdr:rowOff>
    </xdr:from>
    <xdr:to>
      <xdr:col>85</xdr:col>
      <xdr:colOff>126364</xdr:colOff>
      <xdr:row>38</xdr:row>
      <xdr:rowOff>102955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211945"/>
          <a:ext cx="1269" cy="140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106782</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2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102955</xdr:rowOff>
    </xdr:from>
    <xdr:to>
      <xdr:col>86</xdr:col>
      <xdr:colOff>25400</xdr:colOff>
      <xdr:row>38</xdr:row>
      <xdr:rowOff>102955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1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15122</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8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68445</xdr:rowOff>
    </xdr:from>
    <xdr:to>
      <xdr:col>86</xdr:col>
      <xdr:colOff>25400</xdr:colOff>
      <xdr:row>30</xdr:row>
      <xdr:rowOff>68445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21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88329</xdr:rowOff>
    </xdr:from>
    <xdr:to>
      <xdr:col>85</xdr:col>
      <xdr:colOff>127000</xdr:colOff>
      <xdr:row>37</xdr:row>
      <xdr:rowOff>46550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5917629"/>
          <a:ext cx="838200" cy="47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92647</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64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114220</xdr:rowOff>
    </xdr:from>
    <xdr:to>
      <xdr:col>85</xdr:col>
      <xdr:colOff>177800</xdr:colOff>
      <xdr:row>37</xdr:row>
      <xdr:rowOff>44370</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46550</xdr:rowOff>
    </xdr:from>
    <xdr:to>
      <xdr:col>81</xdr:col>
      <xdr:colOff>50800</xdr:colOff>
      <xdr:row>37</xdr:row>
      <xdr:rowOff>81252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390200"/>
          <a:ext cx="889000" cy="3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10056</xdr:rowOff>
    </xdr:from>
    <xdr:to>
      <xdr:col>81</xdr:col>
      <xdr:colOff>101600</xdr:colOff>
      <xdr:row>37</xdr:row>
      <xdr:rowOff>111656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5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102783</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44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81252</xdr:rowOff>
    </xdr:from>
    <xdr:to>
      <xdr:col>76</xdr:col>
      <xdr:colOff>114300</xdr:colOff>
      <xdr:row>37</xdr:row>
      <xdr:rowOff>92947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424902"/>
          <a:ext cx="889000" cy="1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61025</xdr:rowOff>
    </xdr:from>
    <xdr:to>
      <xdr:col>76</xdr:col>
      <xdr:colOff>165100</xdr:colOff>
      <xdr:row>37</xdr:row>
      <xdr:rowOff>162624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153751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49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74147</xdr:rowOff>
    </xdr:from>
    <xdr:to>
      <xdr:col>71</xdr:col>
      <xdr:colOff>177800</xdr:colOff>
      <xdr:row>37</xdr:row>
      <xdr:rowOff>92947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417797"/>
          <a:ext cx="889000" cy="1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37397</xdr:rowOff>
    </xdr:from>
    <xdr:to>
      <xdr:col>72</xdr:col>
      <xdr:colOff>38100</xdr:colOff>
      <xdr:row>37</xdr:row>
      <xdr:rowOff>138997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155524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147659</xdr:rowOff>
    </xdr:from>
    <xdr:to>
      <xdr:col>67</xdr:col>
      <xdr:colOff>101600</xdr:colOff>
      <xdr:row>37</xdr:row>
      <xdr:rowOff>77809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94336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37529</xdr:rowOff>
    </xdr:from>
    <xdr:to>
      <xdr:col>85</xdr:col>
      <xdr:colOff>177800</xdr:colOff>
      <xdr:row>34</xdr:row>
      <xdr:rowOff>139129</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586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60406</xdr:rowOff>
    </xdr:from>
    <xdr:ext cx="599010"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571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167200</xdr:rowOff>
    </xdr:from>
    <xdr:to>
      <xdr:col>81</xdr:col>
      <xdr:colOff>101600</xdr:colOff>
      <xdr:row>37</xdr:row>
      <xdr:rowOff>97350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3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113877</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11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30452</xdr:rowOff>
    </xdr:from>
    <xdr:to>
      <xdr:col>76</xdr:col>
      <xdr:colOff>165100</xdr:colOff>
      <xdr:row>37</xdr:row>
      <xdr:rowOff>132052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37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148579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14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42147</xdr:rowOff>
    </xdr:from>
    <xdr:to>
      <xdr:col>72</xdr:col>
      <xdr:colOff>38100</xdr:colOff>
      <xdr:row>37</xdr:row>
      <xdr:rowOff>143747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38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134874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7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23347</xdr:rowOff>
    </xdr:from>
    <xdr:to>
      <xdr:col>67</xdr:col>
      <xdr:colOff>101600</xdr:colOff>
      <xdr:row>37</xdr:row>
      <xdr:rowOff>124947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36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116074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45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122753</xdr:rowOff>
    </xdr:from>
    <xdr:to>
      <xdr:col>85</xdr:col>
      <xdr:colOff>126364</xdr:colOff>
      <xdr:row>58</xdr:row>
      <xdr:rowOff>12815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523803"/>
          <a:ext cx="1269" cy="1433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16642</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12815</xdr:rowOff>
    </xdr:from>
    <xdr:to>
      <xdr:col>86</xdr:col>
      <xdr:colOff>25400</xdr:colOff>
      <xdr:row>58</xdr:row>
      <xdr:rowOff>12815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5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69430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29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429,448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122753</xdr:rowOff>
    </xdr:from>
    <xdr:to>
      <xdr:col>86</xdr:col>
      <xdr:colOff>25400</xdr:colOff>
      <xdr:row>49</xdr:row>
      <xdr:rowOff>122753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52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133471</xdr:rowOff>
    </xdr:from>
    <xdr:to>
      <xdr:col>85</xdr:col>
      <xdr:colOff>127000</xdr:colOff>
      <xdr:row>57</xdr:row>
      <xdr:rowOff>104553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734671"/>
          <a:ext cx="838200" cy="14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65117</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86690</xdr:rowOff>
    </xdr:from>
    <xdr:to>
      <xdr:col>85</xdr:col>
      <xdr:colOff>177800</xdr:colOff>
      <xdr:row>57</xdr:row>
      <xdr:rowOff>16840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59633</xdr:rowOff>
    </xdr:from>
    <xdr:to>
      <xdr:col>81</xdr:col>
      <xdr:colOff>50800</xdr:colOff>
      <xdr:row>57</xdr:row>
      <xdr:rowOff>104553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660833"/>
          <a:ext cx="889000" cy="21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89083</xdr:rowOff>
    </xdr:from>
    <xdr:to>
      <xdr:col>81</xdr:col>
      <xdr:colOff>101600</xdr:colOff>
      <xdr:row>57</xdr:row>
      <xdr:rowOff>19233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35760</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59633</xdr:rowOff>
    </xdr:from>
    <xdr:to>
      <xdr:col>76</xdr:col>
      <xdr:colOff>114300</xdr:colOff>
      <xdr:row>57</xdr:row>
      <xdr:rowOff>123344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660833"/>
          <a:ext cx="889000" cy="2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40833</xdr:rowOff>
    </xdr:from>
    <xdr:to>
      <xdr:col>76</xdr:col>
      <xdr:colOff>165100</xdr:colOff>
      <xdr:row>56</xdr:row>
      <xdr:rowOff>142433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133560</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73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123344</xdr:rowOff>
    </xdr:from>
    <xdr:to>
      <xdr:col>71</xdr:col>
      <xdr:colOff>177800</xdr:colOff>
      <xdr:row>57</xdr:row>
      <xdr:rowOff>142386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95994"/>
          <a:ext cx="889000" cy="1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101043</xdr:rowOff>
    </xdr:from>
    <xdr:to>
      <xdr:col>72</xdr:col>
      <xdr:colOff>38100</xdr:colOff>
      <xdr:row>57</xdr:row>
      <xdr:rowOff>31193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47720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140621</xdr:rowOff>
    </xdr:from>
    <xdr:to>
      <xdr:col>67</xdr:col>
      <xdr:colOff>101600</xdr:colOff>
      <xdr:row>57</xdr:row>
      <xdr:rowOff>70771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87298</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1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82671</xdr:rowOff>
    </xdr:from>
    <xdr:to>
      <xdr:col>85</xdr:col>
      <xdr:colOff>177800</xdr:colOff>
      <xdr:row>57</xdr:row>
      <xdr:rowOff>12821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68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105548</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53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53753</xdr:rowOff>
    </xdr:from>
    <xdr:to>
      <xdr:col>81</xdr:col>
      <xdr:colOff>101600</xdr:colOff>
      <xdr:row>57</xdr:row>
      <xdr:rowOff>155353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146480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1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8833</xdr:rowOff>
    </xdr:from>
    <xdr:to>
      <xdr:col>76</xdr:col>
      <xdr:colOff>165100</xdr:colOff>
      <xdr:row>56</xdr:row>
      <xdr:rowOff>110433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61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126960</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38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72544</xdr:rowOff>
    </xdr:from>
    <xdr:to>
      <xdr:col>72</xdr:col>
      <xdr:colOff>38100</xdr:colOff>
      <xdr:row>58</xdr:row>
      <xdr:rowOff>2694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4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165271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3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91586</xdr:rowOff>
    </xdr:from>
    <xdr:to>
      <xdr:col>67</xdr:col>
      <xdr:colOff>101600</xdr:colOff>
      <xdr:row>58</xdr:row>
      <xdr:rowOff>21736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12863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5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158146</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1988196"/>
          <a:ext cx="1269" cy="160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72308</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616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104823</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76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840,317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158146</xdr:rowOff>
    </xdr:from>
    <xdr:to>
      <xdr:col>86</xdr:col>
      <xdr:colOff>25400</xdr:colOff>
      <xdr:row>69</xdr:row>
      <xdr:rowOff>158146</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19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10796</xdr:rowOff>
    </xdr:from>
    <xdr:to>
      <xdr:col>85</xdr:col>
      <xdr:colOff>127000</xdr:colOff>
      <xdr:row>79</xdr:row>
      <xdr:rowOff>38813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55346"/>
          <a:ext cx="838200" cy="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161208</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6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138331</xdr:rowOff>
    </xdr:from>
    <xdr:to>
      <xdr:col>85</xdr:col>
      <xdr:colOff>177800</xdr:colOff>
      <xdr:row>79</xdr:row>
      <xdr:rowOff>68481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10796</xdr:rowOff>
    </xdr:from>
    <xdr:to>
      <xdr:col>81</xdr:col>
      <xdr:colOff>50800</xdr:colOff>
      <xdr:row>79</xdr:row>
      <xdr:rowOff>40588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555346"/>
          <a:ext cx="889000" cy="2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141585</xdr:rowOff>
    </xdr:from>
    <xdr:to>
      <xdr:col>81</xdr:col>
      <xdr:colOff>101600</xdr:colOff>
      <xdr:row>79</xdr:row>
      <xdr:rowOff>71735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62862</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6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147062</xdr:rowOff>
    </xdr:from>
    <xdr:to>
      <xdr:col>76</xdr:col>
      <xdr:colOff>114300</xdr:colOff>
      <xdr:row>79</xdr:row>
      <xdr:rowOff>40588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20162"/>
          <a:ext cx="889000" cy="6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144042</xdr:rowOff>
    </xdr:from>
    <xdr:to>
      <xdr:col>76</xdr:col>
      <xdr:colOff>165100</xdr:colOff>
      <xdr:row>79</xdr:row>
      <xdr:rowOff>74192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90719</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147062</xdr:rowOff>
    </xdr:from>
    <xdr:to>
      <xdr:col>71</xdr:col>
      <xdr:colOff>177800</xdr:colOff>
      <xdr:row>79</xdr:row>
      <xdr:rowOff>6851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520162"/>
          <a:ext cx="889000" cy="3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148416</xdr:rowOff>
    </xdr:from>
    <xdr:to>
      <xdr:col>72</xdr:col>
      <xdr:colOff>38100</xdr:colOff>
      <xdr:row>79</xdr:row>
      <xdr:rowOff>78566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69693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6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142061</xdr:rowOff>
    </xdr:from>
    <xdr:to>
      <xdr:col>67</xdr:col>
      <xdr:colOff>101600</xdr:colOff>
      <xdr:row>79</xdr:row>
      <xdr:rowOff>72211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5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63338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60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159463</xdr:rowOff>
    </xdr:from>
    <xdr:to>
      <xdr:col>85</xdr:col>
      <xdr:colOff>177800</xdr:colOff>
      <xdr:row>79</xdr:row>
      <xdr:rowOff>89613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116758</xdr:rowOff>
    </xdr:from>
    <xdr:ext cx="469744"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8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131446</xdr:rowOff>
    </xdr:from>
    <xdr:to>
      <xdr:col>81</xdr:col>
      <xdr:colOff>101600</xdr:colOff>
      <xdr:row>79</xdr:row>
      <xdr:rowOff>61596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0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78123</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327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161238</xdr:rowOff>
    </xdr:from>
    <xdr:to>
      <xdr:col>76</xdr:col>
      <xdr:colOff>165100</xdr:colOff>
      <xdr:row>79</xdr:row>
      <xdr:rowOff>91388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3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82515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62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96262</xdr:rowOff>
    </xdr:from>
    <xdr:to>
      <xdr:col>72</xdr:col>
      <xdr:colOff>38100</xdr:colOff>
      <xdr:row>79</xdr:row>
      <xdr:rowOff>26412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6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42939</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36111" y="1324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127501</xdr:rowOff>
    </xdr:from>
    <xdr:to>
      <xdr:col>67</xdr:col>
      <xdr:colOff>101600</xdr:colOff>
      <xdr:row>79</xdr:row>
      <xdr:rowOff>57651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0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74178</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47111" y="132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80963</xdr:rowOff>
    </xdr:from>
    <xdr:to>
      <xdr:col>85</xdr:col>
      <xdr:colOff>126364</xdr:colOff>
      <xdr:row>99</xdr:row>
      <xdr:rowOff>96713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11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100540</xdr:rowOff>
    </xdr:from>
    <xdr:ext cx="378565"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707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96713</xdr:rowOff>
    </xdr:from>
    <xdr:to>
      <xdr:col>86</xdr:col>
      <xdr:colOff>25400</xdr:colOff>
      <xdr:row>99</xdr:row>
      <xdr:rowOff>96713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707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27640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477,986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80963</xdr:rowOff>
    </xdr:from>
    <xdr:to>
      <xdr:col>86</xdr:col>
      <xdr:colOff>25400</xdr:colOff>
      <xdr:row>90</xdr:row>
      <xdr:rowOff>80963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1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145503</xdr:rowOff>
    </xdr:from>
    <xdr:to>
      <xdr:col>85</xdr:col>
      <xdr:colOff>127000</xdr:colOff>
      <xdr:row>97</xdr:row>
      <xdr:rowOff>61140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604703"/>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165854</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625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6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61140</xdr:rowOff>
    </xdr:from>
    <xdr:to>
      <xdr:col>81</xdr:col>
      <xdr:colOff>50800</xdr:colOff>
      <xdr:row>97</xdr:row>
      <xdr:rowOff>107834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691790"/>
          <a:ext cx="889000" cy="4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42935</xdr:rowOff>
    </xdr:from>
    <xdr:to>
      <xdr:col>81</xdr:col>
      <xdr:colOff>101600</xdr:colOff>
      <xdr:row>97</xdr:row>
      <xdr:rowOff>144535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135662</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76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107834</xdr:rowOff>
    </xdr:from>
    <xdr:to>
      <xdr:col>76</xdr:col>
      <xdr:colOff>114300</xdr:colOff>
      <xdr:row>97</xdr:row>
      <xdr:rowOff>110192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738484"/>
          <a:ext cx="889000" cy="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44914</xdr:rowOff>
    </xdr:from>
    <xdr:to>
      <xdr:col>76</xdr:col>
      <xdr:colOff>165100</xdr:colOff>
      <xdr:row>97</xdr:row>
      <xdr:rowOff>146514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163041</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450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79218</xdr:rowOff>
    </xdr:from>
    <xdr:to>
      <xdr:col>71</xdr:col>
      <xdr:colOff>177800</xdr:colOff>
      <xdr:row>97</xdr:row>
      <xdr:rowOff>110192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709868"/>
          <a:ext cx="889000" cy="3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42968</xdr:rowOff>
    </xdr:from>
    <xdr:to>
      <xdr:col>72</xdr:col>
      <xdr:colOff>38100</xdr:colOff>
      <xdr:row>97</xdr:row>
      <xdr:rowOff>144568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161095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24746</xdr:rowOff>
    </xdr:from>
    <xdr:to>
      <xdr:col>67</xdr:col>
      <xdr:colOff>101600</xdr:colOff>
      <xdr:row>97</xdr:row>
      <xdr:rowOff>126346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142873</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4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94703</xdr:rowOff>
    </xdr:from>
    <xdr:to>
      <xdr:col>85</xdr:col>
      <xdr:colOff>177800</xdr:colOff>
      <xdr:row>97</xdr:row>
      <xdr:rowOff>24853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55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117580</xdr:rowOff>
    </xdr:from>
    <xdr:ext cx="599010"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405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10340</xdr:rowOff>
    </xdr:from>
    <xdr:to>
      <xdr:col>81</xdr:col>
      <xdr:colOff>101600</xdr:colOff>
      <xdr:row>97</xdr:row>
      <xdr:rowOff>111940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64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128467</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641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57034</xdr:rowOff>
    </xdr:from>
    <xdr:to>
      <xdr:col>76</xdr:col>
      <xdr:colOff>165100</xdr:colOff>
      <xdr:row>97</xdr:row>
      <xdr:rowOff>158634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68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149761</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292795" y="16780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59392</xdr:rowOff>
    </xdr:from>
    <xdr:to>
      <xdr:col>72</xdr:col>
      <xdr:colOff>38100</xdr:colOff>
      <xdr:row>97</xdr:row>
      <xdr:rowOff>160992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9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152119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03795" y="167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28418</xdr:rowOff>
    </xdr:from>
    <xdr:to>
      <xdr:col>67</xdr:col>
      <xdr:colOff>101600</xdr:colOff>
      <xdr:row>97</xdr:row>
      <xdr:rowOff>130018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121145</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14795" y="1675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24028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7528"/>
          <a:ext cx="1269" cy="148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142155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24028</xdr:rowOff>
    </xdr:from>
    <xdr:to>
      <xdr:col>116</xdr:col>
      <xdr:colOff>152400</xdr:colOff>
      <xdr:row>30</xdr:row>
      <xdr:rowOff>24028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17576</xdr:rowOff>
    </xdr:from>
    <xdr:to>
      <xdr:col>112</xdr:col>
      <xdr:colOff>38100</xdr:colOff>
      <xdr:row>38</xdr:row>
      <xdr:rowOff>119176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135704</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154737</xdr:rowOff>
    </xdr:from>
    <xdr:to>
      <xdr:col>107</xdr:col>
      <xdr:colOff>101600</xdr:colOff>
      <xdr:row>37</xdr:row>
      <xdr:rowOff>84887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101414</xdr:rowOff>
    </xdr:from>
    <xdr:ext cx="469744"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199428" y="61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47295</xdr:rowOff>
    </xdr:from>
    <xdr:to>
      <xdr:col>102</xdr:col>
      <xdr:colOff>165100</xdr:colOff>
      <xdr:row>38</xdr:row>
      <xdr:rowOff>148895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165422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33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54839</xdr:rowOff>
    </xdr:from>
    <xdr:to>
      <xdr:col>98</xdr:col>
      <xdr:colOff>38100</xdr:colOff>
      <xdr:row>38</xdr:row>
      <xdr:rowOff>156439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1516</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土木費が高止まりしている要因は、近年継続してきた住宅建設や消雪整備などの建設事業である。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総務費の高さについては、施設の更新整備のほか、防災告知端末、テレビ放送事業、生活工芸振興などの独自事業による事業費の大きさが要因と考えられる。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民生費においては、温泉源泉掘削により一時的に事業費が増加した。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元年度決算においては、財政調整基金</a:t>
          </a:r>
          <a:r>
            <a:rPr kumimoji="1" lang="en-US" altLang="ja-JP" sz="1400">
              <a:latin typeface="ＭＳ ゴシック" pitchFamily="49" charset="-128"/>
              <a:ea typeface="ＭＳ ゴシック" pitchFamily="49" charset="-128"/>
            </a:rPr>
            <a:t>200,000</a:t>
          </a:r>
          <a:r>
            <a:rPr kumimoji="1" lang="ja-JP" altLang="en-US" sz="1400">
              <a:latin typeface="ＭＳ ゴシック" pitchFamily="49" charset="-128"/>
              <a:ea typeface="ＭＳ ゴシック" pitchFamily="49" charset="-128"/>
            </a:rPr>
            <a:t>千円を取り崩して財源補てんした影響により、実質単年度収支は△</a:t>
          </a:r>
          <a:r>
            <a:rPr kumimoji="1" lang="en-US" altLang="ja-JP" sz="1400">
              <a:latin typeface="ＭＳ ゴシック" pitchFamily="49" charset="-128"/>
              <a:ea typeface="ＭＳ ゴシック" pitchFamily="49" charset="-128"/>
            </a:rPr>
            <a:t>122,483</a:t>
          </a:r>
          <a:r>
            <a:rPr kumimoji="1" lang="ja-JP" altLang="en-US" sz="1400">
              <a:latin typeface="ＭＳ ゴシック" pitchFamily="49" charset="-128"/>
              <a:ea typeface="ＭＳ ゴシック" pitchFamily="49" charset="-128"/>
            </a:rPr>
            <a:t>千円となった。財調残高は</a:t>
          </a:r>
          <a:r>
            <a:rPr kumimoji="1" lang="en-US" altLang="ja-JP" sz="1400">
              <a:latin typeface="ＭＳ ゴシック" pitchFamily="49" charset="-128"/>
              <a:ea typeface="ＭＳ ゴシック" pitchFamily="49" charset="-128"/>
            </a:rPr>
            <a:t>783,663</a:t>
          </a:r>
          <a:r>
            <a:rPr kumimoji="1" lang="ja-JP" altLang="en-US" sz="1400">
              <a:latin typeface="ＭＳ ゴシック" pitchFamily="49" charset="-128"/>
              <a:ea typeface="ＭＳ ゴシック" pitchFamily="49" charset="-128"/>
            </a:rPr>
            <a:t>千円となり、財政規模から見ると比較的多いが、次年度以降も取り崩しによる財政運営が見込まれる。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各会計において赤字は発生しておらず、連結実質赤字比率についても赤字とはなっていない。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5">
          <cell r="AN55" t="str">
            <v>類似団体内平均値</v>
          </cell>
        </row>
        <row r="72">
          <cell r="BP72" t="str">
            <v>H27</v>
          </cell>
          <cell r="BX72" t="str">
            <v>H28</v>
          </cell>
          <cell r="CF72" t="str">
            <v>H29</v>
          </cell>
          <cell r="CN72" t="str">
            <v>H30</v>
          </cell>
          <cell r="CV72" t="str">
            <v>R01</v>
          </cell>
        </row>
        <row r="73">
          <cell r="AN73" t="str">
            <v>当該団体値</v>
          </cell>
        </row>
        <row r="75">
          <cell r="BP75">
            <v>4.2</v>
          </cell>
          <cell r="BX75">
            <v>3.1</v>
          </cell>
          <cell r="CF75">
            <v>2.8</v>
          </cell>
          <cell r="CN75">
            <v>3.5</v>
          </cell>
          <cell r="CV75">
            <v>4.0999999999999996</v>
          </cell>
        </row>
        <row r="77">
          <cell r="AN77" t="str">
            <v>類似団体内平均値</v>
          </cell>
          <cell r="BP77">
            <v>0</v>
          </cell>
          <cell r="BX77">
            <v>0</v>
          </cell>
          <cell r="CF77">
            <v>0</v>
          </cell>
          <cell r="CN77">
            <v>0</v>
          </cell>
          <cell r="CV77">
            <v>0</v>
          </cell>
        </row>
        <row r="79">
          <cell r="BP79">
            <v>7.2</v>
          </cell>
          <cell r="BX79">
            <v>6</v>
          </cell>
          <cell r="CF79">
            <v>5.6</v>
          </cell>
          <cell r="CN79">
            <v>5.3</v>
          </cell>
          <cell r="CV79">
            <v>5.8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BY36" sqref="BY36:CM36"/>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82</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83</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84</v>
      </c>
      <c r="C3" s="403"/>
      <c r="D3" s="403"/>
      <c r="E3" s="404"/>
      <c r="F3" s="404"/>
      <c r="G3" s="404"/>
      <c r="H3" s="404"/>
      <c r="I3" s="404"/>
      <c r="J3" s="404"/>
      <c r="K3" s="404"/>
      <c r="L3" s="404" t="s">
        <v>85</v>
      </c>
      <c r="M3" s="404"/>
      <c r="N3" s="404"/>
      <c r="O3" s="404"/>
      <c r="P3" s="404"/>
      <c r="Q3" s="404"/>
      <c r="R3" s="411"/>
      <c r="S3" s="411"/>
      <c r="T3" s="411"/>
      <c r="U3" s="411"/>
      <c r="V3" s="412"/>
      <c r="W3" s="386" t="s">
        <v>86</v>
      </c>
      <c r="X3" s="387"/>
      <c r="Y3" s="387"/>
      <c r="Z3" s="387"/>
      <c r="AA3" s="387"/>
      <c r="AB3" s="403"/>
      <c r="AC3" s="411" t="s">
        <v>87</v>
      </c>
      <c r="AD3" s="387"/>
      <c r="AE3" s="387"/>
      <c r="AF3" s="387"/>
      <c r="AG3" s="387"/>
      <c r="AH3" s="387"/>
      <c r="AI3" s="387"/>
      <c r="AJ3" s="387"/>
      <c r="AK3" s="387"/>
      <c r="AL3" s="388"/>
      <c r="AM3" s="386" t="s">
        <v>88</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89</v>
      </c>
      <c r="BO3" s="387"/>
      <c r="BP3" s="387"/>
      <c r="BQ3" s="387"/>
      <c r="BR3" s="387"/>
      <c r="BS3" s="387"/>
      <c r="BT3" s="387"/>
      <c r="BU3" s="388"/>
      <c r="BV3" s="386" t="s">
        <v>90</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91</v>
      </c>
      <c r="CU3" s="387"/>
      <c r="CV3" s="387"/>
      <c r="CW3" s="387"/>
      <c r="CX3" s="387"/>
      <c r="CY3" s="387"/>
      <c r="CZ3" s="387"/>
      <c r="DA3" s="388"/>
      <c r="DB3" s="386" t="s">
        <v>92</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93</v>
      </c>
      <c r="AZ4" s="390"/>
      <c r="BA4" s="390"/>
      <c r="BB4" s="390"/>
      <c r="BC4" s="390"/>
      <c r="BD4" s="390"/>
      <c r="BE4" s="390"/>
      <c r="BF4" s="390"/>
      <c r="BG4" s="390"/>
      <c r="BH4" s="390"/>
      <c r="BI4" s="390"/>
      <c r="BJ4" s="390"/>
      <c r="BK4" s="390"/>
      <c r="BL4" s="390"/>
      <c r="BM4" s="391"/>
      <c r="BN4" s="392">
        <v>3042936</v>
      </c>
      <c r="BO4" s="393"/>
      <c r="BP4" s="393"/>
      <c r="BQ4" s="393"/>
      <c r="BR4" s="393"/>
      <c r="BS4" s="393"/>
      <c r="BT4" s="393"/>
      <c r="BU4" s="394"/>
      <c r="BV4" s="392">
        <v>2577035</v>
      </c>
      <c r="BW4" s="393"/>
      <c r="BX4" s="393"/>
      <c r="BY4" s="393"/>
      <c r="BZ4" s="393"/>
      <c r="CA4" s="393"/>
      <c r="CB4" s="393"/>
      <c r="CC4" s="394"/>
      <c r="CD4" s="395" t="s">
        <v>94</v>
      </c>
      <c r="CE4" s="396"/>
      <c r="CF4" s="396"/>
      <c r="CG4" s="396"/>
      <c r="CH4" s="396"/>
      <c r="CI4" s="396"/>
      <c r="CJ4" s="396"/>
      <c r="CK4" s="396"/>
      <c r="CL4" s="396"/>
      <c r="CM4" s="396"/>
      <c r="CN4" s="396"/>
      <c r="CO4" s="396"/>
      <c r="CP4" s="396"/>
      <c r="CQ4" s="396"/>
      <c r="CR4" s="396"/>
      <c r="CS4" s="397"/>
      <c r="CT4" s="398">
        <v>15.2</v>
      </c>
      <c r="CU4" s="399"/>
      <c r="CV4" s="399"/>
      <c r="CW4" s="399"/>
      <c r="CX4" s="399"/>
      <c r="CY4" s="399"/>
      <c r="CZ4" s="399"/>
      <c r="DA4" s="400"/>
      <c r="DB4" s="398">
        <v>16.100000000000001</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2" t="s">
        <v>95</v>
      </c>
      <c r="AN5" s="453"/>
      <c r="AO5" s="453"/>
      <c r="AP5" s="453"/>
      <c r="AQ5" s="453"/>
      <c r="AR5" s="453"/>
      <c r="AS5" s="453"/>
      <c r="AT5" s="454"/>
      <c r="AU5" s="455" t="s">
        <v>96</v>
      </c>
      <c r="AV5" s="456"/>
      <c r="AW5" s="456"/>
      <c r="AX5" s="456"/>
      <c r="AY5" s="457" t="s">
        <v>97</v>
      </c>
      <c r="AZ5" s="458"/>
      <c r="BA5" s="458"/>
      <c r="BB5" s="458"/>
      <c r="BC5" s="458"/>
      <c r="BD5" s="458"/>
      <c r="BE5" s="458"/>
      <c r="BF5" s="458"/>
      <c r="BG5" s="458"/>
      <c r="BH5" s="458"/>
      <c r="BI5" s="458"/>
      <c r="BJ5" s="458"/>
      <c r="BK5" s="458"/>
      <c r="BL5" s="458"/>
      <c r="BM5" s="459"/>
      <c r="BN5" s="460">
        <v>2814316</v>
      </c>
      <c r="BO5" s="461"/>
      <c r="BP5" s="461"/>
      <c r="BQ5" s="461"/>
      <c r="BR5" s="461"/>
      <c r="BS5" s="461"/>
      <c r="BT5" s="461"/>
      <c r="BU5" s="462"/>
      <c r="BV5" s="460">
        <v>2362965</v>
      </c>
      <c r="BW5" s="461"/>
      <c r="BX5" s="461"/>
      <c r="BY5" s="461"/>
      <c r="BZ5" s="461"/>
      <c r="CA5" s="461"/>
      <c r="CB5" s="461"/>
      <c r="CC5" s="462"/>
      <c r="CD5" s="463" t="s">
        <v>98</v>
      </c>
      <c r="CE5" s="464"/>
      <c r="CF5" s="464"/>
      <c r="CG5" s="464"/>
      <c r="CH5" s="464"/>
      <c r="CI5" s="464"/>
      <c r="CJ5" s="464"/>
      <c r="CK5" s="464"/>
      <c r="CL5" s="464"/>
      <c r="CM5" s="464"/>
      <c r="CN5" s="464"/>
      <c r="CO5" s="464"/>
      <c r="CP5" s="464"/>
      <c r="CQ5" s="464"/>
      <c r="CR5" s="464"/>
      <c r="CS5" s="465"/>
      <c r="CT5" s="426">
        <v>89.5</v>
      </c>
      <c r="CU5" s="427"/>
      <c r="CV5" s="427"/>
      <c r="CW5" s="427"/>
      <c r="CX5" s="427"/>
      <c r="CY5" s="427"/>
      <c r="CZ5" s="427"/>
      <c r="DA5" s="428"/>
      <c r="DB5" s="426">
        <v>93</v>
      </c>
      <c r="DC5" s="427"/>
      <c r="DD5" s="427"/>
      <c r="DE5" s="427"/>
      <c r="DF5" s="427"/>
      <c r="DG5" s="427"/>
      <c r="DH5" s="427"/>
      <c r="DI5" s="428"/>
      <c r="DJ5" s="186"/>
      <c r="DK5" s="186"/>
      <c r="DL5" s="186"/>
      <c r="DM5" s="186"/>
      <c r="DN5" s="186"/>
      <c r="DO5" s="186"/>
    </row>
    <row r="6" spans="1:119" ht="18.75" customHeight="1" x14ac:dyDescent="0.15">
      <c r="A6" s="187"/>
      <c r="B6" s="429" t="s">
        <v>99</v>
      </c>
      <c r="C6" s="430"/>
      <c r="D6" s="430"/>
      <c r="E6" s="431"/>
      <c r="F6" s="431"/>
      <c r="G6" s="431"/>
      <c r="H6" s="431"/>
      <c r="I6" s="431"/>
      <c r="J6" s="431"/>
      <c r="K6" s="431"/>
      <c r="L6" s="431" t="s">
        <v>100</v>
      </c>
      <c r="M6" s="431"/>
      <c r="N6" s="431"/>
      <c r="O6" s="431"/>
      <c r="P6" s="431"/>
      <c r="Q6" s="431"/>
      <c r="R6" s="435"/>
      <c r="S6" s="435"/>
      <c r="T6" s="435"/>
      <c r="U6" s="435"/>
      <c r="V6" s="436"/>
      <c r="W6" s="439" t="s">
        <v>101</v>
      </c>
      <c r="X6" s="440"/>
      <c r="Y6" s="440"/>
      <c r="Z6" s="440"/>
      <c r="AA6" s="440"/>
      <c r="AB6" s="430"/>
      <c r="AC6" s="443" t="s">
        <v>102</v>
      </c>
      <c r="AD6" s="444"/>
      <c r="AE6" s="444"/>
      <c r="AF6" s="444"/>
      <c r="AG6" s="444"/>
      <c r="AH6" s="444"/>
      <c r="AI6" s="444"/>
      <c r="AJ6" s="444"/>
      <c r="AK6" s="444"/>
      <c r="AL6" s="445"/>
      <c r="AM6" s="452" t="s">
        <v>103</v>
      </c>
      <c r="AN6" s="453"/>
      <c r="AO6" s="453"/>
      <c r="AP6" s="453"/>
      <c r="AQ6" s="453"/>
      <c r="AR6" s="453"/>
      <c r="AS6" s="453"/>
      <c r="AT6" s="454"/>
      <c r="AU6" s="455" t="s">
        <v>96</v>
      </c>
      <c r="AV6" s="456"/>
      <c r="AW6" s="456"/>
      <c r="AX6" s="456"/>
      <c r="AY6" s="457" t="s">
        <v>104</v>
      </c>
      <c r="AZ6" s="458"/>
      <c r="BA6" s="458"/>
      <c r="BB6" s="458"/>
      <c r="BC6" s="458"/>
      <c r="BD6" s="458"/>
      <c r="BE6" s="458"/>
      <c r="BF6" s="458"/>
      <c r="BG6" s="458"/>
      <c r="BH6" s="458"/>
      <c r="BI6" s="458"/>
      <c r="BJ6" s="458"/>
      <c r="BK6" s="458"/>
      <c r="BL6" s="458"/>
      <c r="BM6" s="459"/>
      <c r="BN6" s="460">
        <v>228620</v>
      </c>
      <c r="BO6" s="461"/>
      <c r="BP6" s="461"/>
      <c r="BQ6" s="461"/>
      <c r="BR6" s="461"/>
      <c r="BS6" s="461"/>
      <c r="BT6" s="461"/>
      <c r="BU6" s="462"/>
      <c r="BV6" s="460">
        <v>214070</v>
      </c>
      <c r="BW6" s="461"/>
      <c r="BX6" s="461"/>
      <c r="BY6" s="461"/>
      <c r="BZ6" s="461"/>
      <c r="CA6" s="461"/>
      <c r="CB6" s="461"/>
      <c r="CC6" s="462"/>
      <c r="CD6" s="463" t="s">
        <v>105</v>
      </c>
      <c r="CE6" s="464"/>
      <c r="CF6" s="464"/>
      <c r="CG6" s="464"/>
      <c r="CH6" s="464"/>
      <c r="CI6" s="464"/>
      <c r="CJ6" s="464"/>
      <c r="CK6" s="464"/>
      <c r="CL6" s="464"/>
      <c r="CM6" s="464"/>
      <c r="CN6" s="464"/>
      <c r="CO6" s="464"/>
      <c r="CP6" s="464"/>
      <c r="CQ6" s="464"/>
      <c r="CR6" s="464"/>
      <c r="CS6" s="465"/>
      <c r="CT6" s="466">
        <v>92</v>
      </c>
      <c r="CU6" s="467"/>
      <c r="CV6" s="467"/>
      <c r="CW6" s="467"/>
      <c r="CX6" s="467"/>
      <c r="CY6" s="467"/>
      <c r="CZ6" s="467"/>
      <c r="DA6" s="468"/>
      <c r="DB6" s="466">
        <v>96.6</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46"/>
      <c r="AD7" s="447"/>
      <c r="AE7" s="447"/>
      <c r="AF7" s="447"/>
      <c r="AG7" s="447"/>
      <c r="AH7" s="447"/>
      <c r="AI7" s="447"/>
      <c r="AJ7" s="447"/>
      <c r="AK7" s="447"/>
      <c r="AL7" s="448"/>
      <c r="AM7" s="452" t="s">
        <v>106</v>
      </c>
      <c r="AN7" s="453"/>
      <c r="AO7" s="453"/>
      <c r="AP7" s="453"/>
      <c r="AQ7" s="453"/>
      <c r="AR7" s="453"/>
      <c r="AS7" s="453"/>
      <c r="AT7" s="454"/>
      <c r="AU7" s="455" t="s">
        <v>96</v>
      </c>
      <c r="AV7" s="456"/>
      <c r="AW7" s="456"/>
      <c r="AX7" s="456"/>
      <c r="AY7" s="457" t="s">
        <v>107</v>
      </c>
      <c r="AZ7" s="458"/>
      <c r="BA7" s="458"/>
      <c r="BB7" s="458"/>
      <c r="BC7" s="458"/>
      <c r="BD7" s="458"/>
      <c r="BE7" s="458"/>
      <c r="BF7" s="458"/>
      <c r="BG7" s="458"/>
      <c r="BH7" s="458"/>
      <c r="BI7" s="458"/>
      <c r="BJ7" s="458"/>
      <c r="BK7" s="458"/>
      <c r="BL7" s="458"/>
      <c r="BM7" s="459"/>
      <c r="BN7" s="460">
        <v>36706</v>
      </c>
      <c r="BO7" s="461"/>
      <c r="BP7" s="461"/>
      <c r="BQ7" s="461"/>
      <c r="BR7" s="461"/>
      <c r="BS7" s="461"/>
      <c r="BT7" s="461"/>
      <c r="BU7" s="462"/>
      <c r="BV7" s="460">
        <v>16482</v>
      </c>
      <c r="BW7" s="461"/>
      <c r="BX7" s="461"/>
      <c r="BY7" s="461"/>
      <c r="BZ7" s="461"/>
      <c r="CA7" s="461"/>
      <c r="CB7" s="461"/>
      <c r="CC7" s="462"/>
      <c r="CD7" s="463" t="s">
        <v>108</v>
      </c>
      <c r="CE7" s="464"/>
      <c r="CF7" s="464"/>
      <c r="CG7" s="464"/>
      <c r="CH7" s="464"/>
      <c r="CI7" s="464"/>
      <c r="CJ7" s="464"/>
      <c r="CK7" s="464"/>
      <c r="CL7" s="464"/>
      <c r="CM7" s="464"/>
      <c r="CN7" s="464"/>
      <c r="CO7" s="464"/>
      <c r="CP7" s="464"/>
      <c r="CQ7" s="464"/>
      <c r="CR7" s="464"/>
      <c r="CS7" s="465"/>
      <c r="CT7" s="460">
        <v>1262155</v>
      </c>
      <c r="CU7" s="461"/>
      <c r="CV7" s="461"/>
      <c r="CW7" s="461"/>
      <c r="CX7" s="461"/>
      <c r="CY7" s="461"/>
      <c r="CZ7" s="461"/>
      <c r="DA7" s="462"/>
      <c r="DB7" s="460">
        <v>1227333</v>
      </c>
      <c r="DC7" s="461"/>
      <c r="DD7" s="461"/>
      <c r="DE7" s="461"/>
      <c r="DF7" s="461"/>
      <c r="DG7" s="461"/>
      <c r="DH7" s="461"/>
      <c r="DI7" s="462"/>
      <c r="DJ7" s="186"/>
      <c r="DK7" s="186"/>
      <c r="DL7" s="186"/>
      <c r="DM7" s="186"/>
      <c r="DN7" s="186"/>
      <c r="DO7" s="186"/>
    </row>
    <row r="8" spans="1:119" ht="18.75" customHeight="1" thickBot="1" x14ac:dyDescent="0.2">
      <c r="A8" s="187"/>
      <c r="B8" s="432"/>
      <c r="C8" s="433"/>
      <c r="D8" s="433"/>
      <c r="E8" s="434"/>
      <c r="F8" s="434"/>
      <c r="G8" s="434"/>
      <c r="H8" s="434"/>
      <c r="I8" s="434"/>
      <c r="J8" s="434"/>
      <c r="K8" s="434"/>
      <c r="L8" s="434"/>
      <c r="M8" s="434"/>
      <c r="N8" s="434"/>
      <c r="O8" s="434"/>
      <c r="P8" s="434"/>
      <c r="Q8" s="434"/>
      <c r="R8" s="437"/>
      <c r="S8" s="437"/>
      <c r="T8" s="437"/>
      <c r="U8" s="437"/>
      <c r="V8" s="438"/>
      <c r="W8" s="441"/>
      <c r="X8" s="442"/>
      <c r="Y8" s="442"/>
      <c r="Z8" s="442"/>
      <c r="AA8" s="442"/>
      <c r="AB8" s="433"/>
      <c r="AC8" s="449"/>
      <c r="AD8" s="450"/>
      <c r="AE8" s="450"/>
      <c r="AF8" s="450"/>
      <c r="AG8" s="450"/>
      <c r="AH8" s="450"/>
      <c r="AI8" s="450"/>
      <c r="AJ8" s="450"/>
      <c r="AK8" s="450"/>
      <c r="AL8" s="451"/>
      <c r="AM8" s="452" t="s">
        <v>109</v>
      </c>
      <c r="AN8" s="453"/>
      <c r="AO8" s="453"/>
      <c r="AP8" s="453"/>
      <c r="AQ8" s="453"/>
      <c r="AR8" s="453"/>
      <c r="AS8" s="453"/>
      <c r="AT8" s="454"/>
      <c r="AU8" s="455" t="s">
        <v>96</v>
      </c>
      <c r="AV8" s="456"/>
      <c r="AW8" s="456"/>
      <c r="AX8" s="456"/>
      <c r="AY8" s="457" t="s">
        <v>110</v>
      </c>
      <c r="AZ8" s="458"/>
      <c r="BA8" s="458"/>
      <c r="BB8" s="458"/>
      <c r="BC8" s="458"/>
      <c r="BD8" s="458"/>
      <c r="BE8" s="458"/>
      <c r="BF8" s="458"/>
      <c r="BG8" s="458"/>
      <c r="BH8" s="458"/>
      <c r="BI8" s="458"/>
      <c r="BJ8" s="458"/>
      <c r="BK8" s="458"/>
      <c r="BL8" s="458"/>
      <c r="BM8" s="459"/>
      <c r="BN8" s="460">
        <v>191914</v>
      </c>
      <c r="BO8" s="461"/>
      <c r="BP8" s="461"/>
      <c r="BQ8" s="461"/>
      <c r="BR8" s="461"/>
      <c r="BS8" s="461"/>
      <c r="BT8" s="461"/>
      <c r="BU8" s="462"/>
      <c r="BV8" s="460">
        <v>197588</v>
      </c>
      <c r="BW8" s="461"/>
      <c r="BX8" s="461"/>
      <c r="BY8" s="461"/>
      <c r="BZ8" s="461"/>
      <c r="CA8" s="461"/>
      <c r="CB8" s="461"/>
      <c r="CC8" s="462"/>
      <c r="CD8" s="463" t="s">
        <v>111</v>
      </c>
      <c r="CE8" s="464"/>
      <c r="CF8" s="464"/>
      <c r="CG8" s="464"/>
      <c r="CH8" s="464"/>
      <c r="CI8" s="464"/>
      <c r="CJ8" s="464"/>
      <c r="CK8" s="464"/>
      <c r="CL8" s="464"/>
      <c r="CM8" s="464"/>
      <c r="CN8" s="464"/>
      <c r="CO8" s="464"/>
      <c r="CP8" s="464"/>
      <c r="CQ8" s="464"/>
      <c r="CR8" s="464"/>
      <c r="CS8" s="465"/>
      <c r="CT8" s="469">
        <v>0.15</v>
      </c>
      <c r="CU8" s="470"/>
      <c r="CV8" s="470"/>
      <c r="CW8" s="470"/>
      <c r="CX8" s="470"/>
      <c r="CY8" s="470"/>
      <c r="CZ8" s="470"/>
      <c r="DA8" s="471"/>
      <c r="DB8" s="469">
        <v>0.15</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1668</v>
      </c>
      <c r="S9" s="477"/>
      <c r="T9" s="477"/>
      <c r="U9" s="477"/>
      <c r="V9" s="478"/>
      <c r="W9" s="386" t="s">
        <v>114</v>
      </c>
      <c r="X9" s="387"/>
      <c r="Y9" s="387"/>
      <c r="Z9" s="387"/>
      <c r="AA9" s="387"/>
      <c r="AB9" s="387"/>
      <c r="AC9" s="387"/>
      <c r="AD9" s="387"/>
      <c r="AE9" s="387"/>
      <c r="AF9" s="387"/>
      <c r="AG9" s="387"/>
      <c r="AH9" s="387"/>
      <c r="AI9" s="387"/>
      <c r="AJ9" s="387"/>
      <c r="AK9" s="387"/>
      <c r="AL9" s="388"/>
      <c r="AM9" s="452" t="s">
        <v>115</v>
      </c>
      <c r="AN9" s="453"/>
      <c r="AO9" s="453"/>
      <c r="AP9" s="453"/>
      <c r="AQ9" s="453"/>
      <c r="AR9" s="453"/>
      <c r="AS9" s="453"/>
      <c r="AT9" s="454"/>
      <c r="AU9" s="455" t="s">
        <v>96</v>
      </c>
      <c r="AV9" s="456"/>
      <c r="AW9" s="456"/>
      <c r="AX9" s="456"/>
      <c r="AY9" s="457" t="s">
        <v>116</v>
      </c>
      <c r="AZ9" s="458"/>
      <c r="BA9" s="458"/>
      <c r="BB9" s="458"/>
      <c r="BC9" s="458"/>
      <c r="BD9" s="458"/>
      <c r="BE9" s="458"/>
      <c r="BF9" s="458"/>
      <c r="BG9" s="458"/>
      <c r="BH9" s="458"/>
      <c r="BI9" s="458"/>
      <c r="BJ9" s="458"/>
      <c r="BK9" s="458"/>
      <c r="BL9" s="458"/>
      <c r="BM9" s="459"/>
      <c r="BN9" s="460">
        <v>-5674</v>
      </c>
      <c r="BO9" s="461"/>
      <c r="BP9" s="461"/>
      <c r="BQ9" s="461"/>
      <c r="BR9" s="461"/>
      <c r="BS9" s="461"/>
      <c r="BT9" s="461"/>
      <c r="BU9" s="462"/>
      <c r="BV9" s="460">
        <v>-101302</v>
      </c>
      <c r="BW9" s="461"/>
      <c r="BX9" s="461"/>
      <c r="BY9" s="461"/>
      <c r="BZ9" s="461"/>
      <c r="CA9" s="461"/>
      <c r="CB9" s="461"/>
      <c r="CC9" s="462"/>
      <c r="CD9" s="463" t="s">
        <v>117</v>
      </c>
      <c r="CE9" s="464"/>
      <c r="CF9" s="464"/>
      <c r="CG9" s="464"/>
      <c r="CH9" s="464"/>
      <c r="CI9" s="464"/>
      <c r="CJ9" s="464"/>
      <c r="CK9" s="464"/>
      <c r="CL9" s="464"/>
      <c r="CM9" s="464"/>
      <c r="CN9" s="464"/>
      <c r="CO9" s="464"/>
      <c r="CP9" s="464"/>
      <c r="CQ9" s="464"/>
      <c r="CR9" s="464"/>
      <c r="CS9" s="465"/>
      <c r="CT9" s="426">
        <v>11.5</v>
      </c>
      <c r="CU9" s="427"/>
      <c r="CV9" s="427"/>
      <c r="CW9" s="427"/>
      <c r="CX9" s="427"/>
      <c r="CY9" s="427"/>
      <c r="CZ9" s="427"/>
      <c r="DA9" s="428"/>
      <c r="DB9" s="426">
        <v>9.5</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3"/>
      <c r="N10" s="453"/>
      <c r="O10" s="453"/>
      <c r="P10" s="453"/>
      <c r="Q10" s="454"/>
      <c r="R10" s="480">
        <v>1926</v>
      </c>
      <c r="S10" s="481"/>
      <c r="T10" s="481"/>
      <c r="U10" s="481"/>
      <c r="V10" s="482"/>
      <c r="W10" s="417"/>
      <c r="X10" s="418"/>
      <c r="Y10" s="418"/>
      <c r="Z10" s="418"/>
      <c r="AA10" s="418"/>
      <c r="AB10" s="418"/>
      <c r="AC10" s="418"/>
      <c r="AD10" s="418"/>
      <c r="AE10" s="418"/>
      <c r="AF10" s="418"/>
      <c r="AG10" s="418"/>
      <c r="AH10" s="418"/>
      <c r="AI10" s="418"/>
      <c r="AJ10" s="418"/>
      <c r="AK10" s="418"/>
      <c r="AL10" s="421"/>
      <c r="AM10" s="452" t="s">
        <v>119</v>
      </c>
      <c r="AN10" s="453"/>
      <c r="AO10" s="453"/>
      <c r="AP10" s="453"/>
      <c r="AQ10" s="453"/>
      <c r="AR10" s="453"/>
      <c r="AS10" s="453"/>
      <c r="AT10" s="454"/>
      <c r="AU10" s="455" t="s">
        <v>120</v>
      </c>
      <c r="AV10" s="456"/>
      <c r="AW10" s="456"/>
      <c r="AX10" s="456"/>
      <c r="AY10" s="457" t="s">
        <v>121</v>
      </c>
      <c r="AZ10" s="458"/>
      <c r="BA10" s="458"/>
      <c r="BB10" s="458"/>
      <c r="BC10" s="458"/>
      <c r="BD10" s="458"/>
      <c r="BE10" s="458"/>
      <c r="BF10" s="458"/>
      <c r="BG10" s="458"/>
      <c r="BH10" s="458"/>
      <c r="BI10" s="458"/>
      <c r="BJ10" s="458"/>
      <c r="BK10" s="458"/>
      <c r="BL10" s="458"/>
      <c r="BM10" s="459"/>
      <c r="BN10" s="460">
        <v>83191</v>
      </c>
      <c r="BO10" s="461"/>
      <c r="BP10" s="461"/>
      <c r="BQ10" s="461"/>
      <c r="BR10" s="461"/>
      <c r="BS10" s="461"/>
      <c r="BT10" s="461"/>
      <c r="BU10" s="462"/>
      <c r="BV10" s="460">
        <v>120197</v>
      </c>
      <c r="BW10" s="461"/>
      <c r="BX10" s="461"/>
      <c r="BY10" s="461"/>
      <c r="BZ10" s="461"/>
      <c r="CA10" s="461"/>
      <c r="CB10" s="461"/>
      <c r="CC10" s="46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2" t="s">
        <v>125</v>
      </c>
      <c r="AN11" s="453"/>
      <c r="AO11" s="453"/>
      <c r="AP11" s="453"/>
      <c r="AQ11" s="453"/>
      <c r="AR11" s="453"/>
      <c r="AS11" s="453"/>
      <c r="AT11" s="454"/>
      <c r="AU11" s="455" t="s">
        <v>120</v>
      </c>
      <c r="AV11" s="456"/>
      <c r="AW11" s="456"/>
      <c r="AX11" s="456"/>
      <c r="AY11" s="457" t="s">
        <v>126</v>
      </c>
      <c r="AZ11" s="458"/>
      <c r="BA11" s="458"/>
      <c r="BB11" s="458"/>
      <c r="BC11" s="458"/>
      <c r="BD11" s="458"/>
      <c r="BE11" s="458"/>
      <c r="BF11" s="458"/>
      <c r="BG11" s="458"/>
      <c r="BH11" s="458"/>
      <c r="BI11" s="458"/>
      <c r="BJ11" s="458"/>
      <c r="BK11" s="458"/>
      <c r="BL11" s="458"/>
      <c r="BM11" s="459"/>
      <c r="BN11" s="460">
        <v>0</v>
      </c>
      <c r="BO11" s="461"/>
      <c r="BP11" s="461"/>
      <c r="BQ11" s="461"/>
      <c r="BR11" s="461"/>
      <c r="BS11" s="461"/>
      <c r="BT11" s="461"/>
      <c r="BU11" s="462"/>
      <c r="BV11" s="460">
        <v>0</v>
      </c>
      <c r="BW11" s="461"/>
      <c r="BX11" s="461"/>
      <c r="BY11" s="461"/>
      <c r="BZ11" s="461"/>
      <c r="CA11" s="461"/>
      <c r="CB11" s="461"/>
      <c r="CC11" s="462"/>
      <c r="CD11" s="463" t="s">
        <v>127</v>
      </c>
      <c r="CE11" s="464"/>
      <c r="CF11" s="464"/>
      <c r="CG11" s="464"/>
      <c r="CH11" s="464"/>
      <c r="CI11" s="464"/>
      <c r="CJ11" s="464"/>
      <c r="CK11" s="464"/>
      <c r="CL11" s="464"/>
      <c r="CM11" s="464"/>
      <c r="CN11" s="464"/>
      <c r="CO11" s="464"/>
      <c r="CP11" s="464"/>
      <c r="CQ11" s="464"/>
      <c r="CR11" s="464"/>
      <c r="CS11" s="465"/>
      <c r="CT11" s="469" t="s">
        <v>128</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15">
      <c r="A12" s="187"/>
      <c r="B12" s="489" t="s">
        <v>129</v>
      </c>
      <c r="C12" s="490"/>
      <c r="D12" s="490"/>
      <c r="E12" s="490"/>
      <c r="F12" s="490"/>
      <c r="G12" s="490"/>
      <c r="H12" s="490"/>
      <c r="I12" s="490"/>
      <c r="J12" s="490"/>
      <c r="K12" s="491"/>
      <c r="L12" s="498" t="s">
        <v>130</v>
      </c>
      <c r="M12" s="499"/>
      <c r="N12" s="499"/>
      <c r="O12" s="499"/>
      <c r="P12" s="499"/>
      <c r="Q12" s="500"/>
      <c r="R12" s="501">
        <v>1595</v>
      </c>
      <c r="S12" s="502"/>
      <c r="T12" s="502"/>
      <c r="U12" s="502"/>
      <c r="V12" s="503"/>
      <c r="W12" s="504" t="s">
        <v>1</v>
      </c>
      <c r="X12" s="456"/>
      <c r="Y12" s="456"/>
      <c r="Z12" s="456"/>
      <c r="AA12" s="456"/>
      <c r="AB12" s="505"/>
      <c r="AC12" s="506" t="s">
        <v>131</v>
      </c>
      <c r="AD12" s="507"/>
      <c r="AE12" s="507"/>
      <c r="AF12" s="507"/>
      <c r="AG12" s="508"/>
      <c r="AH12" s="506" t="s">
        <v>132</v>
      </c>
      <c r="AI12" s="507"/>
      <c r="AJ12" s="507"/>
      <c r="AK12" s="507"/>
      <c r="AL12" s="509"/>
      <c r="AM12" s="452" t="s">
        <v>133</v>
      </c>
      <c r="AN12" s="453"/>
      <c r="AO12" s="453"/>
      <c r="AP12" s="453"/>
      <c r="AQ12" s="453"/>
      <c r="AR12" s="453"/>
      <c r="AS12" s="453"/>
      <c r="AT12" s="454"/>
      <c r="AU12" s="455" t="s">
        <v>134</v>
      </c>
      <c r="AV12" s="456"/>
      <c r="AW12" s="456"/>
      <c r="AX12" s="456"/>
      <c r="AY12" s="457" t="s">
        <v>135</v>
      </c>
      <c r="AZ12" s="458"/>
      <c r="BA12" s="458"/>
      <c r="BB12" s="458"/>
      <c r="BC12" s="458"/>
      <c r="BD12" s="458"/>
      <c r="BE12" s="458"/>
      <c r="BF12" s="458"/>
      <c r="BG12" s="458"/>
      <c r="BH12" s="458"/>
      <c r="BI12" s="458"/>
      <c r="BJ12" s="458"/>
      <c r="BK12" s="458"/>
      <c r="BL12" s="458"/>
      <c r="BM12" s="459"/>
      <c r="BN12" s="460">
        <v>200000</v>
      </c>
      <c r="BO12" s="461"/>
      <c r="BP12" s="461"/>
      <c r="BQ12" s="461"/>
      <c r="BR12" s="461"/>
      <c r="BS12" s="461"/>
      <c r="BT12" s="461"/>
      <c r="BU12" s="462"/>
      <c r="BV12" s="460">
        <v>27500</v>
      </c>
      <c r="BW12" s="461"/>
      <c r="BX12" s="461"/>
      <c r="BY12" s="461"/>
      <c r="BZ12" s="461"/>
      <c r="CA12" s="461"/>
      <c r="CB12" s="461"/>
      <c r="CC12" s="462"/>
      <c r="CD12" s="463" t="s">
        <v>136</v>
      </c>
      <c r="CE12" s="464"/>
      <c r="CF12" s="464"/>
      <c r="CG12" s="464"/>
      <c r="CH12" s="464"/>
      <c r="CI12" s="464"/>
      <c r="CJ12" s="464"/>
      <c r="CK12" s="464"/>
      <c r="CL12" s="464"/>
      <c r="CM12" s="464"/>
      <c r="CN12" s="464"/>
      <c r="CO12" s="464"/>
      <c r="CP12" s="464"/>
      <c r="CQ12" s="464"/>
      <c r="CR12" s="464"/>
      <c r="CS12" s="465"/>
      <c r="CT12" s="469" t="s">
        <v>137</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1586</v>
      </c>
      <c r="S13" s="514"/>
      <c r="T13" s="514"/>
      <c r="U13" s="514"/>
      <c r="V13" s="515"/>
      <c r="W13" s="439" t="s">
        <v>140</v>
      </c>
      <c r="X13" s="440"/>
      <c r="Y13" s="440"/>
      <c r="Z13" s="440"/>
      <c r="AA13" s="440"/>
      <c r="AB13" s="430"/>
      <c r="AC13" s="480">
        <v>96</v>
      </c>
      <c r="AD13" s="481"/>
      <c r="AE13" s="481"/>
      <c r="AF13" s="481"/>
      <c r="AG13" s="523"/>
      <c r="AH13" s="480">
        <v>100</v>
      </c>
      <c r="AI13" s="481"/>
      <c r="AJ13" s="481"/>
      <c r="AK13" s="481"/>
      <c r="AL13" s="482"/>
      <c r="AM13" s="452" t="s">
        <v>141</v>
      </c>
      <c r="AN13" s="453"/>
      <c r="AO13" s="453"/>
      <c r="AP13" s="453"/>
      <c r="AQ13" s="453"/>
      <c r="AR13" s="453"/>
      <c r="AS13" s="453"/>
      <c r="AT13" s="454"/>
      <c r="AU13" s="455" t="s">
        <v>142</v>
      </c>
      <c r="AV13" s="456"/>
      <c r="AW13" s="456"/>
      <c r="AX13" s="456"/>
      <c r="AY13" s="457" t="s">
        <v>143</v>
      </c>
      <c r="AZ13" s="458"/>
      <c r="BA13" s="458"/>
      <c r="BB13" s="458"/>
      <c r="BC13" s="458"/>
      <c r="BD13" s="458"/>
      <c r="BE13" s="458"/>
      <c r="BF13" s="458"/>
      <c r="BG13" s="458"/>
      <c r="BH13" s="458"/>
      <c r="BI13" s="458"/>
      <c r="BJ13" s="458"/>
      <c r="BK13" s="458"/>
      <c r="BL13" s="458"/>
      <c r="BM13" s="459"/>
      <c r="BN13" s="460">
        <v>-122483</v>
      </c>
      <c r="BO13" s="461"/>
      <c r="BP13" s="461"/>
      <c r="BQ13" s="461"/>
      <c r="BR13" s="461"/>
      <c r="BS13" s="461"/>
      <c r="BT13" s="461"/>
      <c r="BU13" s="462"/>
      <c r="BV13" s="460">
        <v>-8605</v>
      </c>
      <c r="BW13" s="461"/>
      <c r="BX13" s="461"/>
      <c r="BY13" s="461"/>
      <c r="BZ13" s="461"/>
      <c r="CA13" s="461"/>
      <c r="CB13" s="461"/>
      <c r="CC13" s="462"/>
      <c r="CD13" s="463" t="s">
        <v>144</v>
      </c>
      <c r="CE13" s="464"/>
      <c r="CF13" s="464"/>
      <c r="CG13" s="464"/>
      <c r="CH13" s="464"/>
      <c r="CI13" s="464"/>
      <c r="CJ13" s="464"/>
      <c r="CK13" s="464"/>
      <c r="CL13" s="464"/>
      <c r="CM13" s="464"/>
      <c r="CN13" s="464"/>
      <c r="CO13" s="464"/>
      <c r="CP13" s="464"/>
      <c r="CQ13" s="464"/>
      <c r="CR13" s="464"/>
      <c r="CS13" s="465"/>
      <c r="CT13" s="426">
        <v>4.0999999999999996</v>
      </c>
      <c r="CU13" s="427"/>
      <c r="CV13" s="427"/>
      <c r="CW13" s="427"/>
      <c r="CX13" s="427"/>
      <c r="CY13" s="427"/>
      <c r="CZ13" s="427"/>
      <c r="DA13" s="428"/>
      <c r="DB13" s="426">
        <v>3.5</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145</v>
      </c>
      <c r="M14" s="511"/>
      <c r="N14" s="511"/>
      <c r="O14" s="511"/>
      <c r="P14" s="511"/>
      <c r="Q14" s="512"/>
      <c r="R14" s="513">
        <v>1639</v>
      </c>
      <c r="S14" s="514"/>
      <c r="T14" s="514"/>
      <c r="U14" s="514"/>
      <c r="V14" s="515"/>
      <c r="W14" s="419"/>
      <c r="X14" s="420"/>
      <c r="Y14" s="420"/>
      <c r="Z14" s="420"/>
      <c r="AA14" s="420"/>
      <c r="AB14" s="409"/>
      <c r="AC14" s="516">
        <v>13.8</v>
      </c>
      <c r="AD14" s="517"/>
      <c r="AE14" s="517"/>
      <c r="AF14" s="517"/>
      <c r="AG14" s="518"/>
      <c r="AH14" s="516">
        <v>13.7</v>
      </c>
      <c r="AI14" s="517"/>
      <c r="AJ14" s="517"/>
      <c r="AK14" s="517"/>
      <c r="AL14" s="519"/>
      <c r="AM14" s="452"/>
      <c r="AN14" s="453"/>
      <c r="AO14" s="453"/>
      <c r="AP14" s="453"/>
      <c r="AQ14" s="453"/>
      <c r="AR14" s="453"/>
      <c r="AS14" s="453"/>
      <c r="AT14" s="454"/>
      <c r="AU14" s="455"/>
      <c r="AV14" s="456"/>
      <c r="AW14" s="456"/>
      <c r="AX14" s="456"/>
      <c r="AY14" s="457"/>
      <c r="AZ14" s="458"/>
      <c r="BA14" s="458"/>
      <c r="BB14" s="458"/>
      <c r="BC14" s="458"/>
      <c r="BD14" s="458"/>
      <c r="BE14" s="458"/>
      <c r="BF14" s="458"/>
      <c r="BG14" s="458"/>
      <c r="BH14" s="458"/>
      <c r="BI14" s="458"/>
      <c r="BJ14" s="458"/>
      <c r="BK14" s="458"/>
      <c r="BL14" s="458"/>
      <c r="BM14" s="459"/>
      <c r="BN14" s="460"/>
      <c r="BO14" s="461"/>
      <c r="BP14" s="461"/>
      <c r="BQ14" s="461"/>
      <c r="BR14" s="461"/>
      <c r="BS14" s="461"/>
      <c r="BT14" s="461"/>
      <c r="BU14" s="462"/>
      <c r="BV14" s="460"/>
      <c r="BW14" s="461"/>
      <c r="BX14" s="461"/>
      <c r="BY14" s="461"/>
      <c r="BZ14" s="461"/>
      <c r="CA14" s="461"/>
      <c r="CB14" s="461"/>
      <c r="CC14" s="462"/>
      <c r="CD14" s="524" t="s">
        <v>146</v>
      </c>
      <c r="CE14" s="525"/>
      <c r="CF14" s="525"/>
      <c r="CG14" s="525"/>
      <c r="CH14" s="525"/>
      <c r="CI14" s="525"/>
      <c r="CJ14" s="525"/>
      <c r="CK14" s="525"/>
      <c r="CL14" s="525"/>
      <c r="CM14" s="525"/>
      <c r="CN14" s="525"/>
      <c r="CO14" s="525"/>
      <c r="CP14" s="525"/>
      <c r="CQ14" s="525"/>
      <c r="CR14" s="525"/>
      <c r="CS14" s="526"/>
      <c r="CT14" s="527" t="s">
        <v>137</v>
      </c>
      <c r="CU14" s="528"/>
      <c r="CV14" s="528"/>
      <c r="CW14" s="528"/>
      <c r="CX14" s="528"/>
      <c r="CY14" s="528"/>
      <c r="CZ14" s="528"/>
      <c r="DA14" s="529"/>
      <c r="DB14" s="527" t="s">
        <v>137</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147</v>
      </c>
      <c r="N15" s="521"/>
      <c r="O15" s="521"/>
      <c r="P15" s="521"/>
      <c r="Q15" s="522"/>
      <c r="R15" s="513">
        <v>1630</v>
      </c>
      <c r="S15" s="514"/>
      <c r="T15" s="514"/>
      <c r="U15" s="514"/>
      <c r="V15" s="515"/>
      <c r="W15" s="439" t="s">
        <v>148</v>
      </c>
      <c r="X15" s="440"/>
      <c r="Y15" s="440"/>
      <c r="Z15" s="440"/>
      <c r="AA15" s="440"/>
      <c r="AB15" s="430"/>
      <c r="AC15" s="480">
        <v>173</v>
      </c>
      <c r="AD15" s="481"/>
      <c r="AE15" s="481"/>
      <c r="AF15" s="481"/>
      <c r="AG15" s="523"/>
      <c r="AH15" s="480">
        <v>206</v>
      </c>
      <c r="AI15" s="481"/>
      <c r="AJ15" s="481"/>
      <c r="AK15" s="481"/>
      <c r="AL15" s="482"/>
      <c r="AM15" s="452"/>
      <c r="AN15" s="453"/>
      <c r="AO15" s="453"/>
      <c r="AP15" s="453"/>
      <c r="AQ15" s="453"/>
      <c r="AR15" s="453"/>
      <c r="AS15" s="453"/>
      <c r="AT15" s="454"/>
      <c r="AU15" s="455"/>
      <c r="AV15" s="456"/>
      <c r="AW15" s="456"/>
      <c r="AX15" s="456"/>
      <c r="AY15" s="389" t="s">
        <v>149</v>
      </c>
      <c r="AZ15" s="390"/>
      <c r="BA15" s="390"/>
      <c r="BB15" s="390"/>
      <c r="BC15" s="390"/>
      <c r="BD15" s="390"/>
      <c r="BE15" s="390"/>
      <c r="BF15" s="390"/>
      <c r="BG15" s="390"/>
      <c r="BH15" s="390"/>
      <c r="BI15" s="390"/>
      <c r="BJ15" s="390"/>
      <c r="BK15" s="390"/>
      <c r="BL15" s="390"/>
      <c r="BM15" s="391"/>
      <c r="BN15" s="392">
        <v>174172</v>
      </c>
      <c r="BO15" s="393"/>
      <c r="BP15" s="393"/>
      <c r="BQ15" s="393"/>
      <c r="BR15" s="393"/>
      <c r="BS15" s="393"/>
      <c r="BT15" s="393"/>
      <c r="BU15" s="394"/>
      <c r="BV15" s="392">
        <v>181441</v>
      </c>
      <c r="BW15" s="393"/>
      <c r="BX15" s="393"/>
      <c r="BY15" s="393"/>
      <c r="BZ15" s="393"/>
      <c r="CA15" s="393"/>
      <c r="CB15" s="393"/>
      <c r="CC15" s="394"/>
      <c r="CD15" s="530" t="s">
        <v>150</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151</v>
      </c>
      <c r="M16" s="533"/>
      <c r="N16" s="533"/>
      <c r="O16" s="533"/>
      <c r="P16" s="533"/>
      <c r="Q16" s="534"/>
      <c r="R16" s="535" t="s">
        <v>152</v>
      </c>
      <c r="S16" s="536"/>
      <c r="T16" s="536"/>
      <c r="U16" s="536"/>
      <c r="V16" s="537"/>
      <c r="W16" s="419"/>
      <c r="X16" s="420"/>
      <c r="Y16" s="420"/>
      <c r="Z16" s="420"/>
      <c r="AA16" s="420"/>
      <c r="AB16" s="409"/>
      <c r="AC16" s="516">
        <v>24.8</v>
      </c>
      <c r="AD16" s="517"/>
      <c r="AE16" s="517"/>
      <c r="AF16" s="517"/>
      <c r="AG16" s="518"/>
      <c r="AH16" s="516">
        <v>28.2</v>
      </c>
      <c r="AI16" s="517"/>
      <c r="AJ16" s="517"/>
      <c r="AK16" s="517"/>
      <c r="AL16" s="519"/>
      <c r="AM16" s="452"/>
      <c r="AN16" s="453"/>
      <c r="AO16" s="453"/>
      <c r="AP16" s="453"/>
      <c r="AQ16" s="453"/>
      <c r="AR16" s="453"/>
      <c r="AS16" s="453"/>
      <c r="AT16" s="454"/>
      <c r="AU16" s="455"/>
      <c r="AV16" s="456"/>
      <c r="AW16" s="456"/>
      <c r="AX16" s="456"/>
      <c r="AY16" s="457" t="s">
        <v>153</v>
      </c>
      <c r="AZ16" s="458"/>
      <c r="BA16" s="458"/>
      <c r="BB16" s="458"/>
      <c r="BC16" s="458"/>
      <c r="BD16" s="458"/>
      <c r="BE16" s="458"/>
      <c r="BF16" s="458"/>
      <c r="BG16" s="458"/>
      <c r="BH16" s="458"/>
      <c r="BI16" s="458"/>
      <c r="BJ16" s="458"/>
      <c r="BK16" s="458"/>
      <c r="BL16" s="458"/>
      <c r="BM16" s="459"/>
      <c r="BN16" s="460">
        <v>1174518</v>
      </c>
      <c r="BO16" s="461"/>
      <c r="BP16" s="461"/>
      <c r="BQ16" s="461"/>
      <c r="BR16" s="461"/>
      <c r="BS16" s="461"/>
      <c r="BT16" s="461"/>
      <c r="BU16" s="462"/>
      <c r="BV16" s="460">
        <v>1133531</v>
      </c>
      <c r="BW16" s="461"/>
      <c r="BX16" s="461"/>
      <c r="BY16" s="461"/>
      <c r="BZ16" s="461"/>
      <c r="CA16" s="461"/>
      <c r="CB16" s="461"/>
      <c r="CC16" s="462"/>
      <c r="CD16" s="201"/>
      <c r="CE16" s="541"/>
      <c r="CF16" s="541"/>
      <c r="CG16" s="541"/>
      <c r="CH16" s="541"/>
      <c r="CI16" s="541"/>
      <c r="CJ16" s="541"/>
      <c r="CK16" s="541"/>
      <c r="CL16" s="541"/>
      <c r="CM16" s="541"/>
      <c r="CN16" s="541"/>
      <c r="CO16" s="541"/>
      <c r="CP16" s="541"/>
      <c r="CQ16" s="541"/>
      <c r="CR16" s="541"/>
      <c r="CS16" s="542"/>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8" t="s">
        <v>154</v>
      </c>
      <c r="N17" s="539"/>
      <c r="O17" s="539"/>
      <c r="P17" s="539"/>
      <c r="Q17" s="540"/>
      <c r="R17" s="535" t="s">
        <v>155</v>
      </c>
      <c r="S17" s="536"/>
      <c r="T17" s="536"/>
      <c r="U17" s="536"/>
      <c r="V17" s="537"/>
      <c r="W17" s="439" t="s">
        <v>156</v>
      </c>
      <c r="X17" s="440"/>
      <c r="Y17" s="440"/>
      <c r="Z17" s="440"/>
      <c r="AA17" s="440"/>
      <c r="AB17" s="430"/>
      <c r="AC17" s="480">
        <v>428</v>
      </c>
      <c r="AD17" s="481"/>
      <c r="AE17" s="481"/>
      <c r="AF17" s="481"/>
      <c r="AG17" s="523"/>
      <c r="AH17" s="480">
        <v>424</v>
      </c>
      <c r="AI17" s="481"/>
      <c r="AJ17" s="481"/>
      <c r="AK17" s="481"/>
      <c r="AL17" s="482"/>
      <c r="AM17" s="452"/>
      <c r="AN17" s="453"/>
      <c r="AO17" s="453"/>
      <c r="AP17" s="453"/>
      <c r="AQ17" s="453"/>
      <c r="AR17" s="453"/>
      <c r="AS17" s="453"/>
      <c r="AT17" s="454"/>
      <c r="AU17" s="455"/>
      <c r="AV17" s="456"/>
      <c r="AW17" s="456"/>
      <c r="AX17" s="456"/>
      <c r="AY17" s="457" t="s">
        <v>157</v>
      </c>
      <c r="AZ17" s="458"/>
      <c r="BA17" s="458"/>
      <c r="BB17" s="458"/>
      <c r="BC17" s="458"/>
      <c r="BD17" s="458"/>
      <c r="BE17" s="458"/>
      <c r="BF17" s="458"/>
      <c r="BG17" s="458"/>
      <c r="BH17" s="458"/>
      <c r="BI17" s="458"/>
      <c r="BJ17" s="458"/>
      <c r="BK17" s="458"/>
      <c r="BL17" s="458"/>
      <c r="BM17" s="459"/>
      <c r="BN17" s="460">
        <v>219270</v>
      </c>
      <c r="BO17" s="461"/>
      <c r="BP17" s="461"/>
      <c r="BQ17" s="461"/>
      <c r="BR17" s="461"/>
      <c r="BS17" s="461"/>
      <c r="BT17" s="461"/>
      <c r="BU17" s="462"/>
      <c r="BV17" s="460">
        <v>229512</v>
      </c>
      <c r="BW17" s="461"/>
      <c r="BX17" s="461"/>
      <c r="BY17" s="461"/>
      <c r="BZ17" s="461"/>
      <c r="CA17" s="461"/>
      <c r="CB17" s="461"/>
      <c r="CC17" s="462"/>
      <c r="CD17" s="201"/>
      <c r="CE17" s="541"/>
      <c r="CF17" s="541"/>
      <c r="CG17" s="541"/>
      <c r="CH17" s="541"/>
      <c r="CI17" s="541"/>
      <c r="CJ17" s="541"/>
      <c r="CK17" s="541"/>
      <c r="CL17" s="541"/>
      <c r="CM17" s="541"/>
      <c r="CN17" s="541"/>
      <c r="CO17" s="541"/>
      <c r="CP17" s="541"/>
      <c r="CQ17" s="541"/>
      <c r="CR17" s="541"/>
      <c r="CS17" s="542"/>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158</v>
      </c>
      <c r="C18" s="472"/>
      <c r="D18" s="472"/>
      <c r="E18" s="544"/>
      <c r="F18" s="544"/>
      <c r="G18" s="544"/>
      <c r="H18" s="544"/>
      <c r="I18" s="544"/>
      <c r="J18" s="544"/>
      <c r="K18" s="544"/>
      <c r="L18" s="545">
        <v>90.81</v>
      </c>
      <c r="M18" s="545"/>
      <c r="N18" s="545"/>
      <c r="O18" s="545"/>
      <c r="P18" s="545"/>
      <c r="Q18" s="545"/>
      <c r="R18" s="546"/>
      <c r="S18" s="546"/>
      <c r="T18" s="546"/>
      <c r="U18" s="546"/>
      <c r="V18" s="547"/>
      <c r="W18" s="441"/>
      <c r="X18" s="442"/>
      <c r="Y18" s="442"/>
      <c r="Z18" s="442"/>
      <c r="AA18" s="442"/>
      <c r="AB18" s="433"/>
      <c r="AC18" s="548">
        <v>61.4</v>
      </c>
      <c r="AD18" s="549"/>
      <c r="AE18" s="549"/>
      <c r="AF18" s="549"/>
      <c r="AG18" s="550"/>
      <c r="AH18" s="548">
        <v>58.1</v>
      </c>
      <c r="AI18" s="549"/>
      <c r="AJ18" s="549"/>
      <c r="AK18" s="549"/>
      <c r="AL18" s="551"/>
      <c r="AM18" s="452"/>
      <c r="AN18" s="453"/>
      <c r="AO18" s="453"/>
      <c r="AP18" s="453"/>
      <c r="AQ18" s="453"/>
      <c r="AR18" s="453"/>
      <c r="AS18" s="453"/>
      <c r="AT18" s="454"/>
      <c r="AU18" s="455"/>
      <c r="AV18" s="456"/>
      <c r="AW18" s="456"/>
      <c r="AX18" s="456"/>
      <c r="AY18" s="457" t="s">
        <v>159</v>
      </c>
      <c r="AZ18" s="458"/>
      <c r="BA18" s="458"/>
      <c r="BB18" s="458"/>
      <c r="BC18" s="458"/>
      <c r="BD18" s="458"/>
      <c r="BE18" s="458"/>
      <c r="BF18" s="458"/>
      <c r="BG18" s="458"/>
      <c r="BH18" s="458"/>
      <c r="BI18" s="458"/>
      <c r="BJ18" s="458"/>
      <c r="BK18" s="458"/>
      <c r="BL18" s="458"/>
      <c r="BM18" s="459"/>
      <c r="BN18" s="460">
        <v>1136782</v>
      </c>
      <c r="BO18" s="461"/>
      <c r="BP18" s="461"/>
      <c r="BQ18" s="461"/>
      <c r="BR18" s="461"/>
      <c r="BS18" s="461"/>
      <c r="BT18" s="461"/>
      <c r="BU18" s="462"/>
      <c r="BV18" s="460">
        <v>1133784</v>
      </c>
      <c r="BW18" s="461"/>
      <c r="BX18" s="461"/>
      <c r="BY18" s="461"/>
      <c r="BZ18" s="461"/>
      <c r="CA18" s="461"/>
      <c r="CB18" s="461"/>
      <c r="CC18" s="462"/>
      <c r="CD18" s="201"/>
      <c r="CE18" s="541"/>
      <c r="CF18" s="541"/>
      <c r="CG18" s="541"/>
      <c r="CH18" s="541"/>
      <c r="CI18" s="541"/>
      <c r="CJ18" s="541"/>
      <c r="CK18" s="541"/>
      <c r="CL18" s="541"/>
      <c r="CM18" s="541"/>
      <c r="CN18" s="541"/>
      <c r="CO18" s="541"/>
      <c r="CP18" s="541"/>
      <c r="CQ18" s="541"/>
      <c r="CR18" s="541"/>
      <c r="CS18" s="542"/>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160</v>
      </c>
      <c r="C19" s="472"/>
      <c r="D19" s="472"/>
      <c r="E19" s="544"/>
      <c r="F19" s="544"/>
      <c r="G19" s="544"/>
      <c r="H19" s="544"/>
      <c r="I19" s="544"/>
      <c r="J19" s="544"/>
      <c r="K19" s="544"/>
      <c r="L19" s="552">
        <v>18</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2"/>
      <c r="AN19" s="453"/>
      <c r="AO19" s="453"/>
      <c r="AP19" s="453"/>
      <c r="AQ19" s="453"/>
      <c r="AR19" s="453"/>
      <c r="AS19" s="453"/>
      <c r="AT19" s="454"/>
      <c r="AU19" s="455"/>
      <c r="AV19" s="456"/>
      <c r="AW19" s="456"/>
      <c r="AX19" s="456"/>
      <c r="AY19" s="457" t="s">
        <v>161</v>
      </c>
      <c r="AZ19" s="458"/>
      <c r="BA19" s="458"/>
      <c r="BB19" s="458"/>
      <c r="BC19" s="458"/>
      <c r="BD19" s="458"/>
      <c r="BE19" s="458"/>
      <c r="BF19" s="458"/>
      <c r="BG19" s="458"/>
      <c r="BH19" s="458"/>
      <c r="BI19" s="458"/>
      <c r="BJ19" s="458"/>
      <c r="BK19" s="458"/>
      <c r="BL19" s="458"/>
      <c r="BM19" s="459"/>
      <c r="BN19" s="460">
        <v>1955242</v>
      </c>
      <c r="BO19" s="461"/>
      <c r="BP19" s="461"/>
      <c r="BQ19" s="461"/>
      <c r="BR19" s="461"/>
      <c r="BS19" s="461"/>
      <c r="BT19" s="461"/>
      <c r="BU19" s="462"/>
      <c r="BV19" s="460">
        <v>1953569</v>
      </c>
      <c r="BW19" s="461"/>
      <c r="BX19" s="461"/>
      <c r="BY19" s="461"/>
      <c r="BZ19" s="461"/>
      <c r="CA19" s="461"/>
      <c r="CB19" s="461"/>
      <c r="CC19" s="462"/>
      <c r="CD19" s="201"/>
      <c r="CE19" s="541"/>
      <c r="CF19" s="541"/>
      <c r="CG19" s="541"/>
      <c r="CH19" s="541"/>
      <c r="CI19" s="541"/>
      <c r="CJ19" s="541"/>
      <c r="CK19" s="541"/>
      <c r="CL19" s="541"/>
      <c r="CM19" s="541"/>
      <c r="CN19" s="541"/>
      <c r="CO19" s="541"/>
      <c r="CP19" s="541"/>
      <c r="CQ19" s="541"/>
      <c r="CR19" s="541"/>
      <c r="CS19" s="542"/>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162</v>
      </c>
      <c r="C20" s="472"/>
      <c r="D20" s="472"/>
      <c r="E20" s="544"/>
      <c r="F20" s="544"/>
      <c r="G20" s="544"/>
      <c r="H20" s="544"/>
      <c r="I20" s="544"/>
      <c r="J20" s="544"/>
      <c r="K20" s="544"/>
      <c r="L20" s="552">
        <v>674</v>
      </c>
      <c r="M20" s="552"/>
      <c r="N20" s="552"/>
      <c r="O20" s="552"/>
      <c r="P20" s="552"/>
      <c r="Q20" s="552"/>
      <c r="R20" s="553"/>
      <c r="S20" s="553"/>
      <c r="T20" s="553"/>
      <c r="U20" s="553"/>
      <c r="V20" s="554"/>
      <c r="W20" s="441"/>
      <c r="X20" s="442"/>
      <c r="Y20" s="442"/>
      <c r="Z20" s="442"/>
      <c r="AA20" s="442"/>
      <c r="AB20" s="442"/>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57"/>
      <c r="AZ20" s="458"/>
      <c r="BA20" s="458"/>
      <c r="BB20" s="458"/>
      <c r="BC20" s="458"/>
      <c r="BD20" s="458"/>
      <c r="BE20" s="458"/>
      <c r="BF20" s="458"/>
      <c r="BG20" s="458"/>
      <c r="BH20" s="458"/>
      <c r="BI20" s="458"/>
      <c r="BJ20" s="458"/>
      <c r="BK20" s="458"/>
      <c r="BL20" s="458"/>
      <c r="BM20" s="459"/>
      <c r="BN20" s="460"/>
      <c r="BO20" s="461"/>
      <c r="BP20" s="461"/>
      <c r="BQ20" s="461"/>
      <c r="BR20" s="461"/>
      <c r="BS20" s="461"/>
      <c r="BT20" s="461"/>
      <c r="BU20" s="462"/>
      <c r="BV20" s="460"/>
      <c r="BW20" s="461"/>
      <c r="BX20" s="461"/>
      <c r="BY20" s="461"/>
      <c r="BZ20" s="461"/>
      <c r="CA20" s="461"/>
      <c r="CB20" s="461"/>
      <c r="CC20" s="462"/>
      <c r="CD20" s="201"/>
      <c r="CE20" s="541"/>
      <c r="CF20" s="541"/>
      <c r="CG20" s="541"/>
      <c r="CH20" s="541"/>
      <c r="CI20" s="541"/>
      <c r="CJ20" s="541"/>
      <c r="CK20" s="541"/>
      <c r="CL20" s="541"/>
      <c r="CM20" s="541"/>
      <c r="CN20" s="541"/>
      <c r="CO20" s="541"/>
      <c r="CP20" s="541"/>
      <c r="CQ20" s="541"/>
      <c r="CR20" s="541"/>
      <c r="CS20" s="542"/>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163</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57"/>
      <c r="AZ21" s="458"/>
      <c r="BA21" s="458"/>
      <c r="BB21" s="458"/>
      <c r="BC21" s="458"/>
      <c r="BD21" s="458"/>
      <c r="BE21" s="458"/>
      <c r="BF21" s="458"/>
      <c r="BG21" s="458"/>
      <c r="BH21" s="458"/>
      <c r="BI21" s="458"/>
      <c r="BJ21" s="458"/>
      <c r="BK21" s="458"/>
      <c r="BL21" s="458"/>
      <c r="BM21" s="459"/>
      <c r="BN21" s="460"/>
      <c r="BO21" s="461"/>
      <c r="BP21" s="461"/>
      <c r="BQ21" s="461"/>
      <c r="BR21" s="461"/>
      <c r="BS21" s="461"/>
      <c r="BT21" s="461"/>
      <c r="BU21" s="462"/>
      <c r="BV21" s="460"/>
      <c r="BW21" s="461"/>
      <c r="BX21" s="461"/>
      <c r="BY21" s="461"/>
      <c r="BZ21" s="461"/>
      <c r="CA21" s="461"/>
      <c r="CB21" s="461"/>
      <c r="CC21" s="462"/>
      <c r="CD21" s="201"/>
      <c r="CE21" s="541"/>
      <c r="CF21" s="541"/>
      <c r="CG21" s="541"/>
      <c r="CH21" s="541"/>
      <c r="CI21" s="541"/>
      <c r="CJ21" s="541"/>
      <c r="CK21" s="541"/>
      <c r="CL21" s="541"/>
      <c r="CM21" s="541"/>
      <c r="CN21" s="541"/>
      <c r="CO21" s="541"/>
      <c r="CP21" s="541"/>
      <c r="CQ21" s="541"/>
      <c r="CR21" s="541"/>
      <c r="CS21" s="542"/>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164</v>
      </c>
      <c r="C22" s="567"/>
      <c r="D22" s="568"/>
      <c r="E22" s="435" t="s">
        <v>1</v>
      </c>
      <c r="F22" s="440"/>
      <c r="G22" s="440"/>
      <c r="H22" s="440"/>
      <c r="I22" s="440"/>
      <c r="J22" s="440"/>
      <c r="K22" s="430"/>
      <c r="L22" s="435" t="s">
        <v>165</v>
      </c>
      <c r="M22" s="440"/>
      <c r="N22" s="440"/>
      <c r="O22" s="440"/>
      <c r="P22" s="430"/>
      <c r="Q22" s="575" t="s">
        <v>166</v>
      </c>
      <c r="R22" s="576"/>
      <c r="S22" s="576"/>
      <c r="T22" s="576"/>
      <c r="U22" s="576"/>
      <c r="V22" s="577"/>
      <c r="W22" s="581" t="s">
        <v>167</v>
      </c>
      <c r="X22" s="567"/>
      <c r="Y22" s="568"/>
      <c r="Z22" s="435" t="s">
        <v>1</v>
      </c>
      <c r="AA22" s="440"/>
      <c r="AB22" s="440"/>
      <c r="AC22" s="440"/>
      <c r="AD22" s="440"/>
      <c r="AE22" s="440"/>
      <c r="AF22" s="440"/>
      <c r="AG22" s="430"/>
      <c r="AH22" s="586" t="s">
        <v>168</v>
      </c>
      <c r="AI22" s="440"/>
      <c r="AJ22" s="440"/>
      <c r="AK22" s="440"/>
      <c r="AL22" s="430"/>
      <c r="AM22" s="586" t="s">
        <v>169</v>
      </c>
      <c r="AN22" s="587"/>
      <c r="AO22" s="587"/>
      <c r="AP22" s="587"/>
      <c r="AQ22" s="587"/>
      <c r="AR22" s="588"/>
      <c r="AS22" s="575" t="s">
        <v>166</v>
      </c>
      <c r="AT22" s="576"/>
      <c r="AU22" s="576"/>
      <c r="AV22" s="576"/>
      <c r="AW22" s="576"/>
      <c r="AX22" s="592"/>
      <c r="AY22" s="594"/>
      <c r="AZ22" s="595"/>
      <c r="BA22" s="595"/>
      <c r="BB22" s="595"/>
      <c r="BC22" s="595"/>
      <c r="BD22" s="595"/>
      <c r="BE22" s="595"/>
      <c r="BF22" s="595"/>
      <c r="BG22" s="595"/>
      <c r="BH22" s="595"/>
      <c r="BI22" s="595"/>
      <c r="BJ22" s="595"/>
      <c r="BK22" s="595"/>
      <c r="BL22" s="595"/>
      <c r="BM22" s="596"/>
      <c r="BN22" s="597"/>
      <c r="BO22" s="598"/>
      <c r="BP22" s="598"/>
      <c r="BQ22" s="598"/>
      <c r="BR22" s="598"/>
      <c r="BS22" s="598"/>
      <c r="BT22" s="598"/>
      <c r="BU22" s="599"/>
      <c r="BV22" s="597"/>
      <c r="BW22" s="598"/>
      <c r="BX22" s="598"/>
      <c r="BY22" s="598"/>
      <c r="BZ22" s="598"/>
      <c r="CA22" s="598"/>
      <c r="CB22" s="598"/>
      <c r="CC22" s="599"/>
      <c r="CD22" s="201"/>
      <c r="CE22" s="541"/>
      <c r="CF22" s="541"/>
      <c r="CG22" s="541"/>
      <c r="CH22" s="541"/>
      <c r="CI22" s="541"/>
      <c r="CJ22" s="541"/>
      <c r="CK22" s="541"/>
      <c r="CL22" s="541"/>
      <c r="CM22" s="541"/>
      <c r="CN22" s="541"/>
      <c r="CO22" s="541"/>
      <c r="CP22" s="541"/>
      <c r="CQ22" s="541"/>
      <c r="CR22" s="541"/>
      <c r="CS22" s="542"/>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89"/>
      <c r="AN23" s="590"/>
      <c r="AO23" s="590"/>
      <c r="AP23" s="590"/>
      <c r="AQ23" s="590"/>
      <c r="AR23" s="591"/>
      <c r="AS23" s="578"/>
      <c r="AT23" s="579"/>
      <c r="AU23" s="579"/>
      <c r="AV23" s="579"/>
      <c r="AW23" s="579"/>
      <c r="AX23" s="593"/>
      <c r="AY23" s="389" t="s">
        <v>170</v>
      </c>
      <c r="AZ23" s="390"/>
      <c r="BA23" s="390"/>
      <c r="BB23" s="390"/>
      <c r="BC23" s="390"/>
      <c r="BD23" s="390"/>
      <c r="BE23" s="390"/>
      <c r="BF23" s="390"/>
      <c r="BG23" s="390"/>
      <c r="BH23" s="390"/>
      <c r="BI23" s="390"/>
      <c r="BJ23" s="390"/>
      <c r="BK23" s="390"/>
      <c r="BL23" s="390"/>
      <c r="BM23" s="391"/>
      <c r="BN23" s="460">
        <v>3543737</v>
      </c>
      <c r="BO23" s="461"/>
      <c r="BP23" s="461"/>
      <c r="BQ23" s="461"/>
      <c r="BR23" s="461"/>
      <c r="BS23" s="461"/>
      <c r="BT23" s="461"/>
      <c r="BU23" s="462"/>
      <c r="BV23" s="460">
        <v>3020252</v>
      </c>
      <c r="BW23" s="461"/>
      <c r="BX23" s="461"/>
      <c r="BY23" s="461"/>
      <c r="BZ23" s="461"/>
      <c r="CA23" s="461"/>
      <c r="CB23" s="461"/>
      <c r="CC23" s="462"/>
      <c r="CD23" s="201"/>
      <c r="CE23" s="541"/>
      <c r="CF23" s="541"/>
      <c r="CG23" s="541"/>
      <c r="CH23" s="541"/>
      <c r="CI23" s="541"/>
      <c r="CJ23" s="541"/>
      <c r="CK23" s="541"/>
      <c r="CL23" s="541"/>
      <c r="CM23" s="541"/>
      <c r="CN23" s="541"/>
      <c r="CO23" s="541"/>
      <c r="CP23" s="541"/>
      <c r="CQ23" s="541"/>
      <c r="CR23" s="541"/>
      <c r="CS23" s="542"/>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171</v>
      </c>
      <c r="F24" s="453"/>
      <c r="G24" s="453"/>
      <c r="H24" s="453"/>
      <c r="I24" s="453"/>
      <c r="J24" s="453"/>
      <c r="K24" s="454"/>
      <c r="L24" s="480">
        <v>1</v>
      </c>
      <c r="M24" s="481"/>
      <c r="N24" s="481"/>
      <c r="O24" s="481"/>
      <c r="P24" s="523"/>
      <c r="Q24" s="480">
        <v>6940</v>
      </c>
      <c r="R24" s="481"/>
      <c r="S24" s="481"/>
      <c r="T24" s="481"/>
      <c r="U24" s="481"/>
      <c r="V24" s="523"/>
      <c r="W24" s="582"/>
      <c r="X24" s="570"/>
      <c r="Y24" s="571"/>
      <c r="Z24" s="479" t="s">
        <v>172</v>
      </c>
      <c r="AA24" s="453"/>
      <c r="AB24" s="453"/>
      <c r="AC24" s="453"/>
      <c r="AD24" s="453"/>
      <c r="AE24" s="453"/>
      <c r="AF24" s="453"/>
      <c r="AG24" s="454"/>
      <c r="AH24" s="480">
        <v>43</v>
      </c>
      <c r="AI24" s="481"/>
      <c r="AJ24" s="481"/>
      <c r="AK24" s="481"/>
      <c r="AL24" s="523"/>
      <c r="AM24" s="480">
        <v>132913</v>
      </c>
      <c r="AN24" s="481"/>
      <c r="AO24" s="481"/>
      <c r="AP24" s="481"/>
      <c r="AQ24" s="481"/>
      <c r="AR24" s="523"/>
      <c r="AS24" s="480">
        <v>3091</v>
      </c>
      <c r="AT24" s="481"/>
      <c r="AU24" s="481"/>
      <c r="AV24" s="481"/>
      <c r="AW24" s="481"/>
      <c r="AX24" s="482"/>
      <c r="AY24" s="594" t="s">
        <v>173</v>
      </c>
      <c r="AZ24" s="595"/>
      <c r="BA24" s="595"/>
      <c r="BB24" s="595"/>
      <c r="BC24" s="595"/>
      <c r="BD24" s="595"/>
      <c r="BE24" s="595"/>
      <c r="BF24" s="595"/>
      <c r="BG24" s="595"/>
      <c r="BH24" s="595"/>
      <c r="BI24" s="595"/>
      <c r="BJ24" s="595"/>
      <c r="BK24" s="595"/>
      <c r="BL24" s="595"/>
      <c r="BM24" s="596"/>
      <c r="BN24" s="460">
        <v>2786760</v>
      </c>
      <c r="BO24" s="461"/>
      <c r="BP24" s="461"/>
      <c r="BQ24" s="461"/>
      <c r="BR24" s="461"/>
      <c r="BS24" s="461"/>
      <c r="BT24" s="461"/>
      <c r="BU24" s="462"/>
      <c r="BV24" s="460">
        <v>2484275</v>
      </c>
      <c r="BW24" s="461"/>
      <c r="BX24" s="461"/>
      <c r="BY24" s="461"/>
      <c r="BZ24" s="461"/>
      <c r="CA24" s="461"/>
      <c r="CB24" s="461"/>
      <c r="CC24" s="462"/>
      <c r="CD24" s="201"/>
      <c r="CE24" s="541"/>
      <c r="CF24" s="541"/>
      <c r="CG24" s="541"/>
      <c r="CH24" s="541"/>
      <c r="CI24" s="541"/>
      <c r="CJ24" s="541"/>
      <c r="CK24" s="541"/>
      <c r="CL24" s="541"/>
      <c r="CM24" s="541"/>
      <c r="CN24" s="541"/>
      <c r="CO24" s="541"/>
      <c r="CP24" s="541"/>
      <c r="CQ24" s="541"/>
      <c r="CR24" s="541"/>
      <c r="CS24" s="542"/>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174</v>
      </c>
      <c r="F25" s="453"/>
      <c r="G25" s="453"/>
      <c r="H25" s="453"/>
      <c r="I25" s="453"/>
      <c r="J25" s="453"/>
      <c r="K25" s="454"/>
      <c r="L25" s="480">
        <v>1</v>
      </c>
      <c r="M25" s="481"/>
      <c r="N25" s="481"/>
      <c r="O25" s="481"/>
      <c r="P25" s="523"/>
      <c r="Q25" s="480">
        <v>5590</v>
      </c>
      <c r="R25" s="481"/>
      <c r="S25" s="481"/>
      <c r="T25" s="481"/>
      <c r="U25" s="481"/>
      <c r="V25" s="523"/>
      <c r="W25" s="582"/>
      <c r="X25" s="570"/>
      <c r="Y25" s="571"/>
      <c r="Z25" s="479" t="s">
        <v>175</v>
      </c>
      <c r="AA25" s="453"/>
      <c r="AB25" s="453"/>
      <c r="AC25" s="453"/>
      <c r="AD25" s="453"/>
      <c r="AE25" s="453"/>
      <c r="AF25" s="453"/>
      <c r="AG25" s="454"/>
      <c r="AH25" s="480" t="s">
        <v>137</v>
      </c>
      <c r="AI25" s="481"/>
      <c r="AJ25" s="481"/>
      <c r="AK25" s="481"/>
      <c r="AL25" s="523"/>
      <c r="AM25" s="480" t="s">
        <v>137</v>
      </c>
      <c r="AN25" s="481"/>
      <c r="AO25" s="481"/>
      <c r="AP25" s="481"/>
      <c r="AQ25" s="481"/>
      <c r="AR25" s="523"/>
      <c r="AS25" s="480" t="s">
        <v>137</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t="s">
        <v>137</v>
      </c>
      <c r="BO25" s="393"/>
      <c r="BP25" s="393"/>
      <c r="BQ25" s="393"/>
      <c r="BR25" s="393"/>
      <c r="BS25" s="393"/>
      <c r="BT25" s="393"/>
      <c r="BU25" s="394"/>
      <c r="BV25" s="392" t="s">
        <v>137</v>
      </c>
      <c r="BW25" s="393"/>
      <c r="BX25" s="393"/>
      <c r="BY25" s="393"/>
      <c r="BZ25" s="393"/>
      <c r="CA25" s="393"/>
      <c r="CB25" s="393"/>
      <c r="CC25" s="394"/>
      <c r="CD25" s="201"/>
      <c r="CE25" s="541"/>
      <c r="CF25" s="541"/>
      <c r="CG25" s="541"/>
      <c r="CH25" s="541"/>
      <c r="CI25" s="541"/>
      <c r="CJ25" s="541"/>
      <c r="CK25" s="541"/>
      <c r="CL25" s="541"/>
      <c r="CM25" s="541"/>
      <c r="CN25" s="541"/>
      <c r="CO25" s="541"/>
      <c r="CP25" s="541"/>
      <c r="CQ25" s="541"/>
      <c r="CR25" s="541"/>
      <c r="CS25" s="542"/>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177</v>
      </c>
      <c r="F26" s="453"/>
      <c r="G26" s="453"/>
      <c r="H26" s="453"/>
      <c r="I26" s="453"/>
      <c r="J26" s="453"/>
      <c r="K26" s="454"/>
      <c r="L26" s="480">
        <v>1</v>
      </c>
      <c r="M26" s="481"/>
      <c r="N26" s="481"/>
      <c r="O26" s="481"/>
      <c r="P26" s="523"/>
      <c r="Q26" s="480">
        <v>5270</v>
      </c>
      <c r="R26" s="481"/>
      <c r="S26" s="481"/>
      <c r="T26" s="481"/>
      <c r="U26" s="481"/>
      <c r="V26" s="523"/>
      <c r="W26" s="582"/>
      <c r="X26" s="570"/>
      <c r="Y26" s="571"/>
      <c r="Z26" s="479" t="s">
        <v>178</v>
      </c>
      <c r="AA26" s="600"/>
      <c r="AB26" s="600"/>
      <c r="AC26" s="600"/>
      <c r="AD26" s="600"/>
      <c r="AE26" s="600"/>
      <c r="AF26" s="600"/>
      <c r="AG26" s="601"/>
      <c r="AH26" s="480">
        <v>1</v>
      </c>
      <c r="AI26" s="481"/>
      <c r="AJ26" s="481"/>
      <c r="AK26" s="481"/>
      <c r="AL26" s="523"/>
      <c r="AM26" s="480" t="s">
        <v>179</v>
      </c>
      <c r="AN26" s="481"/>
      <c r="AO26" s="481"/>
      <c r="AP26" s="481"/>
      <c r="AQ26" s="481"/>
      <c r="AR26" s="523"/>
      <c r="AS26" s="480" t="s">
        <v>179</v>
      </c>
      <c r="AT26" s="481"/>
      <c r="AU26" s="481"/>
      <c r="AV26" s="481"/>
      <c r="AW26" s="481"/>
      <c r="AX26" s="482"/>
      <c r="AY26" s="463" t="s">
        <v>180</v>
      </c>
      <c r="AZ26" s="464"/>
      <c r="BA26" s="464"/>
      <c r="BB26" s="464"/>
      <c r="BC26" s="464"/>
      <c r="BD26" s="464"/>
      <c r="BE26" s="464"/>
      <c r="BF26" s="464"/>
      <c r="BG26" s="464"/>
      <c r="BH26" s="464"/>
      <c r="BI26" s="464"/>
      <c r="BJ26" s="464"/>
      <c r="BK26" s="464"/>
      <c r="BL26" s="464"/>
      <c r="BM26" s="465"/>
      <c r="BN26" s="460" t="s">
        <v>137</v>
      </c>
      <c r="BO26" s="461"/>
      <c r="BP26" s="461"/>
      <c r="BQ26" s="461"/>
      <c r="BR26" s="461"/>
      <c r="BS26" s="461"/>
      <c r="BT26" s="461"/>
      <c r="BU26" s="462"/>
      <c r="BV26" s="460" t="s">
        <v>137</v>
      </c>
      <c r="BW26" s="461"/>
      <c r="BX26" s="461"/>
      <c r="BY26" s="461"/>
      <c r="BZ26" s="461"/>
      <c r="CA26" s="461"/>
      <c r="CB26" s="461"/>
      <c r="CC26" s="462"/>
      <c r="CD26" s="201"/>
      <c r="CE26" s="541"/>
      <c r="CF26" s="541"/>
      <c r="CG26" s="541"/>
      <c r="CH26" s="541"/>
      <c r="CI26" s="541"/>
      <c r="CJ26" s="541"/>
      <c r="CK26" s="541"/>
      <c r="CL26" s="541"/>
      <c r="CM26" s="541"/>
      <c r="CN26" s="541"/>
      <c r="CO26" s="541"/>
      <c r="CP26" s="541"/>
      <c r="CQ26" s="541"/>
      <c r="CR26" s="541"/>
      <c r="CS26" s="542"/>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181</v>
      </c>
      <c r="F27" s="453"/>
      <c r="G27" s="453"/>
      <c r="H27" s="453"/>
      <c r="I27" s="453"/>
      <c r="J27" s="453"/>
      <c r="K27" s="454"/>
      <c r="L27" s="480">
        <v>1</v>
      </c>
      <c r="M27" s="481"/>
      <c r="N27" s="481"/>
      <c r="O27" s="481"/>
      <c r="P27" s="523"/>
      <c r="Q27" s="480">
        <v>2250</v>
      </c>
      <c r="R27" s="481"/>
      <c r="S27" s="481"/>
      <c r="T27" s="481"/>
      <c r="U27" s="481"/>
      <c r="V27" s="523"/>
      <c r="W27" s="582"/>
      <c r="X27" s="570"/>
      <c r="Y27" s="571"/>
      <c r="Z27" s="479" t="s">
        <v>182</v>
      </c>
      <c r="AA27" s="453"/>
      <c r="AB27" s="453"/>
      <c r="AC27" s="453"/>
      <c r="AD27" s="453"/>
      <c r="AE27" s="453"/>
      <c r="AF27" s="453"/>
      <c r="AG27" s="454"/>
      <c r="AH27" s="480" t="s">
        <v>137</v>
      </c>
      <c r="AI27" s="481"/>
      <c r="AJ27" s="481"/>
      <c r="AK27" s="481"/>
      <c r="AL27" s="523"/>
      <c r="AM27" s="480" t="s">
        <v>137</v>
      </c>
      <c r="AN27" s="481"/>
      <c r="AO27" s="481"/>
      <c r="AP27" s="481"/>
      <c r="AQ27" s="481"/>
      <c r="AR27" s="523"/>
      <c r="AS27" s="480" t="s">
        <v>137</v>
      </c>
      <c r="AT27" s="481"/>
      <c r="AU27" s="481"/>
      <c r="AV27" s="481"/>
      <c r="AW27" s="481"/>
      <c r="AX27" s="482"/>
      <c r="AY27" s="524" t="s">
        <v>183</v>
      </c>
      <c r="AZ27" s="525"/>
      <c r="BA27" s="525"/>
      <c r="BB27" s="525"/>
      <c r="BC27" s="525"/>
      <c r="BD27" s="525"/>
      <c r="BE27" s="525"/>
      <c r="BF27" s="525"/>
      <c r="BG27" s="525"/>
      <c r="BH27" s="525"/>
      <c r="BI27" s="525"/>
      <c r="BJ27" s="525"/>
      <c r="BK27" s="525"/>
      <c r="BL27" s="525"/>
      <c r="BM27" s="526"/>
      <c r="BN27" s="597">
        <v>39000</v>
      </c>
      <c r="BO27" s="598"/>
      <c r="BP27" s="598"/>
      <c r="BQ27" s="598"/>
      <c r="BR27" s="598"/>
      <c r="BS27" s="598"/>
      <c r="BT27" s="598"/>
      <c r="BU27" s="599"/>
      <c r="BV27" s="597">
        <v>39000</v>
      </c>
      <c r="BW27" s="598"/>
      <c r="BX27" s="598"/>
      <c r="BY27" s="598"/>
      <c r="BZ27" s="598"/>
      <c r="CA27" s="598"/>
      <c r="CB27" s="598"/>
      <c r="CC27" s="599"/>
      <c r="CD27" s="203"/>
      <c r="CE27" s="541"/>
      <c r="CF27" s="541"/>
      <c r="CG27" s="541"/>
      <c r="CH27" s="541"/>
      <c r="CI27" s="541"/>
      <c r="CJ27" s="541"/>
      <c r="CK27" s="541"/>
      <c r="CL27" s="541"/>
      <c r="CM27" s="541"/>
      <c r="CN27" s="541"/>
      <c r="CO27" s="541"/>
      <c r="CP27" s="541"/>
      <c r="CQ27" s="541"/>
      <c r="CR27" s="541"/>
      <c r="CS27" s="542"/>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184</v>
      </c>
      <c r="F28" s="453"/>
      <c r="G28" s="453"/>
      <c r="H28" s="453"/>
      <c r="I28" s="453"/>
      <c r="J28" s="453"/>
      <c r="K28" s="454"/>
      <c r="L28" s="480">
        <v>1</v>
      </c>
      <c r="M28" s="481"/>
      <c r="N28" s="481"/>
      <c r="O28" s="481"/>
      <c r="P28" s="523"/>
      <c r="Q28" s="480">
        <v>1840</v>
      </c>
      <c r="R28" s="481"/>
      <c r="S28" s="481"/>
      <c r="T28" s="481"/>
      <c r="U28" s="481"/>
      <c r="V28" s="523"/>
      <c r="W28" s="582"/>
      <c r="X28" s="570"/>
      <c r="Y28" s="571"/>
      <c r="Z28" s="479" t="s">
        <v>185</v>
      </c>
      <c r="AA28" s="453"/>
      <c r="AB28" s="453"/>
      <c r="AC28" s="453"/>
      <c r="AD28" s="453"/>
      <c r="AE28" s="453"/>
      <c r="AF28" s="453"/>
      <c r="AG28" s="454"/>
      <c r="AH28" s="480" t="s">
        <v>137</v>
      </c>
      <c r="AI28" s="481"/>
      <c r="AJ28" s="481"/>
      <c r="AK28" s="481"/>
      <c r="AL28" s="523"/>
      <c r="AM28" s="480" t="s">
        <v>137</v>
      </c>
      <c r="AN28" s="481"/>
      <c r="AO28" s="481"/>
      <c r="AP28" s="481"/>
      <c r="AQ28" s="481"/>
      <c r="AR28" s="523"/>
      <c r="AS28" s="480" t="s">
        <v>137</v>
      </c>
      <c r="AT28" s="481"/>
      <c r="AU28" s="481"/>
      <c r="AV28" s="481"/>
      <c r="AW28" s="481"/>
      <c r="AX28" s="482"/>
      <c r="AY28" s="608" t="s">
        <v>186</v>
      </c>
      <c r="AZ28" s="609"/>
      <c r="BA28" s="609"/>
      <c r="BB28" s="610"/>
      <c r="BC28" s="389" t="s">
        <v>47</v>
      </c>
      <c r="BD28" s="390"/>
      <c r="BE28" s="390"/>
      <c r="BF28" s="390"/>
      <c r="BG28" s="390"/>
      <c r="BH28" s="390"/>
      <c r="BI28" s="390"/>
      <c r="BJ28" s="390"/>
      <c r="BK28" s="390"/>
      <c r="BL28" s="390"/>
      <c r="BM28" s="391"/>
      <c r="BN28" s="392">
        <v>783663</v>
      </c>
      <c r="BO28" s="393"/>
      <c r="BP28" s="393"/>
      <c r="BQ28" s="393"/>
      <c r="BR28" s="393"/>
      <c r="BS28" s="393"/>
      <c r="BT28" s="393"/>
      <c r="BU28" s="394"/>
      <c r="BV28" s="392">
        <v>900472</v>
      </c>
      <c r="BW28" s="393"/>
      <c r="BX28" s="393"/>
      <c r="BY28" s="393"/>
      <c r="BZ28" s="393"/>
      <c r="CA28" s="393"/>
      <c r="CB28" s="393"/>
      <c r="CC28" s="394"/>
      <c r="CD28" s="201"/>
      <c r="CE28" s="541"/>
      <c r="CF28" s="541"/>
      <c r="CG28" s="541"/>
      <c r="CH28" s="541"/>
      <c r="CI28" s="541"/>
      <c r="CJ28" s="541"/>
      <c r="CK28" s="541"/>
      <c r="CL28" s="541"/>
      <c r="CM28" s="541"/>
      <c r="CN28" s="541"/>
      <c r="CO28" s="541"/>
      <c r="CP28" s="541"/>
      <c r="CQ28" s="541"/>
      <c r="CR28" s="541"/>
      <c r="CS28" s="542"/>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187</v>
      </c>
      <c r="F29" s="453"/>
      <c r="G29" s="453"/>
      <c r="H29" s="453"/>
      <c r="I29" s="453"/>
      <c r="J29" s="453"/>
      <c r="K29" s="454"/>
      <c r="L29" s="480">
        <v>6</v>
      </c>
      <c r="M29" s="481"/>
      <c r="N29" s="481"/>
      <c r="O29" s="481"/>
      <c r="P29" s="523"/>
      <c r="Q29" s="480">
        <v>1660</v>
      </c>
      <c r="R29" s="481"/>
      <c r="S29" s="481"/>
      <c r="T29" s="481"/>
      <c r="U29" s="481"/>
      <c r="V29" s="523"/>
      <c r="W29" s="583"/>
      <c r="X29" s="584"/>
      <c r="Y29" s="585"/>
      <c r="Z29" s="479" t="s">
        <v>188</v>
      </c>
      <c r="AA29" s="453"/>
      <c r="AB29" s="453"/>
      <c r="AC29" s="453"/>
      <c r="AD29" s="453"/>
      <c r="AE29" s="453"/>
      <c r="AF29" s="453"/>
      <c r="AG29" s="454"/>
      <c r="AH29" s="480">
        <v>43</v>
      </c>
      <c r="AI29" s="481"/>
      <c r="AJ29" s="481"/>
      <c r="AK29" s="481"/>
      <c r="AL29" s="523"/>
      <c r="AM29" s="480">
        <v>132913</v>
      </c>
      <c r="AN29" s="481"/>
      <c r="AO29" s="481"/>
      <c r="AP29" s="481"/>
      <c r="AQ29" s="481"/>
      <c r="AR29" s="523"/>
      <c r="AS29" s="480">
        <v>3091</v>
      </c>
      <c r="AT29" s="481"/>
      <c r="AU29" s="481"/>
      <c r="AV29" s="481"/>
      <c r="AW29" s="481"/>
      <c r="AX29" s="482"/>
      <c r="AY29" s="611"/>
      <c r="AZ29" s="612"/>
      <c r="BA29" s="612"/>
      <c r="BB29" s="613"/>
      <c r="BC29" s="457" t="s">
        <v>189</v>
      </c>
      <c r="BD29" s="458"/>
      <c r="BE29" s="458"/>
      <c r="BF29" s="458"/>
      <c r="BG29" s="458"/>
      <c r="BH29" s="458"/>
      <c r="BI29" s="458"/>
      <c r="BJ29" s="458"/>
      <c r="BK29" s="458"/>
      <c r="BL29" s="458"/>
      <c r="BM29" s="459"/>
      <c r="BN29" s="460">
        <v>358905</v>
      </c>
      <c r="BO29" s="461"/>
      <c r="BP29" s="461"/>
      <c r="BQ29" s="461"/>
      <c r="BR29" s="461"/>
      <c r="BS29" s="461"/>
      <c r="BT29" s="461"/>
      <c r="BU29" s="462"/>
      <c r="BV29" s="460">
        <v>358803</v>
      </c>
      <c r="BW29" s="461"/>
      <c r="BX29" s="461"/>
      <c r="BY29" s="461"/>
      <c r="BZ29" s="461"/>
      <c r="CA29" s="461"/>
      <c r="CB29" s="461"/>
      <c r="CC29" s="462"/>
      <c r="CD29" s="203"/>
      <c r="CE29" s="541"/>
      <c r="CF29" s="541"/>
      <c r="CG29" s="541"/>
      <c r="CH29" s="541"/>
      <c r="CI29" s="541"/>
      <c r="CJ29" s="541"/>
      <c r="CK29" s="541"/>
      <c r="CL29" s="541"/>
      <c r="CM29" s="541"/>
      <c r="CN29" s="541"/>
      <c r="CO29" s="541"/>
      <c r="CP29" s="541"/>
      <c r="CQ29" s="541"/>
      <c r="CR29" s="541"/>
      <c r="CS29" s="542"/>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602"/>
      <c r="M30" s="603"/>
      <c r="N30" s="603"/>
      <c r="O30" s="603"/>
      <c r="P30" s="604"/>
      <c r="Q30" s="602"/>
      <c r="R30" s="603"/>
      <c r="S30" s="603"/>
      <c r="T30" s="603"/>
      <c r="U30" s="603"/>
      <c r="V30" s="604"/>
      <c r="W30" s="605" t="s">
        <v>190</v>
      </c>
      <c r="X30" s="606"/>
      <c r="Y30" s="606"/>
      <c r="Z30" s="606"/>
      <c r="AA30" s="606"/>
      <c r="AB30" s="606"/>
      <c r="AC30" s="606"/>
      <c r="AD30" s="606"/>
      <c r="AE30" s="606"/>
      <c r="AF30" s="606"/>
      <c r="AG30" s="607"/>
      <c r="AH30" s="548">
        <v>97.4</v>
      </c>
      <c r="AI30" s="549"/>
      <c r="AJ30" s="549"/>
      <c r="AK30" s="549"/>
      <c r="AL30" s="549"/>
      <c r="AM30" s="549"/>
      <c r="AN30" s="549"/>
      <c r="AO30" s="549"/>
      <c r="AP30" s="549"/>
      <c r="AQ30" s="549"/>
      <c r="AR30" s="549"/>
      <c r="AS30" s="549"/>
      <c r="AT30" s="549"/>
      <c r="AU30" s="549"/>
      <c r="AV30" s="549"/>
      <c r="AW30" s="549"/>
      <c r="AX30" s="551"/>
      <c r="AY30" s="614"/>
      <c r="AZ30" s="615"/>
      <c r="BA30" s="615"/>
      <c r="BB30" s="616"/>
      <c r="BC30" s="594" t="s">
        <v>49</v>
      </c>
      <c r="BD30" s="595"/>
      <c r="BE30" s="595"/>
      <c r="BF30" s="595"/>
      <c r="BG30" s="595"/>
      <c r="BH30" s="595"/>
      <c r="BI30" s="595"/>
      <c r="BJ30" s="595"/>
      <c r="BK30" s="595"/>
      <c r="BL30" s="595"/>
      <c r="BM30" s="596"/>
      <c r="BN30" s="597">
        <v>713336</v>
      </c>
      <c r="BO30" s="598"/>
      <c r="BP30" s="598"/>
      <c r="BQ30" s="598"/>
      <c r="BR30" s="598"/>
      <c r="BS30" s="598"/>
      <c r="BT30" s="598"/>
      <c r="BU30" s="599"/>
      <c r="BV30" s="597">
        <v>650543</v>
      </c>
      <c r="BW30" s="598"/>
      <c r="BX30" s="598"/>
      <c r="BY30" s="598"/>
      <c r="BZ30" s="598"/>
      <c r="CA30" s="598"/>
      <c r="CB30" s="598"/>
      <c r="CC30" s="59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47" t="s">
        <v>197</v>
      </c>
      <c r="D33" s="447"/>
      <c r="E33" s="418" t="s">
        <v>198</v>
      </c>
      <c r="F33" s="418"/>
      <c r="G33" s="418"/>
      <c r="H33" s="418"/>
      <c r="I33" s="418"/>
      <c r="J33" s="418"/>
      <c r="K33" s="418"/>
      <c r="L33" s="418"/>
      <c r="M33" s="418"/>
      <c r="N33" s="418"/>
      <c r="O33" s="418"/>
      <c r="P33" s="418"/>
      <c r="Q33" s="418"/>
      <c r="R33" s="418"/>
      <c r="S33" s="418"/>
      <c r="T33" s="216"/>
      <c r="U33" s="447" t="s">
        <v>197</v>
      </c>
      <c r="V33" s="447"/>
      <c r="W33" s="418" t="s">
        <v>199</v>
      </c>
      <c r="X33" s="418"/>
      <c r="Y33" s="418"/>
      <c r="Z33" s="418"/>
      <c r="AA33" s="418"/>
      <c r="AB33" s="418"/>
      <c r="AC33" s="418"/>
      <c r="AD33" s="418"/>
      <c r="AE33" s="418"/>
      <c r="AF33" s="418"/>
      <c r="AG33" s="418"/>
      <c r="AH33" s="418"/>
      <c r="AI33" s="418"/>
      <c r="AJ33" s="418"/>
      <c r="AK33" s="418"/>
      <c r="AL33" s="216"/>
      <c r="AM33" s="447" t="s">
        <v>197</v>
      </c>
      <c r="AN33" s="447"/>
      <c r="AO33" s="418" t="s">
        <v>199</v>
      </c>
      <c r="AP33" s="418"/>
      <c r="AQ33" s="418"/>
      <c r="AR33" s="418"/>
      <c r="AS33" s="418"/>
      <c r="AT33" s="418"/>
      <c r="AU33" s="418"/>
      <c r="AV33" s="418"/>
      <c r="AW33" s="418"/>
      <c r="AX33" s="418"/>
      <c r="AY33" s="418"/>
      <c r="AZ33" s="418"/>
      <c r="BA33" s="418"/>
      <c r="BB33" s="418"/>
      <c r="BC33" s="418"/>
      <c r="BD33" s="217"/>
      <c r="BE33" s="418" t="s">
        <v>200</v>
      </c>
      <c r="BF33" s="418"/>
      <c r="BG33" s="418" t="s">
        <v>201</v>
      </c>
      <c r="BH33" s="418"/>
      <c r="BI33" s="418"/>
      <c r="BJ33" s="418"/>
      <c r="BK33" s="418"/>
      <c r="BL33" s="418"/>
      <c r="BM33" s="418"/>
      <c r="BN33" s="418"/>
      <c r="BO33" s="418"/>
      <c r="BP33" s="418"/>
      <c r="BQ33" s="418"/>
      <c r="BR33" s="418"/>
      <c r="BS33" s="418"/>
      <c r="BT33" s="418"/>
      <c r="BU33" s="418"/>
      <c r="BV33" s="217"/>
      <c r="BW33" s="447" t="s">
        <v>200</v>
      </c>
      <c r="BX33" s="447"/>
      <c r="BY33" s="418" t="s">
        <v>202</v>
      </c>
      <c r="BZ33" s="418"/>
      <c r="CA33" s="418"/>
      <c r="CB33" s="418"/>
      <c r="CC33" s="418"/>
      <c r="CD33" s="418"/>
      <c r="CE33" s="418"/>
      <c r="CF33" s="418"/>
      <c r="CG33" s="418"/>
      <c r="CH33" s="418"/>
      <c r="CI33" s="418"/>
      <c r="CJ33" s="418"/>
      <c r="CK33" s="418"/>
      <c r="CL33" s="418"/>
      <c r="CM33" s="418"/>
      <c r="CN33" s="216"/>
      <c r="CO33" s="447" t="s">
        <v>197</v>
      </c>
      <c r="CP33" s="447"/>
      <c r="CQ33" s="418" t="s">
        <v>203</v>
      </c>
      <c r="CR33" s="418"/>
      <c r="CS33" s="418"/>
      <c r="CT33" s="418"/>
      <c r="CU33" s="418"/>
      <c r="CV33" s="418"/>
      <c r="CW33" s="418"/>
      <c r="CX33" s="418"/>
      <c r="CY33" s="418"/>
      <c r="CZ33" s="418"/>
      <c r="DA33" s="418"/>
      <c r="DB33" s="418"/>
      <c r="DC33" s="418"/>
      <c r="DD33" s="418"/>
      <c r="DE33" s="418"/>
      <c r="DF33" s="216"/>
      <c r="DG33" s="617" t="s">
        <v>204</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三島町国民健康保険特別会計</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IF('各会計、関係団体の財政状況及び健全化判断比率'!B31="","",'各会計、関係団体の財政状況及び健全化判断比率'!B31)</f>
        <v>三島町簡易水道事業特別会計</v>
      </c>
      <c r="BH34" s="619"/>
      <c r="BI34" s="619"/>
      <c r="BJ34" s="619"/>
      <c r="BK34" s="619"/>
      <c r="BL34" s="619"/>
      <c r="BM34" s="619"/>
      <c r="BN34" s="619"/>
      <c r="BO34" s="619"/>
      <c r="BP34" s="619"/>
      <c r="BQ34" s="619"/>
      <c r="BR34" s="619"/>
      <c r="BS34" s="619"/>
      <c r="BT34" s="619"/>
      <c r="BU34" s="619"/>
      <c r="BV34" s="214"/>
      <c r="BW34" s="618">
        <f>IF(BY34="","",MAX(C34:D43,U34:V43,AM34:AN43,BE34:BF43)+1)</f>
        <v>9</v>
      </c>
      <c r="BX34" s="618"/>
      <c r="BY34" s="619" t="str">
        <f>IF('各会計、関係団体の財政状況及び健全化判断比率'!B68="","",'各会計、関係団体の財政状況及び健全化判断比率'!B68)</f>
        <v>会津若松地方広域市町村圏整備組合（一般会計）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18</v>
      </c>
      <c r="CP34" s="618"/>
      <c r="CQ34" s="619" t="str">
        <f>IF('各会計、関係団体の財政状況及び健全化判断比率'!BS7="","",'各会計、関係団体の財政状況及び健全化判断比率'!BS7)</f>
        <v>会津桐タンス株式会社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三島町路線バス事業特別会計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三島町介護保険特別会計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7</v>
      </c>
      <c r="BF35" s="618"/>
      <c r="BG35" s="619" t="str">
        <f>IF('各会計、関係団体の財政状況及び健全化判断比率'!B32="","",'各会計、関係団体の財政状況及び健全化判断比率'!B32)</f>
        <v>三島町農業集落排水事業特別会計</v>
      </c>
      <c r="BH35" s="619"/>
      <c r="BI35" s="619"/>
      <c r="BJ35" s="619"/>
      <c r="BK35" s="619"/>
      <c r="BL35" s="619"/>
      <c r="BM35" s="619"/>
      <c r="BN35" s="619"/>
      <c r="BO35" s="619"/>
      <c r="BP35" s="619"/>
      <c r="BQ35" s="619"/>
      <c r="BR35" s="619"/>
      <c r="BS35" s="619"/>
      <c r="BT35" s="619"/>
      <c r="BU35" s="619"/>
      <c r="BV35" s="214"/>
      <c r="BW35" s="618">
        <f t="shared" ref="BW35:BW43" si="2">IF(BY35="","",BW34+1)</f>
        <v>10</v>
      </c>
      <c r="BX35" s="618"/>
      <c r="BY35" s="619" t="str">
        <f>IF('各会計、関係団体の財政状況及び健全化判断比率'!B69="","",'各会計、関係団体の財政状況及び健全化判断比率'!B69)</f>
        <v>　　　　〃　　　（水道用水供給事業会計）</v>
      </c>
      <c r="BZ35" s="619"/>
      <c r="CA35" s="619"/>
      <c r="CB35" s="619"/>
      <c r="CC35" s="619"/>
      <c r="CD35" s="619"/>
      <c r="CE35" s="619"/>
      <c r="CF35" s="619"/>
      <c r="CG35" s="619"/>
      <c r="CH35" s="619"/>
      <c r="CI35" s="619"/>
      <c r="CJ35" s="619"/>
      <c r="CK35" s="619"/>
      <c r="CL35" s="619"/>
      <c r="CM35" s="619"/>
      <c r="CN35" s="214"/>
      <c r="CO35" s="618">
        <f t="shared" ref="CO35:CO43" si="3">IF(CQ35="","",CO34+1)</f>
        <v>19</v>
      </c>
      <c r="CP35" s="618"/>
      <c r="CQ35" s="619" t="str">
        <f>IF('各会計、関係団体の財政状況及び健全化判断比率'!BS8="","",'各会計、関係団体の財政状況及び健全化判断比率'!BS8)</f>
        <v>桐の里産業株式会社</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三島町後期高齢者医療特別会計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8</v>
      </c>
      <c r="BF36" s="618"/>
      <c r="BG36" s="619" t="str">
        <f>IF('各会計、関係団体の財政状況及び健全化判断比率'!B33="","",'各会計、関係団体の財政状況及び健全化判断比率'!B33)</f>
        <v>三島町戸別合併処理浄化槽事業特別会計</v>
      </c>
      <c r="BH36" s="619"/>
      <c r="BI36" s="619"/>
      <c r="BJ36" s="619"/>
      <c r="BK36" s="619"/>
      <c r="BL36" s="619"/>
      <c r="BM36" s="619"/>
      <c r="BN36" s="619"/>
      <c r="BO36" s="619"/>
      <c r="BP36" s="619"/>
      <c r="BQ36" s="619"/>
      <c r="BR36" s="619"/>
      <c r="BS36" s="619"/>
      <c r="BT36" s="619"/>
      <c r="BU36" s="619"/>
      <c r="BV36" s="214"/>
      <c r="BW36" s="618">
        <f t="shared" si="2"/>
        <v>11</v>
      </c>
      <c r="BX36" s="618"/>
      <c r="BY36" s="619" t="str">
        <f>IF('各会計、関係団体の財政状況及び健全化判断比率'!B70="","",'各会計、関係団体の財政状況及び健全化判断比率'!B70)</f>
        <v>福島県市町村総合事務組合（一般会計）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12</v>
      </c>
      <c r="BX37" s="618"/>
      <c r="BY37" s="619" t="str">
        <f>IF('各会計、関係団体の財政状況及び健全化判断比率'!B71="","",'各会計、関係団体の財政状況及び健全化判断比率'!B71)</f>
        <v>　　　〃　（消防補償等特別会計）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13</v>
      </c>
      <c r="BX38" s="618"/>
      <c r="BY38" s="619" t="str">
        <f>IF('各会計、関係団体の財政状況及び健全化判断比率'!B72="","",'各会計、関係団体の財政状況及び健全化判断比率'!B72)</f>
        <v>　　　〃　（消防賞じゅつ金特別会計）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14</v>
      </c>
      <c r="BX39" s="618"/>
      <c r="BY39" s="619" t="str">
        <f>IF('各会計、関係団体の財政状況及び健全化判断比率'!B73="","",'各会計、関係団体の財政状況及び健全化判断比率'!B73)</f>
        <v>　　　〃　（非常勤職員公務災害補償特別会計）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15</v>
      </c>
      <c r="BX40" s="618"/>
      <c r="BY40" s="619" t="str">
        <f>IF('各会計、関係団体の財政状況及び健全化判断比率'!B74="","",'各会計、関係団体の財政状況及び健全化判断比率'!B74)</f>
        <v>　　　〃　（自治会館管理特別会計）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16</v>
      </c>
      <c r="BX41" s="618"/>
      <c r="BY41" s="619" t="str">
        <f>IF('各会計、関係団体の財政状況及び健全化判断比率'!B75="","",'各会計、関係団体の財政状況及び健全化判断比率'!B75)</f>
        <v>福島県後期高齢者医療広域連合（一般会計）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17</v>
      </c>
      <c r="BX42" s="618"/>
      <c r="BY42" s="619" t="str">
        <f>IF('各会計、関係団体の財政状況及び健全化判断比率'!B76="","",'各会計、関係団体の財政状況及び健全化判断比率'!B76)</f>
        <v>　　　〃　（後期高齢者医療特別会計）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JKd1Ud1w7k1R0eFWKbLCtAwdMa/Lk2+gOxxAgd/msYM+EbKBRyJwpjjx4Outx8LmHTF7TnR8FUlItpv7XHarVw==" saltValue="atEJ0/XYvocXXkTlTvsXx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4"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10" t="s">
        <v>559</v>
      </c>
      <c r="D34" s="1210"/>
      <c r="E34" s="1211"/>
      <c r="F34" s="32">
        <v>12.24</v>
      </c>
      <c r="G34" s="33">
        <v>15.83</v>
      </c>
      <c r="H34" s="33">
        <v>24.11</v>
      </c>
      <c r="I34" s="33">
        <v>16.09</v>
      </c>
      <c r="J34" s="34">
        <v>15.2</v>
      </c>
      <c r="K34" s="22"/>
      <c r="L34" s="22"/>
      <c r="M34" s="22"/>
      <c r="N34" s="22"/>
      <c r="O34" s="22"/>
      <c r="P34" s="22"/>
    </row>
    <row r="35" spans="1:16" ht="39" customHeight="1" x14ac:dyDescent="0.15">
      <c r="A35" s="22"/>
      <c r="B35" s="35"/>
      <c r="C35" s="1204" t="s">
        <v>560</v>
      </c>
      <c r="D35" s="1205"/>
      <c r="E35" s="1206"/>
      <c r="F35" s="36">
        <v>0.83</v>
      </c>
      <c r="G35" s="37">
        <v>1.44</v>
      </c>
      <c r="H35" s="37">
        <v>1.29</v>
      </c>
      <c r="I35" s="37">
        <v>1.72</v>
      </c>
      <c r="J35" s="38">
        <v>2.2200000000000002</v>
      </c>
      <c r="K35" s="22"/>
      <c r="L35" s="22"/>
      <c r="M35" s="22"/>
      <c r="N35" s="22"/>
      <c r="O35" s="22"/>
      <c r="P35" s="22"/>
    </row>
    <row r="36" spans="1:16" ht="39" customHeight="1" x14ac:dyDescent="0.15">
      <c r="A36" s="22"/>
      <c r="B36" s="35"/>
      <c r="C36" s="1204" t="s">
        <v>561</v>
      </c>
      <c r="D36" s="1205"/>
      <c r="E36" s="1206"/>
      <c r="F36" s="36">
        <v>1.71</v>
      </c>
      <c r="G36" s="37">
        <v>4.53</v>
      </c>
      <c r="H36" s="37">
        <v>0.56000000000000005</v>
      </c>
      <c r="I36" s="37">
        <v>0.36</v>
      </c>
      <c r="J36" s="38">
        <v>0.82</v>
      </c>
      <c r="K36" s="22"/>
      <c r="L36" s="22"/>
      <c r="M36" s="22"/>
      <c r="N36" s="22"/>
      <c r="O36" s="22"/>
      <c r="P36" s="22"/>
    </row>
    <row r="37" spans="1:16" ht="39" customHeight="1" x14ac:dyDescent="0.15">
      <c r="A37" s="22"/>
      <c r="B37" s="35"/>
      <c r="C37" s="1204" t="s">
        <v>562</v>
      </c>
      <c r="D37" s="1205"/>
      <c r="E37" s="1206"/>
      <c r="F37" s="36">
        <v>0.55000000000000004</v>
      </c>
      <c r="G37" s="37">
        <v>0.94</v>
      </c>
      <c r="H37" s="37">
        <v>0.32</v>
      </c>
      <c r="I37" s="37">
        <v>1.21</v>
      </c>
      <c r="J37" s="38">
        <v>0.42</v>
      </c>
      <c r="K37" s="22"/>
      <c r="L37" s="22"/>
      <c r="M37" s="22"/>
      <c r="N37" s="22"/>
      <c r="O37" s="22"/>
      <c r="P37" s="22"/>
    </row>
    <row r="38" spans="1:16" ht="39" customHeight="1" x14ac:dyDescent="0.15">
      <c r="A38" s="22"/>
      <c r="B38" s="35"/>
      <c r="C38" s="1204" t="s">
        <v>563</v>
      </c>
      <c r="D38" s="1205"/>
      <c r="E38" s="1206"/>
      <c r="F38" s="36">
        <v>0.11</v>
      </c>
      <c r="G38" s="37">
        <v>0.25</v>
      </c>
      <c r="H38" s="37">
        <v>0.17</v>
      </c>
      <c r="I38" s="37">
        <v>0.12</v>
      </c>
      <c r="J38" s="38">
        <v>0.21</v>
      </c>
      <c r="K38" s="22"/>
      <c r="L38" s="22"/>
      <c r="M38" s="22"/>
      <c r="N38" s="22"/>
      <c r="O38" s="22"/>
      <c r="P38" s="22"/>
    </row>
    <row r="39" spans="1:16" ht="39" customHeight="1" x14ac:dyDescent="0.15">
      <c r="A39" s="22"/>
      <c r="B39" s="35"/>
      <c r="C39" s="1204" t="s">
        <v>564</v>
      </c>
      <c r="D39" s="1205"/>
      <c r="E39" s="1206"/>
      <c r="F39" s="36">
        <v>0.16</v>
      </c>
      <c r="G39" s="37">
        <v>0.18</v>
      </c>
      <c r="H39" s="37">
        <v>0.13</v>
      </c>
      <c r="I39" s="37">
        <v>0.14000000000000001</v>
      </c>
      <c r="J39" s="38">
        <v>0.11</v>
      </c>
      <c r="K39" s="22"/>
      <c r="L39" s="22"/>
      <c r="M39" s="22"/>
      <c r="N39" s="22"/>
      <c r="O39" s="22"/>
      <c r="P39" s="22"/>
    </row>
    <row r="40" spans="1:16" ht="39" customHeight="1" x14ac:dyDescent="0.15">
      <c r="A40" s="22"/>
      <c r="B40" s="35"/>
      <c r="C40" s="1204" t="s">
        <v>565</v>
      </c>
      <c r="D40" s="1205"/>
      <c r="E40" s="1206"/>
      <c r="F40" s="36">
        <v>0.31</v>
      </c>
      <c r="G40" s="37">
        <v>0.19</v>
      </c>
      <c r="H40" s="37">
        <v>0.23</v>
      </c>
      <c r="I40" s="37">
        <v>0.01</v>
      </c>
      <c r="J40" s="38">
        <v>0.1</v>
      </c>
      <c r="K40" s="22"/>
      <c r="L40" s="22"/>
      <c r="M40" s="22"/>
      <c r="N40" s="22"/>
      <c r="O40" s="22"/>
      <c r="P40" s="22"/>
    </row>
    <row r="41" spans="1:16" ht="39" customHeight="1" x14ac:dyDescent="0.15">
      <c r="A41" s="22"/>
      <c r="B41" s="35"/>
      <c r="C41" s="1204" t="s">
        <v>566</v>
      </c>
      <c r="D41" s="1205"/>
      <c r="E41" s="1206"/>
      <c r="F41" s="36">
        <v>0.02</v>
      </c>
      <c r="G41" s="37">
        <v>0.01</v>
      </c>
      <c r="H41" s="37">
        <v>0.03</v>
      </c>
      <c r="I41" s="37">
        <v>0.03</v>
      </c>
      <c r="J41" s="38">
        <v>0.06</v>
      </c>
      <c r="K41" s="22"/>
      <c r="L41" s="22"/>
      <c r="M41" s="22"/>
      <c r="N41" s="22"/>
      <c r="O41" s="22"/>
      <c r="P41" s="22"/>
    </row>
    <row r="42" spans="1:16" ht="39" customHeight="1" x14ac:dyDescent="0.15">
      <c r="A42" s="22"/>
      <c r="B42" s="39"/>
      <c r="C42" s="1204" t="s">
        <v>567</v>
      </c>
      <c r="D42" s="1205"/>
      <c r="E42" s="1206"/>
      <c r="F42" s="36" t="s">
        <v>509</v>
      </c>
      <c r="G42" s="37" t="s">
        <v>509</v>
      </c>
      <c r="H42" s="37" t="s">
        <v>509</v>
      </c>
      <c r="I42" s="37" t="s">
        <v>509</v>
      </c>
      <c r="J42" s="38" t="s">
        <v>509</v>
      </c>
      <c r="K42" s="22"/>
      <c r="L42" s="22"/>
      <c r="M42" s="22"/>
      <c r="N42" s="22"/>
      <c r="O42" s="22"/>
      <c r="P42" s="22"/>
    </row>
    <row r="43" spans="1:16" ht="39" customHeight="1" thickBot="1" x14ac:dyDescent="0.2">
      <c r="A43" s="22"/>
      <c r="B43" s="40"/>
      <c r="C43" s="1207" t="s">
        <v>568</v>
      </c>
      <c r="D43" s="1208"/>
      <c r="E43" s="1209"/>
      <c r="F43" s="41" t="s">
        <v>509</v>
      </c>
      <c r="G43" s="42" t="s">
        <v>509</v>
      </c>
      <c r="H43" s="42" t="s">
        <v>509</v>
      </c>
      <c r="I43" s="42" t="s">
        <v>509</v>
      </c>
      <c r="J43" s="43" t="s">
        <v>509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yLgEA3zJmXJzbwZsJRHpTkOgKhtbVLT2RKRC6a/adGTHWIjv4UjRSRg7Adt3ofo5g+afocXiVDhGEKAkiFiFQ==" saltValue="9bfp/tYZkCa4hC/8oGe2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12" t="s">
        <v>10</v>
      </c>
      <c r="C45" s="1213"/>
      <c r="D45" s="58"/>
      <c r="E45" s="1218" t="s">
        <v>11</v>
      </c>
      <c r="F45" s="1218"/>
      <c r="G45" s="1218"/>
      <c r="H45" s="1218"/>
      <c r="I45" s="1218"/>
      <c r="J45" s="1219"/>
      <c r="K45" s="59">
        <v>196</v>
      </c>
      <c r="L45" s="60">
        <v>175</v>
      </c>
      <c r="M45" s="60">
        <v>172</v>
      </c>
      <c r="N45" s="60">
        <v>191</v>
      </c>
      <c r="O45" s="61">
        <v>228</v>
      </c>
      <c r="P45" s="48"/>
      <c r="Q45" s="48"/>
      <c r="R45" s="48"/>
      <c r="S45" s="48"/>
      <c r="T45" s="48"/>
      <c r="U45" s="48"/>
    </row>
    <row r="46" spans="1:21" ht="30.75" customHeight="1" x14ac:dyDescent="0.15">
      <c r="A46" s="48"/>
      <c r="B46" s="1214"/>
      <c r="C46" s="1215"/>
      <c r="D46" s="62"/>
      <c r="E46" s="1220" t="s">
        <v>12</v>
      </c>
      <c r="F46" s="1220"/>
      <c r="G46" s="1220"/>
      <c r="H46" s="1220"/>
      <c r="I46" s="1220"/>
      <c r="J46" s="1221"/>
      <c r="K46" s="63" t="s">
        <v>509</v>
      </c>
      <c r="L46" s="64" t="s">
        <v>509</v>
      </c>
      <c r="M46" s="64" t="s">
        <v>509</v>
      </c>
      <c r="N46" s="64" t="s">
        <v>509</v>
      </c>
      <c r="O46" s="65" t="s">
        <v>509</v>
      </c>
      <c r="P46" s="48"/>
      <c r="Q46" s="48"/>
      <c r="R46" s="48"/>
      <c r="S46" s="48"/>
      <c r="T46" s="48"/>
      <c r="U46" s="48"/>
    </row>
    <row r="47" spans="1:21" ht="30.75" customHeight="1" x14ac:dyDescent="0.15">
      <c r="A47" s="48"/>
      <c r="B47" s="1214"/>
      <c r="C47" s="1215"/>
      <c r="D47" s="62"/>
      <c r="E47" s="1220" t="s">
        <v>13</v>
      </c>
      <c r="F47" s="1220"/>
      <c r="G47" s="1220"/>
      <c r="H47" s="1220"/>
      <c r="I47" s="1220"/>
      <c r="J47" s="1221"/>
      <c r="K47" s="63" t="s">
        <v>509</v>
      </c>
      <c r="L47" s="64" t="s">
        <v>509</v>
      </c>
      <c r="M47" s="64" t="s">
        <v>509</v>
      </c>
      <c r="N47" s="64" t="s">
        <v>509</v>
      </c>
      <c r="O47" s="65" t="s">
        <v>509</v>
      </c>
      <c r="P47" s="48"/>
      <c r="Q47" s="48"/>
      <c r="R47" s="48"/>
      <c r="S47" s="48"/>
      <c r="T47" s="48"/>
      <c r="U47" s="48"/>
    </row>
    <row r="48" spans="1:21" ht="30.75" customHeight="1" x14ac:dyDescent="0.15">
      <c r="A48" s="48"/>
      <c r="B48" s="1214"/>
      <c r="C48" s="1215"/>
      <c r="D48" s="62"/>
      <c r="E48" s="1220" t="s">
        <v>14</v>
      </c>
      <c r="F48" s="1220"/>
      <c r="G48" s="1220"/>
      <c r="H48" s="1220"/>
      <c r="I48" s="1220"/>
      <c r="J48" s="1221"/>
      <c r="K48" s="63">
        <v>46</v>
      </c>
      <c r="L48" s="64">
        <v>51</v>
      </c>
      <c r="M48" s="64">
        <v>59</v>
      </c>
      <c r="N48" s="64">
        <v>49</v>
      </c>
      <c r="O48" s="65">
        <v>44</v>
      </c>
      <c r="P48" s="48"/>
      <c r="Q48" s="48"/>
      <c r="R48" s="48"/>
      <c r="S48" s="48"/>
      <c r="T48" s="48"/>
      <c r="U48" s="48"/>
    </row>
    <row r="49" spans="1:21" ht="30.75" customHeight="1" x14ac:dyDescent="0.15">
      <c r="A49" s="48"/>
      <c r="B49" s="1214"/>
      <c r="C49" s="1215"/>
      <c r="D49" s="62"/>
      <c r="E49" s="1220" t="s">
        <v>15</v>
      </c>
      <c r="F49" s="1220"/>
      <c r="G49" s="1220"/>
      <c r="H49" s="1220"/>
      <c r="I49" s="1220"/>
      <c r="J49" s="1221"/>
      <c r="K49" s="63">
        <v>3</v>
      </c>
      <c r="L49" s="64">
        <v>4</v>
      </c>
      <c r="M49" s="64">
        <v>4</v>
      </c>
      <c r="N49" s="64">
        <v>4</v>
      </c>
      <c r="O49" s="65">
        <v>4</v>
      </c>
      <c r="P49" s="48"/>
      <c r="Q49" s="48"/>
      <c r="R49" s="48"/>
      <c r="S49" s="48"/>
      <c r="T49" s="48"/>
      <c r="U49" s="48"/>
    </row>
    <row r="50" spans="1:21" ht="30.75" customHeight="1" x14ac:dyDescent="0.15">
      <c r="A50" s="48"/>
      <c r="B50" s="1214"/>
      <c r="C50" s="1215"/>
      <c r="D50" s="62"/>
      <c r="E50" s="1220" t="s">
        <v>16</v>
      </c>
      <c r="F50" s="1220"/>
      <c r="G50" s="1220"/>
      <c r="H50" s="1220"/>
      <c r="I50" s="1220"/>
      <c r="J50" s="1221"/>
      <c r="K50" s="63" t="s">
        <v>509</v>
      </c>
      <c r="L50" s="64" t="s">
        <v>509</v>
      </c>
      <c r="M50" s="64" t="s">
        <v>509</v>
      </c>
      <c r="N50" s="64" t="s">
        <v>509</v>
      </c>
      <c r="O50" s="65" t="s">
        <v>509</v>
      </c>
      <c r="P50" s="48"/>
      <c r="Q50" s="48"/>
      <c r="R50" s="48"/>
      <c r="S50" s="48"/>
      <c r="T50" s="48"/>
      <c r="U50" s="48"/>
    </row>
    <row r="51" spans="1:21" ht="30.75" customHeight="1" x14ac:dyDescent="0.15">
      <c r="A51" s="48"/>
      <c r="B51" s="1216"/>
      <c r="C51" s="1217"/>
      <c r="D51" s="66"/>
      <c r="E51" s="1220" t="s">
        <v>17</v>
      </c>
      <c r="F51" s="1220"/>
      <c r="G51" s="1220"/>
      <c r="H51" s="1220"/>
      <c r="I51" s="1220"/>
      <c r="J51" s="1221"/>
      <c r="K51" s="63" t="s">
        <v>509</v>
      </c>
      <c r="L51" s="64" t="s">
        <v>509</v>
      </c>
      <c r="M51" s="64" t="s">
        <v>509</v>
      </c>
      <c r="N51" s="64" t="s">
        <v>509</v>
      </c>
      <c r="O51" s="65" t="s">
        <v>509</v>
      </c>
      <c r="P51" s="48"/>
      <c r="Q51" s="48"/>
      <c r="R51" s="48"/>
      <c r="S51" s="48"/>
      <c r="T51" s="48"/>
      <c r="U51" s="48"/>
    </row>
    <row r="52" spans="1:21" ht="30.75" customHeight="1" x14ac:dyDescent="0.15">
      <c r="A52" s="48"/>
      <c r="B52" s="1222" t="s">
        <v>18</v>
      </c>
      <c r="C52" s="1223"/>
      <c r="D52" s="66"/>
      <c r="E52" s="1220" t="s">
        <v>19</v>
      </c>
      <c r="F52" s="1220"/>
      <c r="G52" s="1220"/>
      <c r="H52" s="1220"/>
      <c r="I52" s="1220"/>
      <c r="J52" s="1221"/>
      <c r="K52" s="63">
        <v>221</v>
      </c>
      <c r="L52" s="64">
        <v>197</v>
      </c>
      <c r="M52" s="64">
        <v>195</v>
      </c>
      <c r="N52" s="64">
        <v>203</v>
      </c>
      <c r="O52" s="65">
        <v>227</v>
      </c>
      <c r="P52" s="48"/>
      <c r="Q52" s="48"/>
      <c r="R52" s="48"/>
      <c r="S52" s="48"/>
      <c r="T52" s="48"/>
      <c r="U52" s="48"/>
    </row>
    <row r="53" spans="1:21" ht="30.75" customHeight="1" thickBot="1" x14ac:dyDescent="0.2">
      <c r="A53" s="48"/>
      <c r="B53" s="1224" t="s">
        <v>20</v>
      </c>
      <c r="C53" s="1225"/>
      <c r="D53" s="67"/>
      <c r="E53" s="1226" t="s">
        <v>21</v>
      </c>
      <c r="F53" s="1226"/>
      <c r="G53" s="1226"/>
      <c r="H53" s="1226"/>
      <c r="I53" s="1226"/>
      <c r="J53" s="1227"/>
      <c r="K53" s="68">
        <v>24</v>
      </c>
      <c r="L53" s="69">
        <v>33</v>
      </c>
      <c r="M53" s="69">
        <v>40</v>
      </c>
      <c r="N53" s="69">
        <v>41</v>
      </c>
      <c r="O53" s="70">
        <v>49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28" t="s">
        <v>24</v>
      </c>
      <c r="C57" s="1229"/>
      <c r="D57" s="1232" t="s">
        <v>25</v>
      </c>
      <c r="E57" s="1233"/>
      <c r="F57" s="1233"/>
      <c r="G57" s="1233"/>
      <c r="H57" s="1233"/>
      <c r="I57" s="1233"/>
      <c r="J57" s="1234"/>
      <c r="K57" s="83"/>
      <c r="L57" s="84"/>
      <c r="M57" s="84"/>
      <c r="N57" s="84"/>
      <c r="O57" s="85"/>
    </row>
    <row r="58" spans="1:21" ht="31.5" customHeight="1" thickBot="1" x14ac:dyDescent="0.2">
      <c r="B58" s="1230"/>
      <c r="C58" s="1231"/>
      <c r="D58" s="1235" t="s">
        <v>26</v>
      </c>
      <c r="E58" s="1236"/>
      <c r="F58" s="1236"/>
      <c r="G58" s="1236"/>
      <c r="H58" s="1236"/>
      <c r="I58" s="1236"/>
      <c r="J58" s="123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LXTFrzGIAFTG0xvZAafQqsBYTtndFhc0kgOKhjxkRvrtyDOdGvJHlf4+knQ9y2QPC831Ix8RLakeJJGUpr5Dw==" saltValue="iFmP4GdPmMfWmvvq23lqn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A13"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551</v>
      </c>
      <c r="J40" s="100" t="s">
        <v>552</v>
      </c>
      <c r="K40" s="100" t="s">
        <v>553</v>
      </c>
      <c r="L40" s="100" t="s">
        <v>554</v>
      </c>
      <c r="M40" s="101" t="s">
        <v>555</v>
      </c>
    </row>
    <row r="41" spans="2:13" ht="27.75" customHeight="1" x14ac:dyDescent="0.15">
      <c r="B41" s="1238" t="s">
        <v>29</v>
      </c>
      <c r="C41" s="1239"/>
      <c r="D41" s="102"/>
      <c r="E41" s="1244" t="s">
        <v>30</v>
      </c>
      <c r="F41" s="1244"/>
      <c r="G41" s="1244"/>
      <c r="H41" s="1245"/>
      <c r="I41" s="103">
        <v>2040</v>
      </c>
      <c r="J41" s="104">
        <v>2359</v>
      </c>
      <c r="K41" s="104">
        <v>2778</v>
      </c>
      <c r="L41" s="104">
        <v>3020</v>
      </c>
      <c r="M41" s="105">
        <v>3544</v>
      </c>
    </row>
    <row r="42" spans="2:13" ht="27.75" customHeight="1" x14ac:dyDescent="0.15">
      <c r="B42" s="1240"/>
      <c r="C42" s="1241"/>
      <c r="D42" s="106"/>
      <c r="E42" s="1246" t="s">
        <v>31</v>
      </c>
      <c r="F42" s="1246"/>
      <c r="G42" s="1246"/>
      <c r="H42" s="1247"/>
      <c r="I42" s="107" t="s">
        <v>509</v>
      </c>
      <c r="J42" s="108" t="s">
        <v>509</v>
      </c>
      <c r="K42" s="108" t="s">
        <v>509</v>
      </c>
      <c r="L42" s="108" t="s">
        <v>509</v>
      </c>
      <c r="M42" s="109" t="s">
        <v>509</v>
      </c>
    </row>
    <row r="43" spans="2:13" ht="27.75" customHeight="1" x14ac:dyDescent="0.15">
      <c r="B43" s="1240"/>
      <c r="C43" s="1241"/>
      <c r="D43" s="106"/>
      <c r="E43" s="1246" t="s">
        <v>32</v>
      </c>
      <c r="F43" s="1246"/>
      <c r="G43" s="1246"/>
      <c r="H43" s="1247"/>
      <c r="I43" s="107">
        <v>520</v>
      </c>
      <c r="J43" s="108">
        <v>559</v>
      </c>
      <c r="K43" s="108">
        <v>631</v>
      </c>
      <c r="L43" s="108">
        <v>471</v>
      </c>
      <c r="M43" s="109">
        <v>649</v>
      </c>
    </row>
    <row r="44" spans="2:13" ht="27.75" customHeight="1" x14ac:dyDescent="0.15">
      <c r="B44" s="1240"/>
      <c r="C44" s="1241"/>
      <c r="D44" s="106"/>
      <c r="E44" s="1246" t="s">
        <v>33</v>
      </c>
      <c r="F44" s="1246"/>
      <c r="G44" s="1246"/>
      <c r="H44" s="1247"/>
      <c r="I44" s="107">
        <v>3</v>
      </c>
      <c r="J44" s="108">
        <v>4</v>
      </c>
      <c r="K44" s="108">
        <v>4</v>
      </c>
      <c r="L44" s="108">
        <v>4</v>
      </c>
      <c r="M44" s="109">
        <v>4</v>
      </c>
    </row>
    <row r="45" spans="2:13" ht="27.75" customHeight="1" x14ac:dyDescent="0.15">
      <c r="B45" s="1240"/>
      <c r="C45" s="1241"/>
      <c r="D45" s="106"/>
      <c r="E45" s="1246" t="s">
        <v>34</v>
      </c>
      <c r="F45" s="1246"/>
      <c r="G45" s="1246"/>
      <c r="H45" s="1247"/>
      <c r="I45" s="107">
        <v>354</v>
      </c>
      <c r="J45" s="108">
        <v>314</v>
      </c>
      <c r="K45" s="108">
        <v>261</v>
      </c>
      <c r="L45" s="108">
        <v>155</v>
      </c>
      <c r="M45" s="109">
        <v>207</v>
      </c>
    </row>
    <row r="46" spans="2:13" ht="27.75" customHeight="1" x14ac:dyDescent="0.15">
      <c r="B46" s="1240"/>
      <c r="C46" s="1241"/>
      <c r="D46" s="110"/>
      <c r="E46" s="1246" t="s">
        <v>35</v>
      </c>
      <c r="F46" s="1246"/>
      <c r="G46" s="1246"/>
      <c r="H46" s="1247"/>
      <c r="I46" s="107" t="s">
        <v>509</v>
      </c>
      <c r="J46" s="108" t="s">
        <v>509</v>
      </c>
      <c r="K46" s="108" t="s">
        <v>509</v>
      </c>
      <c r="L46" s="108" t="s">
        <v>509</v>
      </c>
      <c r="M46" s="109" t="s">
        <v>509</v>
      </c>
    </row>
    <row r="47" spans="2:13" ht="27.75" customHeight="1" x14ac:dyDescent="0.15">
      <c r="B47" s="1240"/>
      <c r="C47" s="1241"/>
      <c r="D47" s="111"/>
      <c r="E47" s="1248" t="s">
        <v>36</v>
      </c>
      <c r="F47" s="1249"/>
      <c r="G47" s="1249"/>
      <c r="H47" s="1250"/>
      <c r="I47" s="107" t="s">
        <v>509</v>
      </c>
      <c r="J47" s="108" t="s">
        <v>509</v>
      </c>
      <c r="K47" s="108" t="s">
        <v>509</v>
      </c>
      <c r="L47" s="108" t="s">
        <v>509</v>
      </c>
      <c r="M47" s="109" t="s">
        <v>509</v>
      </c>
    </row>
    <row r="48" spans="2:13" ht="27.75" customHeight="1" x14ac:dyDescent="0.15">
      <c r="B48" s="1240"/>
      <c r="C48" s="1241"/>
      <c r="D48" s="106"/>
      <c r="E48" s="1246" t="s">
        <v>37</v>
      </c>
      <c r="F48" s="1246"/>
      <c r="G48" s="1246"/>
      <c r="H48" s="1247"/>
      <c r="I48" s="107" t="s">
        <v>509</v>
      </c>
      <c r="J48" s="108" t="s">
        <v>509</v>
      </c>
      <c r="K48" s="108" t="s">
        <v>509</v>
      </c>
      <c r="L48" s="108" t="s">
        <v>509</v>
      </c>
      <c r="M48" s="109" t="s">
        <v>509</v>
      </c>
    </row>
    <row r="49" spans="2:13" ht="27.75" customHeight="1" x14ac:dyDescent="0.15">
      <c r="B49" s="1242"/>
      <c r="C49" s="1243"/>
      <c r="D49" s="106"/>
      <c r="E49" s="1246" t="s">
        <v>38</v>
      </c>
      <c r="F49" s="1246"/>
      <c r="G49" s="1246"/>
      <c r="H49" s="1247"/>
      <c r="I49" s="107" t="s">
        <v>509</v>
      </c>
      <c r="J49" s="108" t="s">
        <v>509</v>
      </c>
      <c r="K49" s="108" t="s">
        <v>509</v>
      </c>
      <c r="L49" s="108" t="s">
        <v>509</v>
      </c>
      <c r="M49" s="109" t="s">
        <v>509</v>
      </c>
    </row>
    <row r="50" spans="2:13" ht="27.75" customHeight="1" x14ac:dyDescent="0.15">
      <c r="B50" s="1251" t="s">
        <v>39</v>
      </c>
      <c r="C50" s="1252"/>
      <c r="D50" s="112"/>
      <c r="E50" s="1246" t="s">
        <v>40</v>
      </c>
      <c r="F50" s="1246"/>
      <c r="G50" s="1246"/>
      <c r="H50" s="1247"/>
      <c r="I50" s="107">
        <v>1786</v>
      </c>
      <c r="J50" s="108">
        <v>1788</v>
      </c>
      <c r="K50" s="108">
        <v>1696</v>
      </c>
      <c r="L50" s="108">
        <v>1828</v>
      </c>
      <c r="M50" s="109">
        <v>1757</v>
      </c>
    </row>
    <row r="51" spans="2:13" ht="27.75" customHeight="1" x14ac:dyDescent="0.15">
      <c r="B51" s="1240"/>
      <c r="C51" s="1241"/>
      <c r="D51" s="106"/>
      <c r="E51" s="1246" t="s">
        <v>41</v>
      </c>
      <c r="F51" s="1246"/>
      <c r="G51" s="1246"/>
      <c r="H51" s="1247"/>
      <c r="I51" s="107">
        <v>24</v>
      </c>
      <c r="J51" s="108">
        <v>20</v>
      </c>
      <c r="K51" s="108">
        <v>15</v>
      </c>
      <c r="L51" s="108">
        <v>11</v>
      </c>
      <c r="M51" s="109">
        <v>7</v>
      </c>
    </row>
    <row r="52" spans="2:13" ht="27.75" customHeight="1" x14ac:dyDescent="0.15">
      <c r="B52" s="1242"/>
      <c r="C52" s="1243"/>
      <c r="D52" s="106"/>
      <c r="E52" s="1246" t="s">
        <v>42</v>
      </c>
      <c r="F52" s="1246"/>
      <c r="G52" s="1246"/>
      <c r="H52" s="1247"/>
      <c r="I52" s="107">
        <v>2120</v>
      </c>
      <c r="J52" s="108">
        <v>2239</v>
      </c>
      <c r="K52" s="108">
        <v>2629</v>
      </c>
      <c r="L52" s="108">
        <v>2834</v>
      </c>
      <c r="M52" s="109">
        <v>3116</v>
      </c>
    </row>
    <row r="53" spans="2:13" ht="27.75" customHeight="1" thickBot="1" x14ac:dyDescent="0.2">
      <c r="B53" s="1253" t="s">
        <v>43</v>
      </c>
      <c r="C53" s="1254"/>
      <c r="D53" s="113"/>
      <c r="E53" s="1255" t="s">
        <v>44</v>
      </c>
      <c r="F53" s="1255"/>
      <c r="G53" s="1255"/>
      <c r="H53" s="1256"/>
      <c r="I53" s="114">
        <v>-1014</v>
      </c>
      <c r="J53" s="115">
        <v>-810</v>
      </c>
      <c r="K53" s="115">
        <v>-666</v>
      </c>
      <c r="L53" s="115">
        <v>-1023</v>
      </c>
      <c r="M53" s="116">
        <v>-477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VtLc1xI6+Eq514hsKS0ZjDc5pmsnKsi6kz087q5zFetopg/wJsGYeV/l48JYpY90QLZlEbNwBtiBorPnZAu97A==" saltValue="XZyP5z0I8gwvJZbVyX4kE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265" t="s">
        <v>47</v>
      </c>
      <c r="D55" s="1265"/>
      <c r="E55" s="1266"/>
      <c r="F55" s="128">
        <v>808</v>
      </c>
      <c r="G55" s="128">
        <v>900</v>
      </c>
      <c r="H55" s="129">
        <v>784</v>
      </c>
    </row>
    <row r="56" spans="2:8" ht="52.5" customHeight="1" x14ac:dyDescent="0.15">
      <c r="B56" s="130"/>
      <c r="C56" s="1267" t="s">
        <v>48</v>
      </c>
      <c r="D56" s="1267"/>
      <c r="E56" s="1268"/>
      <c r="F56" s="131">
        <v>359</v>
      </c>
      <c r="G56" s="131">
        <v>359</v>
      </c>
      <c r="H56" s="132">
        <v>359</v>
      </c>
    </row>
    <row r="57" spans="2:8" ht="53.25" customHeight="1" x14ac:dyDescent="0.15">
      <c r="B57" s="130"/>
      <c r="C57" s="1269" t="s">
        <v>49</v>
      </c>
      <c r="D57" s="1269"/>
      <c r="E57" s="1270"/>
      <c r="F57" s="133">
        <v>638</v>
      </c>
      <c r="G57" s="133">
        <v>651</v>
      </c>
      <c r="H57" s="134">
        <v>713</v>
      </c>
    </row>
    <row r="58" spans="2:8" ht="45.75" customHeight="1" x14ac:dyDescent="0.15">
      <c r="B58" s="135"/>
      <c r="C58" s="1257" t="s">
        <v>50</v>
      </c>
      <c r="D58" s="1258"/>
      <c r="E58" s="1259"/>
      <c r="F58" s="136"/>
      <c r="G58" s="136"/>
      <c r="H58" s="137"/>
    </row>
    <row r="59" spans="2:8" ht="45.75" customHeight="1" x14ac:dyDescent="0.15">
      <c r="B59" s="135"/>
      <c r="C59" s="1257" t="s">
        <v>50</v>
      </c>
      <c r="D59" s="1258"/>
      <c r="E59" s="1259"/>
      <c r="F59" s="136"/>
      <c r="G59" s="136"/>
      <c r="H59" s="137"/>
    </row>
    <row r="60" spans="2:8" ht="45.75" customHeight="1" x14ac:dyDescent="0.15">
      <c r="B60" s="135"/>
      <c r="C60" s="1257" t="s">
        <v>51</v>
      </c>
      <c r="D60" s="1258"/>
      <c r="E60" s="1259"/>
      <c r="F60" s="136"/>
      <c r="G60" s="136"/>
      <c r="H60" s="137"/>
    </row>
    <row r="61" spans="2:8" ht="45.75" customHeight="1" x14ac:dyDescent="0.15">
      <c r="B61" s="135"/>
      <c r="C61" s="1257" t="s">
        <v>51</v>
      </c>
      <c r="D61" s="1258"/>
      <c r="E61" s="1259"/>
      <c r="F61" s="136"/>
      <c r="G61" s="136"/>
      <c r="H61" s="137"/>
    </row>
    <row r="62" spans="2:8" ht="45.75" customHeight="1" thickBot="1" x14ac:dyDescent="0.2">
      <c r="B62" s="138"/>
      <c r="C62" s="1260" t="s">
        <v>52</v>
      </c>
      <c r="D62" s="1261"/>
      <c r="E62" s="1262"/>
      <c r="F62" s="139"/>
      <c r="G62" s="139"/>
      <c r="H62" s="140"/>
    </row>
    <row r="63" spans="2:8" ht="52.5" customHeight="1" thickBot="1" x14ac:dyDescent="0.2">
      <c r="B63" s="141"/>
      <c r="C63" s="1263" t="s">
        <v>53</v>
      </c>
      <c r="D63" s="1263"/>
      <c r="E63" s="1264"/>
      <c r="F63" s="142">
        <v>1805</v>
      </c>
      <c r="G63" s="142">
        <v>1910</v>
      </c>
      <c r="H63" s="143">
        <v>1856</v>
      </c>
    </row>
    <row r="64" spans="2:8" ht="15" customHeight="1" x14ac:dyDescent="0.15"/>
  </sheetData>
  <sheetProtection algorithmName="SHA-512" hashValue="lRYgVf+W9rv7ltviqsR+NKAS7f5VmE1JfhoQPWpMB1mM03OsZihZcmwVavo5Phsb/5cNGtCnaYHF+oIhWkvQhw==" saltValue="o94NwRq4hVmS/NGo6cLR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B0E43-18F5-4C8F-B313-F8ACE8B93078}">
  <sheetPr>
    <pageSetUpPr fitToPage="1"/>
  </sheetPr>
  <dimension ref="A1:WZM160"/>
  <sheetViews>
    <sheetView showGridLines="0" tabSelected="1" topLeftCell="T49" zoomScaleNormal="100" zoomScaleSheetLayoutView="55" workbookViewId="0">
      <selection activeCell="AN43" sqref="AN43:DC47"/>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587</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587</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588</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589</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590</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551</v>
      </c>
      <c r="BQ50" s="1305"/>
      <c r="BR50" s="1305"/>
      <c r="BS50" s="1305"/>
      <c r="BT50" s="1305"/>
      <c r="BU50" s="1305"/>
      <c r="BV50" s="1305"/>
      <c r="BW50" s="1305"/>
      <c r="BX50" s="1305" t="s">
        <v>552</v>
      </c>
      <c r="BY50" s="1305"/>
      <c r="BZ50" s="1305"/>
      <c r="CA50" s="1305"/>
      <c r="CB50" s="1305"/>
      <c r="CC50" s="1305"/>
      <c r="CD50" s="1305"/>
      <c r="CE50" s="1305"/>
      <c r="CF50" s="1305" t="s">
        <v>553</v>
      </c>
      <c r="CG50" s="1305"/>
      <c r="CH50" s="1305"/>
      <c r="CI50" s="1305"/>
      <c r="CJ50" s="1305"/>
      <c r="CK50" s="1305"/>
      <c r="CL50" s="1305"/>
      <c r="CM50" s="1305"/>
      <c r="CN50" s="1305" t="s">
        <v>554</v>
      </c>
      <c r="CO50" s="1305"/>
      <c r="CP50" s="1305"/>
      <c r="CQ50" s="1305"/>
      <c r="CR50" s="1305"/>
      <c r="CS50" s="1305"/>
      <c r="CT50" s="1305"/>
      <c r="CU50" s="1305"/>
      <c r="CV50" s="1305" t="s">
        <v>555</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591</v>
      </c>
      <c r="AO51" s="1309"/>
      <c r="AP51" s="1309"/>
      <c r="AQ51" s="1309"/>
      <c r="AR51" s="1309"/>
      <c r="AS51" s="1309"/>
      <c r="AT51" s="1309"/>
      <c r="AU51" s="1309"/>
      <c r="AV51" s="1309"/>
      <c r="AW51" s="1309"/>
      <c r="AX51" s="1309"/>
      <c r="AY51" s="1309"/>
      <c r="AZ51" s="1309"/>
      <c r="BA51" s="1309"/>
      <c r="BB51" s="1309" t="s">
        <v>592</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0"/>
      <c r="BY51" s="1311"/>
      <c r="BZ51" s="1311"/>
      <c r="CA51" s="1311"/>
      <c r="CB51" s="1311"/>
      <c r="CC51" s="1311"/>
      <c r="CD51" s="1311"/>
      <c r="CE51" s="1311"/>
      <c r="CF51" s="1310"/>
      <c r="CG51" s="1311"/>
      <c r="CH51" s="1311"/>
      <c r="CI51" s="1311"/>
      <c r="CJ51" s="1311"/>
      <c r="CK51" s="1311"/>
      <c r="CL51" s="1311"/>
      <c r="CM51" s="1311"/>
      <c r="CN51" s="1310"/>
      <c r="CO51" s="1311"/>
      <c r="CP51" s="1311"/>
      <c r="CQ51" s="1311"/>
      <c r="CR51" s="1311"/>
      <c r="CS51" s="1311"/>
      <c r="CT51" s="1311"/>
      <c r="CU51" s="1311"/>
      <c r="CV51" s="1310"/>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593</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0"/>
      <c r="BY53" s="1311"/>
      <c r="BZ53" s="1311"/>
      <c r="CA53" s="1311"/>
      <c r="CB53" s="1311"/>
      <c r="CC53" s="1311"/>
      <c r="CD53" s="1311"/>
      <c r="CE53" s="1311"/>
      <c r="CF53" s="1310"/>
      <c r="CG53" s="1311"/>
      <c r="CH53" s="1311"/>
      <c r="CI53" s="1311"/>
      <c r="CJ53" s="1311"/>
      <c r="CK53" s="1311"/>
      <c r="CL53" s="1311"/>
      <c r="CM53" s="1311"/>
      <c r="CN53" s="1310"/>
      <c r="CO53" s="1311"/>
      <c r="CP53" s="1311"/>
      <c r="CQ53" s="1311"/>
      <c r="CR53" s="1311"/>
      <c r="CS53" s="1311"/>
      <c r="CT53" s="1311"/>
      <c r="CU53" s="1311"/>
      <c r="CV53" s="1310"/>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594</v>
      </c>
      <c r="AO55" s="1305"/>
      <c r="AP55" s="1305"/>
      <c r="AQ55" s="1305"/>
      <c r="AR55" s="1305"/>
      <c r="AS55" s="1305"/>
      <c r="AT55" s="1305"/>
      <c r="AU55" s="1305"/>
      <c r="AV55" s="1305"/>
      <c r="AW55" s="1305"/>
      <c r="AX55" s="1305"/>
      <c r="AY55" s="1305"/>
      <c r="AZ55" s="1305"/>
      <c r="BA55" s="1305"/>
      <c r="BB55" s="1309" t="s">
        <v>592</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0"/>
      <c r="BY55" s="1311"/>
      <c r="BZ55" s="1311"/>
      <c r="CA55" s="1311"/>
      <c r="CB55" s="1311"/>
      <c r="CC55" s="1311"/>
      <c r="CD55" s="1311"/>
      <c r="CE55" s="1311"/>
      <c r="CF55" s="1310"/>
      <c r="CG55" s="1311"/>
      <c r="CH55" s="1311"/>
      <c r="CI55" s="1311"/>
      <c r="CJ55" s="1311"/>
      <c r="CK55" s="1311"/>
      <c r="CL55" s="1311"/>
      <c r="CM55" s="1311"/>
      <c r="CN55" s="1310"/>
      <c r="CO55" s="1311"/>
      <c r="CP55" s="1311"/>
      <c r="CQ55" s="1311"/>
      <c r="CR55" s="1311"/>
      <c r="CS55" s="1311"/>
      <c r="CT55" s="1311"/>
      <c r="CU55" s="1311"/>
      <c r="CV55" s="1310"/>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593</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0"/>
      <c r="BY57" s="1311"/>
      <c r="BZ57" s="1311"/>
      <c r="CA57" s="1311"/>
      <c r="CB57" s="1311"/>
      <c r="CC57" s="1311"/>
      <c r="CD57" s="1311"/>
      <c r="CE57" s="1311"/>
      <c r="CF57" s="1310"/>
      <c r="CG57" s="1311"/>
      <c r="CH57" s="1311"/>
      <c r="CI57" s="1311"/>
      <c r="CJ57" s="1311"/>
      <c r="CK57" s="1311"/>
      <c r="CL57" s="1311"/>
      <c r="CM57" s="1311"/>
      <c r="CN57" s="1310"/>
      <c r="CO57" s="1311"/>
      <c r="CP57" s="1311"/>
      <c r="CQ57" s="1311"/>
      <c r="CR57" s="1311"/>
      <c r="CS57" s="1311"/>
      <c r="CT57" s="1311"/>
      <c r="CU57" s="1311"/>
      <c r="CV57" s="1310"/>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595</v>
      </c>
    </row>
    <row r="64" spans="1:109" x14ac:dyDescent="0.15">
      <c r="B64" s="1280"/>
      <c r="G64" s="1287"/>
      <c r="I64" s="1321"/>
      <c r="J64" s="1321"/>
      <c r="K64" s="1321"/>
      <c r="L64" s="1321"/>
      <c r="M64" s="1321"/>
      <c r="N64" s="1322"/>
      <c r="AM64" s="1287"/>
      <c r="AN64" s="1287" t="s">
        <v>589</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596</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590</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551</v>
      </c>
      <c r="BQ72" s="1305"/>
      <c r="BR72" s="1305"/>
      <c r="BS72" s="1305"/>
      <c r="BT72" s="1305"/>
      <c r="BU72" s="1305"/>
      <c r="BV72" s="1305"/>
      <c r="BW72" s="1305"/>
      <c r="BX72" s="1305" t="s">
        <v>552</v>
      </c>
      <c r="BY72" s="1305"/>
      <c r="BZ72" s="1305"/>
      <c r="CA72" s="1305"/>
      <c r="CB72" s="1305"/>
      <c r="CC72" s="1305"/>
      <c r="CD72" s="1305"/>
      <c r="CE72" s="1305"/>
      <c r="CF72" s="1305" t="s">
        <v>553</v>
      </c>
      <c r="CG72" s="1305"/>
      <c r="CH72" s="1305"/>
      <c r="CI72" s="1305"/>
      <c r="CJ72" s="1305"/>
      <c r="CK72" s="1305"/>
      <c r="CL72" s="1305"/>
      <c r="CM72" s="1305"/>
      <c r="CN72" s="1305" t="s">
        <v>554</v>
      </c>
      <c r="CO72" s="1305"/>
      <c r="CP72" s="1305"/>
      <c r="CQ72" s="1305"/>
      <c r="CR72" s="1305"/>
      <c r="CS72" s="1305"/>
      <c r="CT72" s="1305"/>
      <c r="CU72" s="1305"/>
      <c r="CV72" s="1305" t="s">
        <v>555</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591</v>
      </c>
      <c r="AO73" s="1309"/>
      <c r="AP73" s="1309"/>
      <c r="AQ73" s="1309"/>
      <c r="AR73" s="1309"/>
      <c r="AS73" s="1309"/>
      <c r="AT73" s="1309"/>
      <c r="AU73" s="1309"/>
      <c r="AV73" s="1309"/>
      <c r="AW73" s="1309"/>
      <c r="AX73" s="1309"/>
      <c r="AY73" s="1309"/>
      <c r="AZ73" s="1309"/>
      <c r="BA73" s="1309"/>
      <c r="BB73" s="1309" t="s">
        <v>592</v>
      </c>
      <c r="BC73" s="1309"/>
      <c r="BD73" s="1309"/>
      <c r="BE73" s="1309"/>
      <c r="BF73" s="1309"/>
      <c r="BG73" s="1309"/>
      <c r="BH73" s="1309"/>
      <c r="BI73" s="1309"/>
      <c r="BJ73" s="1309"/>
      <c r="BK73" s="1309"/>
      <c r="BL73" s="1309"/>
      <c r="BM73" s="1309"/>
      <c r="BN73" s="1309"/>
      <c r="BO73" s="1309"/>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597</v>
      </c>
      <c r="BC75" s="1309"/>
      <c r="BD75" s="1309"/>
      <c r="BE75" s="1309"/>
      <c r="BF75" s="1309"/>
      <c r="BG75" s="1309"/>
      <c r="BH75" s="1309"/>
      <c r="BI75" s="1309"/>
      <c r="BJ75" s="1309"/>
      <c r="BK75" s="1309"/>
      <c r="BL75" s="1309"/>
      <c r="BM75" s="1309"/>
      <c r="BN75" s="1309"/>
      <c r="BO75" s="1309"/>
      <c r="BP75" s="1311">
        <v>4.2</v>
      </c>
      <c r="BQ75" s="1311"/>
      <c r="BR75" s="1311"/>
      <c r="BS75" s="1311"/>
      <c r="BT75" s="1311"/>
      <c r="BU75" s="1311"/>
      <c r="BV75" s="1311"/>
      <c r="BW75" s="1311"/>
      <c r="BX75" s="1311">
        <v>3.1</v>
      </c>
      <c r="BY75" s="1311"/>
      <c r="BZ75" s="1311"/>
      <c r="CA75" s="1311"/>
      <c r="CB75" s="1311"/>
      <c r="CC75" s="1311"/>
      <c r="CD75" s="1311"/>
      <c r="CE75" s="1311"/>
      <c r="CF75" s="1311">
        <v>2.8</v>
      </c>
      <c r="CG75" s="1311"/>
      <c r="CH75" s="1311"/>
      <c r="CI75" s="1311"/>
      <c r="CJ75" s="1311"/>
      <c r="CK75" s="1311"/>
      <c r="CL75" s="1311"/>
      <c r="CM75" s="1311"/>
      <c r="CN75" s="1311">
        <v>3.5</v>
      </c>
      <c r="CO75" s="1311"/>
      <c r="CP75" s="1311"/>
      <c r="CQ75" s="1311"/>
      <c r="CR75" s="1311"/>
      <c r="CS75" s="1311"/>
      <c r="CT75" s="1311"/>
      <c r="CU75" s="1311"/>
      <c r="CV75" s="1311">
        <v>4.0999999999999996</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594</v>
      </c>
      <c r="AO77" s="1305"/>
      <c r="AP77" s="1305"/>
      <c r="AQ77" s="1305"/>
      <c r="AR77" s="1305"/>
      <c r="AS77" s="1305"/>
      <c r="AT77" s="1305"/>
      <c r="AU77" s="1305"/>
      <c r="AV77" s="1305"/>
      <c r="AW77" s="1305"/>
      <c r="AX77" s="1305"/>
      <c r="AY77" s="1305"/>
      <c r="AZ77" s="1305"/>
      <c r="BA77" s="1305"/>
      <c r="BB77" s="1309" t="s">
        <v>592</v>
      </c>
      <c r="BC77" s="1309"/>
      <c r="BD77" s="1309"/>
      <c r="BE77" s="1309"/>
      <c r="BF77" s="1309"/>
      <c r="BG77" s="1309"/>
      <c r="BH77" s="1309"/>
      <c r="BI77" s="1309"/>
      <c r="BJ77" s="1309"/>
      <c r="BK77" s="1309"/>
      <c r="BL77" s="1309"/>
      <c r="BM77" s="1309"/>
      <c r="BN77" s="1309"/>
      <c r="BO77" s="1309"/>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597</v>
      </c>
      <c r="BC79" s="1309"/>
      <c r="BD79" s="1309"/>
      <c r="BE79" s="1309"/>
      <c r="BF79" s="1309"/>
      <c r="BG79" s="1309"/>
      <c r="BH79" s="1309"/>
      <c r="BI79" s="1309"/>
      <c r="BJ79" s="1309"/>
      <c r="BK79" s="1309"/>
      <c r="BL79" s="1309"/>
      <c r="BM79" s="1309"/>
      <c r="BN79" s="1309"/>
      <c r="BO79" s="1309"/>
      <c r="BP79" s="1311">
        <v>7.2</v>
      </c>
      <c r="BQ79" s="1311"/>
      <c r="BR79" s="1311"/>
      <c r="BS79" s="1311"/>
      <c r="BT79" s="1311"/>
      <c r="BU79" s="1311"/>
      <c r="BV79" s="1311"/>
      <c r="BW79" s="1311"/>
      <c r="BX79" s="1311">
        <v>6</v>
      </c>
      <c r="BY79" s="1311"/>
      <c r="BZ79" s="1311"/>
      <c r="CA79" s="1311"/>
      <c r="CB79" s="1311"/>
      <c r="CC79" s="1311"/>
      <c r="CD79" s="1311"/>
      <c r="CE79" s="1311"/>
      <c r="CF79" s="1311">
        <v>5.6</v>
      </c>
      <c r="CG79" s="1311"/>
      <c r="CH79" s="1311"/>
      <c r="CI79" s="1311"/>
      <c r="CJ79" s="1311"/>
      <c r="CK79" s="1311"/>
      <c r="CL79" s="1311"/>
      <c r="CM79" s="1311"/>
      <c r="CN79" s="1311">
        <v>5.3</v>
      </c>
      <c r="CO79" s="1311"/>
      <c r="CP79" s="1311"/>
      <c r="CQ79" s="1311"/>
      <c r="CR79" s="1311"/>
      <c r="CS79" s="1311"/>
      <c r="CT79" s="1311"/>
      <c r="CU79" s="1311"/>
      <c r="CV79" s="1311">
        <v>5.8</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dpvbGrkMUSvAkCGjxujo5cvY+nwHPjV2Jsdqo7ytHL61LzRJv7EUcmLojcdJ+C8o8Ap0Jkh+SZcE7O/C/Rl4lA==" saltValue="o8gCOxqLiN0Va65iiU3zy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E7AC9-1C52-4EBE-8EEC-45815C920361}">
  <sheetPr>
    <pageSetUpPr fitToPage="1"/>
  </sheetPr>
  <dimension ref="A1:DR125"/>
  <sheetViews>
    <sheetView showGridLines="0" topLeftCell="A85" zoomScaleNormal="100" zoomScaleSheetLayoutView="70" workbookViewId="0">
      <selection activeCell="AN43" sqref="AN43:DC4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497</v>
      </c>
    </row>
  </sheetData>
  <sheetProtection algorithmName="SHA-512" hashValue="fGaV1A8xDEpKDJhUzv5ziZYRReRJ4NcPnyiwXfp/kTk6tzvbyzjwob7Z0TJd64Kr2QH7cqEqSq0RxEGCWAqhBQ==" saltValue="QRVyWM1Q+JxZVbdQWVovP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C98AD-1C6E-405E-BE44-817BA181EBD7}">
  <sheetPr>
    <pageSetUpPr fitToPage="1"/>
  </sheetPr>
  <dimension ref="A1:DR125"/>
  <sheetViews>
    <sheetView showGridLines="0" topLeftCell="A67" zoomScaleNormal="100" zoomScaleSheetLayoutView="55" workbookViewId="0">
      <selection activeCell="AN43" sqref="AN43:DC4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497</v>
      </c>
    </row>
  </sheetData>
  <sheetProtection algorithmName="SHA-512" hashValue="8Fnf153hHjQ1cCLOWVeSSpnmkyF/v5SaQBoJhJCWjjrrPnd9OJ7LugHbc1S9bgxRCgudMV/h7MK/ZCYJOSXo/A==" saltValue="rihkQPsbJ9zEDdgpSGcOW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54</v>
      </c>
      <c r="E2" s="155"/>
      <c r="F2" s="156" t="s">
        <v>548</v>
      </c>
      <c r="G2" s="157"/>
      <c r="H2" s="158"/>
    </row>
    <row r="3" spans="1:8" x14ac:dyDescent="0.15">
      <c r="A3" s="154" t="s">
        <v>541</v>
      </c>
      <c r="B3" s="159"/>
      <c r="C3" s="160"/>
      <c r="D3" s="161">
        <v>250207</v>
      </c>
      <c r="E3" s="162"/>
      <c r="F3" s="163">
        <v>245039</v>
      </c>
      <c r="G3" s="164"/>
      <c r="H3" s="165"/>
    </row>
    <row r="4" spans="1:8" x14ac:dyDescent="0.15">
      <c r="A4" s="166"/>
      <c r="B4" s="167"/>
      <c r="C4" s="168"/>
      <c r="D4" s="169">
        <v>61099</v>
      </c>
      <c r="E4" s="170"/>
      <c r="F4" s="171">
        <v>108922</v>
      </c>
      <c r="G4" s="172"/>
      <c r="H4" s="173"/>
    </row>
    <row r="5" spans="1:8" x14ac:dyDescent="0.15">
      <c r="A5" s="154" t="s">
        <v>543</v>
      </c>
      <c r="B5" s="159"/>
      <c r="C5" s="160"/>
      <c r="D5" s="161">
        <v>415493</v>
      </c>
      <c r="E5" s="162"/>
      <c r="F5" s="163">
        <v>237994</v>
      </c>
      <c r="G5" s="164"/>
      <c r="H5" s="165"/>
    </row>
    <row r="6" spans="1:8" x14ac:dyDescent="0.15">
      <c r="A6" s="166"/>
      <c r="B6" s="167"/>
      <c r="C6" s="168"/>
      <c r="D6" s="169">
        <v>117117</v>
      </c>
      <c r="E6" s="170"/>
      <c r="F6" s="171">
        <v>110361</v>
      </c>
      <c r="G6" s="172"/>
      <c r="H6" s="173"/>
    </row>
    <row r="7" spans="1:8" x14ac:dyDescent="0.15">
      <c r="A7" s="154" t="s">
        <v>544</v>
      </c>
      <c r="B7" s="159"/>
      <c r="C7" s="160"/>
      <c r="D7" s="161">
        <v>515959</v>
      </c>
      <c r="E7" s="162"/>
      <c r="F7" s="163">
        <v>267911</v>
      </c>
      <c r="G7" s="164"/>
      <c r="H7" s="165"/>
    </row>
    <row r="8" spans="1:8" x14ac:dyDescent="0.15">
      <c r="A8" s="166"/>
      <c r="B8" s="167"/>
      <c r="C8" s="168"/>
      <c r="D8" s="169">
        <v>155583</v>
      </c>
      <c r="E8" s="170"/>
      <c r="F8" s="171">
        <v>106425</v>
      </c>
      <c r="G8" s="172"/>
      <c r="H8" s="173"/>
    </row>
    <row r="9" spans="1:8" x14ac:dyDescent="0.15">
      <c r="A9" s="154" t="s">
        <v>545</v>
      </c>
      <c r="B9" s="159"/>
      <c r="C9" s="160"/>
      <c r="D9" s="161">
        <v>320758</v>
      </c>
      <c r="E9" s="162"/>
      <c r="F9" s="163">
        <v>228215</v>
      </c>
      <c r="G9" s="164"/>
      <c r="H9" s="165"/>
    </row>
    <row r="10" spans="1:8" x14ac:dyDescent="0.15">
      <c r="A10" s="166"/>
      <c r="B10" s="167"/>
      <c r="C10" s="168"/>
      <c r="D10" s="169">
        <v>238275</v>
      </c>
      <c r="E10" s="170"/>
      <c r="F10" s="171">
        <v>117571</v>
      </c>
      <c r="G10" s="172"/>
      <c r="H10" s="173"/>
    </row>
    <row r="11" spans="1:8" x14ac:dyDescent="0.15">
      <c r="A11" s="154" t="s">
        <v>546</v>
      </c>
      <c r="B11" s="159"/>
      <c r="C11" s="160"/>
      <c r="D11" s="161">
        <v>599213</v>
      </c>
      <c r="E11" s="162"/>
      <c r="F11" s="163">
        <v>264232</v>
      </c>
      <c r="G11" s="164"/>
      <c r="H11" s="165"/>
    </row>
    <row r="12" spans="1:8" x14ac:dyDescent="0.15">
      <c r="A12" s="166"/>
      <c r="B12" s="167"/>
      <c r="C12" s="174"/>
      <c r="D12" s="169">
        <v>404238</v>
      </c>
      <c r="E12" s="170"/>
      <c r="F12" s="171">
        <v>133959</v>
      </c>
      <c r="G12" s="172"/>
      <c r="H12" s="173"/>
    </row>
    <row r="13" spans="1:8" x14ac:dyDescent="0.15">
      <c r="A13" s="154"/>
      <c r="B13" s="159"/>
      <c r="C13" s="175"/>
      <c r="D13" s="176">
        <v>420326</v>
      </c>
      <c r="E13" s="177"/>
      <c r="F13" s="178">
        <v>248678</v>
      </c>
      <c r="G13" s="179"/>
      <c r="H13" s="165"/>
    </row>
    <row r="14" spans="1:8" x14ac:dyDescent="0.15">
      <c r="A14" s="166"/>
      <c r="B14" s="167"/>
      <c r="C14" s="168"/>
      <c r="D14" s="169">
        <v>195262</v>
      </c>
      <c r="E14" s="170"/>
      <c r="F14" s="171">
        <v>115448</v>
      </c>
      <c r="G14" s="172"/>
      <c r="H14" s="173"/>
    </row>
    <row r="17" spans="1:11" x14ac:dyDescent="0.15">
      <c r="A17" s="150" t="s">
        <v>55</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56</v>
      </c>
      <c r="B19" s="180">
        <f>ROUND(VALUE(SUBSTITUTE(実質収支比率等に係る経年分析!F$48,"▲","-")),2)</f>
        <v>12.36</v>
      </c>
      <c r="C19" s="180">
        <f>ROUND(VALUE(SUBSTITUTE(実質収支比率等に係る経年分析!G$48,"▲","-")),2)</f>
        <v>16.09</v>
      </c>
      <c r="D19" s="180">
        <f>ROUND(VALUE(SUBSTITUTE(実質収支比率等に係る経年分析!H$48,"▲","-")),2)</f>
        <v>24.29</v>
      </c>
      <c r="E19" s="180">
        <f>ROUND(VALUE(SUBSTITUTE(実質収支比率等に係る経年分析!I$48,"▲","-")),2)</f>
        <v>16.100000000000001</v>
      </c>
      <c r="F19" s="180">
        <f>ROUND(VALUE(SUBSTITUTE(実質収支比率等に係る経年分析!J$48,"▲","-")),2)</f>
        <v>15.21</v>
      </c>
    </row>
    <row r="20" spans="1:11" x14ac:dyDescent="0.15">
      <c r="A20" s="180" t="s">
        <v>57</v>
      </c>
      <c r="B20" s="180">
        <f>ROUND(VALUE(SUBSTITUTE(実質収支比率等に係る経年分析!F$47,"▲","-")),2)</f>
        <v>72.25</v>
      </c>
      <c r="C20" s="180">
        <f>ROUND(VALUE(SUBSTITUTE(実質収支比率等に係る経年分析!G$47,"▲","-")),2)</f>
        <v>73.14</v>
      </c>
      <c r="D20" s="180">
        <f>ROUND(VALUE(SUBSTITUTE(実質収支比率等に係る経年分析!H$47,"▲","-")),2)</f>
        <v>65.64</v>
      </c>
      <c r="E20" s="180">
        <f>ROUND(VALUE(SUBSTITUTE(実質収支比率等に係る経年分析!I$47,"▲","-")),2)</f>
        <v>73.37</v>
      </c>
      <c r="F20" s="180">
        <f>ROUND(VALUE(SUBSTITUTE(実質収支比率等に係る経年分析!J$47,"▲","-")),2)</f>
        <v>62.09</v>
      </c>
    </row>
    <row r="21" spans="1:11" x14ac:dyDescent="0.15">
      <c r="A21" s="180" t="s">
        <v>58</v>
      </c>
      <c r="B21" s="180">
        <f>IF(ISNUMBER(VALUE(SUBSTITUTE(実質収支比率等に係る経年分析!F$49,"▲","-"))),ROUND(VALUE(SUBSTITUTE(実質収支比率等に係る経年分析!F$49,"▲","-")),2),NA())</f>
        <v>8.02</v>
      </c>
      <c r="C21" s="180">
        <f>IF(ISNUMBER(VALUE(SUBSTITUTE(実質収支比率等に係る経年分析!G$49,"▲","-"))),ROUND(VALUE(SUBSTITUTE(実質収支比率等に係る経年分析!G$49,"▲","-")),2),NA())</f>
        <v>2.17</v>
      </c>
      <c r="D21" s="180">
        <f>IF(ISNUMBER(VALUE(SUBSTITUTE(実質収支比率等に係る経年分析!H$49,"▲","-"))),ROUND(VALUE(SUBSTITUTE(実質収支比率等に係る経年分析!H$49,"▲","-")),2),NA())</f>
        <v>-4.4000000000000004</v>
      </c>
      <c r="E21" s="180">
        <f>IF(ISNUMBER(VALUE(SUBSTITUTE(実質収支比率等に係る経年分析!I$49,"▲","-"))),ROUND(VALUE(SUBSTITUTE(実質収支比率等に係る経年分析!I$49,"▲","-")),2),NA())</f>
        <v>-0.7</v>
      </c>
      <c r="F21" s="180">
        <f>IF(ISNUMBER(VALUE(SUBSTITUTE(実質収支比率等に係る経年分析!J$49,"▲","-"))),ROUND(VALUE(SUBSTITUTE(実質収支比率等に係る経年分析!J$49,"▲","-")),2),NA())</f>
        <v>-9.6999999999999993</v>
      </c>
    </row>
    <row r="24" spans="1:11" x14ac:dyDescent="0.15">
      <c r="A24" s="150" t="s">
        <v>59</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60</v>
      </c>
      <c r="C26" s="181" t="s">
        <v>61</v>
      </c>
      <c r="D26" s="181" t="s">
        <v>60</v>
      </c>
      <c r="E26" s="181" t="s">
        <v>61</v>
      </c>
      <c r="F26" s="181" t="s">
        <v>60</v>
      </c>
      <c r="G26" s="181" t="s">
        <v>61</v>
      </c>
      <c r="H26" s="181" t="s">
        <v>60</v>
      </c>
      <c r="I26" s="181" t="s">
        <v>61</v>
      </c>
      <c r="J26" s="181" t="s">
        <v>60</v>
      </c>
      <c r="K26" s="181" t="s">
        <v>61</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三島町後期高齢者医療特別会計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15">
      <c r="A30" s="181" t="str">
        <f>IF(連結実質赤字比率に係る赤字・黒字の構成分析!C$40="",NA(),連結実質赤字比率に係る赤字・黒字の構成分析!C$40)</f>
        <v>三島町戸別合併処理浄化槽事業特別会計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15">
      <c r="A31" s="181" t="str">
        <f>IF(連結実質赤字比率に係る赤字・黒字の構成分析!C$39="",NA(),連結実質赤字比率に係る赤字・黒字の構成分析!C$39)</f>
        <v>三島町農業集落排水事業特別会計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0.14000000000000001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x14ac:dyDescent="0.15">
      <c r="A32" s="181" t="str">
        <f>IF(連結実質赤字比率に係る赤字・黒字の構成分析!C$38="",NA(),連結実質赤字比率に係る赤字・黒字の構成分析!C$38)</f>
        <v>三島町路線バス事業特別会計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0.21</v>
      </c>
    </row>
    <row r="33" spans="1:16" x14ac:dyDescent="0.15">
      <c r="A33" s="181" t="str">
        <f>IF(連結実質赤字比率に係る赤字・黒字の構成分析!C$37="",NA(),連結実質赤字比率に係る赤字・黒字の構成分析!C$37)</f>
        <v>三島町簡易水道事業特別会計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0.55000000000000004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0.42</v>
      </c>
    </row>
    <row r="34" spans="1:16" x14ac:dyDescent="0.15">
      <c r="A34" s="181" t="str">
        <f>IF(連結実質赤字比率に係る赤字・黒字の構成分析!C$36="",NA(),連結実質赤字比率に係る赤字・黒字の構成分析!C$36)</f>
        <v>三島町国民健康保険特別会計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4.53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0.56000000000000005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0.82</v>
      </c>
    </row>
    <row r="35" spans="1:16" x14ac:dyDescent="0.15">
      <c r="A35" s="181" t="str">
        <f>IF(連結実質赤字比率に係る赤字・黒字の構成分析!C$35="",NA(),連結実質赤字比率に係る赤字・黒字の構成分析!C$35)</f>
        <v>三島町介護保険特別会計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0.83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2.2200000000000002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12.24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15.83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24.11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15.2</v>
      </c>
    </row>
    <row r="39" spans="1:16" x14ac:dyDescent="0.15">
      <c r="A39" s="150" t="s">
        <v>62</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63</v>
      </c>
      <c r="C41" s="182"/>
      <c r="D41" s="182" t="s">
        <v>64</v>
      </c>
      <c r="E41" s="182" t="s">
        <v>63</v>
      </c>
      <c r="F41" s="182"/>
      <c r="G41" s="182" t="s">
        <v>64</v>
      </c>
      <c r="H41" s="182" t="s">
        <v>63</v>
      </c>
      <c r="I41" s="182"/>
      <c r="J41" s="182" t="s">
        <v>64</v>
      </c>
      <c r="K41" s="182" t="s">
        <v>63</v>
      </c>
      <c r="L41" s="182"/>
      <c r="M41" s="182" t="s">
        <v>64</v>
      </c>
      <c r="N41" s="182" t="s">
        <v>63</v>
      </c>
      <c r="O41" s="182"/>
      <c r="P41" s="182" t="s">
        <v>64</v>
      </c>
    </row>
    <row r="42" spans="1:16" x14ac:dyDescent="0.15">
      <c r="A42" s="182" t="s">
        <v>65</v>
      </c>
      <c r="B42" s="182"/>
      <c r="C42" s="182"/>
      <c r="D42" s="182">
        <f>'実質公債費比率（分子）の構造'!K$52</f>
        <v>221</v>
      </c>
      <c r="E42" s="182"/>
      <c r="F42" s="182"/>
      <c r="G42" s="182">
        <f>'実質公債費比率（分子）の構造'!L$52</f>
        <v>197</v>
      </c>
      <c r="H42" s="182"/>
      <c r="I42" s="182"/>
      <c r="J42" s="182">
        <f>'実質公債費比率（分子）の構造'!M$52</f>
        <v>195</v>
      </c>
      <c r="K42" s="182"/>
      <c r="L42" s="182"/>
      <c r="M42" s="182">
        <f>'実質公債費比率（分子）の構造'!N$52</f>
        <v>203</v>
      </c>
      <c r="N42" s="182"/>
      <c r="O42" s="182"/>
      <c r="P42" s="182">
        <f>'実質公債費比率（分子）の構造'!O$52</f>
        <v>227</v>
      </c>
    </row>
    <row r="43" spans="1:16" x14ac:dyDescent="0.15">
      <c r="A43" s="182" t="s">
        <v>66</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67</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68</v>
      </c>
      <c r="B45" s="182">
        <f>'実質公債費比率（分子）の構造'!K$49</f>
        <v>3</v>
      </c>
      <c r="C45" s="182"/>
      <c r="D45" s="182"/>
      <c r="E45" s="182">
        <f>'実質公債費比率（分子）の構造'!L$49</f>
        <v>4</v>
      </c>
      <c r="F45" s="182"/>
      <c r="G45" s="182"/>
      <c r="H45" s="182">
        <f>'実質公債費比率（分子）の構造'!M$49</f>
        <v>4</v>
      </c>
      <c r="I45" s="182"/>
      <c r="J45" s="182"/>
      <c r="K45" s="182">
        <f>'実質公債費比率（分子）の構造'!N$49</f>
        <v>4</v>
      </c>
      <c r="L45" s="182"/>
      <c r="M45" s="182"/>
      <c r="N45" s="182">
        <f>'実質公債費比率（分子）の構造'!O$49</f>
        <v>4</v>
      </c>
      <c r="O45" s="182"/>
      <c r="P45" s="182"/>
    </row>
    <row r="46" spans="1:16" x14ac:dyDescent="0.15">
      <c r="A46" s="182" t="s">
        <v>69</v>
      </c>
      <c r="B46" s="182">
        <f>'実質公債費比率（分子）の構造'!K$48</f>
        <v>46</v>
      </c>
      <c r="C46" s="182"/>
      <c r="D46" s="182"/>
      <c r="E46" s="182">
        <f>'実質公債費比率（分子）の構造'!L$48</f>
        <v>51</v>
      </c>
      <c r="F46" s="182"/>
      <c r="G46" s="182"/>
      <c r="H46" s="182">
        <f>'実質公債費比率（分子）の構造'!M$48</f>
        <v>59</v>
      </c>
      <c r="I46" s="182"/>
      <c r="J46" s="182"/>
      <c r="K46" s="182">
        <f>'実質公債費比率（分子）の構造'!N$48</f>
        <v>49</v>
      </c>
      <c r="L46" s="182"/>
      <c r="M46" s="182"/>
      <c r="N46" s="182">
        <f>'実質公債費比率（分子）の構造'!O$48</f>
        <v>44</v>
      </c>
      <c r="O46" s="182"/>
      <c r="P46" s="182"/>
    </row>
    <row r="47" spans="1:16" x14ac:dyDescent="0.15">
      <c r="A47" s="182" t="s">
        <v>70</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71</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72</v>
      </c>
      <c r="B49" s="182">
        <f>'実質公債費比率（分子）の構造'!K$45</f>
        <v>196</v>
      </c>
      <c r="C49" s="182"/>
      <c r="D49" s="182"/>
      <c r="E49" s="182">
        <f>'実質公債費比率（分子）の構造'!L$45</f>
        <v>175</v>
      </c>
      <c r="F49" s="182"/>
      <c r="G49" s="182"/>
      <c r="H49" s="182">
        <f>'実質公債費比率（分子）の構造'!M$45</f>
        <v>172</v>
      </c>
      <c r="I49" s="182"/>
      <c r="J49" s="182"/>
      <c r="K49" s="182">
        <f>'実質公債費比率（分子）の構造'!N$45</f>
        <v>191</v>
      </c>
      <c r="L49" s="182"/>
      <c r="M49" s="182"/>
      <c r="N49" s="182">
        <f>'実質公債費比率（分子）の構造'!O$45</f>
        <v>228</v>
      </c>
      <c r="O49" s="182"/>
      <c r="P49" s="182"/>
    </row>
    <row r="50" spans="1:16" x14ac:dyDescent="0.15">
      <c r="A50" s="182" t="s">
        <v>73</v>
      </c>
      <c r="B50" s="182" t="e">
        <f>NA()</f>
        <v>#N/A</v>
      </c>
      <c r="C50" s="182">
        <f>IF(ISNUMBER('実質公債費比率（分子）の構造'!K$53),'実質公債費比率（分子）の構造'!K$53,NA())</f>
        <v>24</v>
      </c>
      <c r="D50" s="182" t="e">
        <f>NA()</f>
        <v>#N/A</v>
      </c>
      <c r="E50" s="182" t="e">
        <f>NA()</f>
        <v>#N/A</v>
      </c>
      <c r="F50" s="182">
        <f>IF(ISNUMBER('実質公債費比率（分子）の構造'!L$53),'実質公債費比率（分子）の構造'!L$53,NA())</f>
        <v>33</v>
      </c>
      <c r="G50" s="182" t="e">
        <f>NA()</f>
        <v>#N/A</v>
      </c>
      <c r="H50" s="182" t="e">
        <f>NA()</f>
        <v>#N/A</v>
      </c>
      <c r="I50" s="182">
        <f>IF(ISNUMBER('実質公債費比率（分子）の構造'!M$53),'実質公債費比率（分子）の構造'!M$53,NA())</f>
        <v>40</v>
      </c>
      <c r="J50" s="182" t="e">
        <f>NA()</f>
        <v>#N/A</v>
      </c>
      <c r="K50" s="182" t="e">
        <f>NA()</f>
        <v>#N/A</v>
      </c>
      <c r="L50" s="182">
        <f>IF(ISNUMBER('実質公債費比率（分子）の構造'!N$53),'実質公債費比率（分子）の構造'!N$53,NA())</f>
        <v>41</v>
      </c>
      <c r="M50" s="182" t="e">
        <f>NA()</f>
        <v>#N/A</v>
      </c>
      <c r="N50" s="182" t="e">
        <f>NA()</f>
        <v>#N/A</v>
      </c>
      <c r="O50" s="182">
        <f>IF(ISNUMBER('実質公債費比率（分子）の構造'!O$53),'実質公債費比率（分子）の構造'!O$53,NA())</f>
        <v>49</v>
      </c>
      <c r="P50" s="182" t="e">
        <f>NA()</f>
        <v>#N/A</v>
      </c>
    </row>
    <row r="53" spans="1:16" x14ac:dyDescent="0.15">
      <c r="A53" s="150" t="s">
        <v>74</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75</v>
      </c>
      <c r="C55" s="181"/>
      <c r="D55" s="181" t="s">
        <v>76</v>
      </c>
      <c r="E55" s="181" t="s">
        <v>75</v>
      </c>
      <c r="F55" s="181"/>
      <c r="G55" s="181" t="s">
        <v>76</v>
      </c>
      <c r="H55" s="181" t="s">
        <v>75</v>
      </c>
      <c r="I55" s="181"/>
      <c r="J55" s="181" t="s">
        <v>76</v>
      </c>
      <c r="K55" s="181" t="s">
        <v>75</v>
      </c>
      <c r="L55" s="181"/>
      <c r="M55" s="181" t="s">
        <v>76</v>
      </c>
      <c r="N55" s="181" t="s">
        <v>75</v>
      </c>
      <c r="O55" s="181"/>
      <c r="P55" s="181" t="s">
        <v>76</v>
      </c>
    </row>
    <row r="56" spans="1:16" x14ac:dyDescent="0.15">
      <c r="A56" s="181" t="s">
        <v>42</v>
      </c>
      <c r="B56" s="181"/>
      <c r="C56" s="181"/>
      <c r="D56" s="181">
        <f>'将来負担比率（分子）の構造'!I$52</f>
        <v>2120</v>
      </c>
      <c r="E56" s="181"/>
      <c r="F56" s="181"/>
      <c r="G56" s="181">
        <f>'将来負担比率（分子）の構造'!J$52</f>
        <v>2239</v>
      </c>
      <c r="H56" s="181"/>
      <c r="I56" s="181"/>
      <c r="J56" s="181">
        <f>'将来負担比率（分子）の構造'!K$52</f>
        <v>2629</v>
      </c>
      <c r="K56" s="181"/>
      <c r="L56" s="181"/>
      <c r="M56" s="181">
        <f>'将来負担比率（分子）の構造'!L$52</f>
        <v>2834</v>
      </c>
      <c r="N56" s="181"/>
      <c r="O56" s="181"/>
      <c r="P56" s="181">
        <f>'将来負担比率（分子）の構造'!M$52</f>
        <v>3116</v>
      </c>
    </row>
    <row r="57" spans="1:16" x14ac:dyDescent="0.15">
      <c r="A57" s="181" t="s">
        <v>41</v>
      </c>
      <c r="B57" s="181"/>
      <c r="C57" s="181"/>
      <c r="D57" s="181">
        <f>'将来負担比率（分子）の構造'!I$51</f>
        <v>24</v>
      </c>
      <c r="E57" s="181"/>
      <c r="F57" s="181"/>
      <c r="G57" s="181">
        <f>'将来負担比率（分子）の構造'!J$51</f>
        <v>20</v>
      </c>
      <c r="H57" s="181"/>
      <c r="I57" s="181"/>
      <c r="J57" s="181">
        <f>'将来負担比率（分子）の構造'!K$51</f>
        <v>15</v>
      </c>
      <c r="K57" s="181"/>
      <c r="L57" s="181"/>
      <c r="M57" s="181">
        <f>'将来負担比率（分子）の構造'!L$51</f>
        <v>11</v>
      </c>
      <c r="N57" s="181"/>
      <c r="O57" s="181"/>
      <c r="P57" s="181">
        <f>'将来負担比率（分子）の構造'!M$51</f>
        <v>7</v>
      </c>
    </row>
    <row r="58" spans="1:16" x14ac:dyDescent="0.15">
      <c r="A58" s="181" t="s">
        <v>40</v>
      </c>
      <c r="B58" s="181"/>
      <c r="C58" s="181"/>
      <c r="D58" s="181">
        <f>'将来負担比率（分子）の構造'!I$50</f>
        <v>1786</v>
      </c>
      <c r="E58" s="181"/>
      <c r="F58" s="181"/>
      <c r="G58" s="181">
        <f>'将来負担比率（分子）の構造'!J$50</f>
        <v>1788</v>
      </c>
      <c r="H58" s="181"/>
      <c r="I58" s="181"/>
      <c r="J58" s="181">
        <f>'将来負担比率（分子）の構造'!K$50</f>
        <v>1696</v>
      </c>
      <c r="K58" s="181"/>
      <c r="L58" s="181"/>
      <c r="M58" s="181">
        <f>'将来負担比率（分子）の構造'!L$50</f>
        <v>1828</v>
      </c>
      <c r="N58" s="181"/>
      <c r="O58" s="181"/>
      <c r="P58" s="181">
        <f>'将来負担比率（分子）の構造'!M$50</f>
        <v>1757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354</v>
      </c>
      <c r="C62" s="181"/>
      <c r="D62" s="181"/>
      <c r="E62" s="181">
        <f>'将来負担比率（分子）の構造'!J$45</f>
        <v>314</v>
      </c>
      <c r="F62" s="181"/>
      <c r="G62" s="181"/>
      <c r="H62" s="181">
        <f>'将来負担比率（分子）の構造'!K$45</f>
        <v>261</v>
      </c>
      <c r="I62" s="181"/>
      <c r="J62" s="181"/>
      <c r="K62" s="181">
        <f>'将来負担比率（分子）の構造'!L$45</f>
        <v>155</v>
      </c>
      <c r="L62" s="181"/>
      <c r="M62" s="181"/>
      <c r="N62" s="181">
        <f>'将来負担比率（分子）の構造'!M$45</f>
        <v>207</v>
      </c>
      <c r="O62" s="181"/>
      <c r="P62" s="181"/>
    </row>
    <row r="63" spans="1:16" x14ac:dyDescent="0.15">
      <c r="A63" s="181" t="s">
        <v>33</v>
      </c>
      <c r="B63" s="181">
        <f>'将来負担比率（分子）の構造'!I$44</f>
        <v>3</v>
      </c>
      <c r="C63" s="181"/>
      <c r="D63" s="181"/>
      <c r="E63" s="181">
        <f>'将来負担比率（分子）の構造'!J$44</f>
        <v>4</v>
      </c>
      <c r="F63" s="181"/>
      <c r="G63" s="181"/>
      <c r="H63" s="181">
        <f>'将来負担比率（分子）の構造'!K$44</f>
        <v>4</v>
      </c>
      <c r="I63" s="181"/>
      <c r="J63" s="181"/>
      <c r="K63" s="181">
        <f>'将来負担比率（分子）の構造'!L$44</f>
        <v>4</v>
      </c>
      <c r="L63" s="181"/>
      <c r="M63" s="181"/>
      <c r="N63" s="181">
        <f>'将来負担比率（分子）の構造'!M$44</f>
        <v>4</v>
      </c>
      <c r="O63" s="181"/>
      <c r="P63" s="181"/>
    </row>
    <row r="64" spans="1:16" x14ac:dyDescent="0.15">
      <c r="A64" s="181" t="s">
        <v>32</v>
      </c>
      <c r="B64" s="181">
        <f>'将来負担比率（分子）の構造'!I$43</f>
        <v>520</v>
      </c>
      <c r="C64" s="181"/>
      <c r="D64" s="181"/>
      <c r="E64" s="181">
        <f>'将来負担比率（分子）の構造'!J$43</f>
        <v>559</v>
      </c>
      <c r="F64" s="181"/>
      <c r="G64" s="181"/>
      <c r="H64" s="181">
        <f>'将来負担比率（分子）の構造'!K$43</f>
        <v>631</v>
      </c>
      <c r="I64" s="181"/>
      <c r="J64" s="181"/>
      <c r="K64" s="181">
        <f>'将来負担比率（分子）の構造'!L$43</f>
        <v>471</v>
      </c>
      <c r="L64" s="181"/>
      <c r="M64" s="181"/>
      <c r="N64" s="181">
        <f>'将来負担比率（分子）の構造'!M$43</f>
        <v>649</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2040</v>
      </c>
      <c r="C66" s="181"/>
      <c r="D66" s="181"/>
      <c r="E66" s="181">
        <f>'将来負担比率（分子）の構造'!J$41</f>
        <v>2359</v>
      </c>
      <c r="F66" s="181"/>
      <c r="G66" s="181"/>
      <c r="H66" s="181">
        <f>'将来負担比率（分子）の構造'!K$41</f>
        <v>2778</v>
      </c>
      <c r="I66" s="181"/>
      <c r="J66" s="181"/>
      <c r="K66" s="181">
        <f>'将来負担比率（分子）の構造'!L$41</f>
        <v>3020</v>
      </c>
      <c r="L66" s="181"/>
      <c r="M66" s="181"/>
      <c r="N66" s="181">
        <f>'将来負担比率（分子）の構造'!M$41</f>
        <v>3544</v>
      </c>
      <c r="O66" s="181"/>
      <c r="P66" s="181"/>
    </row>
    <row r="67" spans="1:16" x14ac:dyDescent="0.15">
      <c r="A67" s="181" t="s">
        <v>77</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78</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79</v>
      </c>
      <c r="B72" s="185">
        <f>基金残高に係る経年分析!F55</f>
        <v>808</v>
      </c>
      <c r="C72" s="185">
        <f>基金残高に係る経年分析!G55</f>
        <v>900</v>
      </c>
      <c r="D72" s="185">
        <f>基金残高に係る経年分析!H55</f>
        <v>784</v>
      </c>
    </row>
    <row r="73" spans="1:16" x14ac:dyDescent="0.15">
      <c r="A73" s="184" t="s">
        <v>80</v>
      </c>
      <c r="B73" s="185">
        <f>基金残高に係る経年分析!F56</f>
        <v>359</v>
      </c>
      <c r="C73" s="185">
        <f>基金残高に係る経年分析!G56</f>
        <v>359</v>
      </c>
      <c r="D73" s="185">
        <f>基金残高に係る経年分析!H56</f>
        <v>359</v>
      </c>
    </row>
    <row r="74" spans="1:16" x14ac:dyDescent="0.15">
      <c r="A74" s="184" t="s">
        <v>81</v>
      </c>
      <c r="B74" s="185">
        <f>基金残高に係る経年分析!F57</f>
        <v>638</v>
      </c>
      <c r="C74" s="185">
        <f>基金残高に係る経年分析!G57</f>
        <v>651</v>
      </c>
      <c r="D74" s="185">
        <f>基金残高に係る経年分析!H57</f>
        <v>713</v>
      </c>
    </row>
  </sheetData>
  <sheetProtection algorithmName="SHA-512" hashValue="nDJE6wf0EXXU4yWxehgOX6u0jvZ276QcF+aTfkshF+rHNq7nDoPAXO11EOTOKJXU+0WLkqsrK+3P1y9LFq0t7Q==" saltValue="1fTd97Q46s5Mp8JVa1Or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213</v>
      </c>
      <c r="DI1" s="622"/>
      <c r="DJ1" s="622"/>
      <c r="DK1" s="622"/>
      <c r="DL1" s="622"/>
      <c r="DM1" s="622"/>
      <c r="DN1" s="623"/>
      <c r="DO1" s="226"/>
      <c r="DP1" s="621" t="s">
        <v>214</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216</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217</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218</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219</v>
      </c>
      <c r="S4" s="625"/>
      <c r="T4" s="625"/>
      <c r="U4" s="625"/>
      <c r="V4" s="625"/>
      <c r="W4" s="625"/>
      <c r="X4" s="625"/>
      <c r="Y4" s="626"/>
      <c r="Z4" s="624" t="s">
        <v>220</v>
      </c>
      <c r="AA4" s="625"/>
      <c r="AB4" s="625"/>
      <c r="AC4" s="626"/>
      <c r="AD4" s="624" t="s">
        <v>221</v>
      </c>
      <c r="AE4" s="625"/>
      <c r="AF4" s="625"/>
      <c r="AG4" s="625"/>
      <c r="AH4" s="625"/>
      <c r="AI4" s="625"/>
      <c r="AJ4" s="625"/>
      <c r="AK4" s="626"/>
      <c r="AL4" s="624" t="s">
        <v>220</v>
      </c>
      <c r="AM4" s="625"/>
      <c r="AN4" s="625"/>
      <c r="AO4" s="626"/>
      <c r="AP4" s="630" t="s">
        <v>222</v>
      </c>
      <c r="AQ4" s="630"/>
      <c r="AR4" s="630"/>
      <c r="AS4" s="630"/>
      <c r="AT4" s="630"/>
      <c r="AU4" s="630"/>
      <c r="AV4" s="630"/>
      <c r="AW4" s="630"/>
      <c r="AX4" s="630"/>
      <c r="AY4" s="630"/>
      <c r="AZ4" s="630"/>
      <c r="BA4" s="630"/>
      <c r="BB4" s="630"/>
      <c r="BC4" s="630"/>
      <c r="BD4" s="630"/>
      <c r="BE4" s="630"/>
      <c r="BF4" s="630"/>
      <c r="BG4" s="630" t="s">
        <v>223</v>
      </c>
      <c r="BH4" s="630"/>
      <c r="BI4" s="630"/>
      <c r="BJ4" s="630"/>
      <c r="BK4" s="630"/>
      <c r="BL4" s="630"/>
      <c r="BM4" s="630"/>
      <c r="BN4" s="630"/>
      <c r="BO4" s="630" t="s">
        <v>220</v>
      </c>
      <c r="BP4" s="630"/>
      <c r="BQ4" s="630"/>
      <c r="BR4" s="630"/>
      <c r="BS4" s="630" t="s">
        <v>224</v>
      </c>
      <c r="BT4" s="630"/>
      <c r="BU4" s="630"/>
      <c r="BV4" s="630"/>
      <c r="BW4" s="630"/>
      <c r="BX4" s="630"/>
      <c r="BY4" s="630"/>
      <c r="BZ4" s="630"/>
      <c r="CA4" s="630"/>
      <c r="CB4" s="630"/>
      <c r="CD4" s="627" t="s">
        <v>225</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226</v>
      </c>
      <c r="C5" s="632"/>
      <c r="D5" s="632"/>
      <c r="E5" s="632"/>
      <c r="F5" s="632"/>
      <c r="G5" s="632"/>
      <c r="H5" s="632"/>
      <c r="I5" s="632"/>
      <c r="J5" s="632"/>
      <c r="K5" s="632"/>
      <c r="L5" s="632"/>
      <c r="M5" s="632"/>
      <c r="N5" s="632"/>
      <c r="O5" s="632"/>
      <c r="P5" s="632"/>
      <c r="Q5" s="633"/>
      <c r="R5" s="634">
        <v>173702</v>
      </c>
      <c r="S5" s="635"/>
      <c r="T5" s="635"/>
      <c r="U5" s="635"/>
      <c r="V5" s="635"/>
      <c r="W5" s="635"/>
      <c r="X5" s="635"/>
      <c r="Y5" s="636"/>
      <c r="Z5" s="637">
        <v>5.7</v>
      </c>
      <c r="AA5" s="637"/>
      <c r="AB5" s="637"/>
      <c r="AC5" s="637"/>
      <c r="AD5" s="638">
        <v>173702</v>
      </c>
      <c r="AE5" s="638"/>
      <c r="AF5" s="638"/>
      <c r="AG5" s="638"/>
      <c r="AH5" s="638"/>
      <c r="AI5" s="638"/>
      <c r="AJ5" s="638"/>
      <c r="AK5" s="638"/>
      <c r="AL5" s="639">
        <v>14.1</v>
      </c>
      <c r="AM5" s="640"/>
      <c r="AN5" s="640"/>
      <c r="AO5" s="641"/>
      <c r="AP5" s="631" t="s">
        <v>227</v>
      </c>
      <c r="AQ5" s="632"/>
      <c r="AR5" s="632"/>
      <c r="AS5" s="632"/>
      <c r="AT5" s="632"/>
      <c r="AU5" s="632"/>
      <c r="AV5" s="632"/>
      <c r="AW5" s="632"/>
      <c r="AX5" s="632"/>
      <c r="AY5" s="632"/>
      <c r="AZ5" s="632"/>
      <c r="BA5" s="632"/>
      <c r="BB5" s="632"/>
      <c r="BC5" s="632"/>
      <c r="BD5" s="632"/>
      <c r="BE5" s="632"/>
      <c r="BF5" s="633"/>
      <c r="BG5" s="645">
        <v>172331</v>
      </c>
      <c r="BH5" s="646"/>
      <c r="BI5" s="646"/>
      <c r="BJ5" s="646"/>
      <c r="BK5" s="646"/>
      <c r="BL5" s="646"/>
      <c r="BM5" s="646"/>
      <c r="BN5" s="647"/>
      <c r="BO5" s="648">
        <v>99.2</v>
      </c>
      <c r="BP5" s="648"/>
      <c r="BQ5" s="648"/>
      <c r="BR5" s="648"/>
      <c r="BS5" s="649" t="s">
        <v>128</v>
      </c>
      <c r="BT5" s="649"/>
      <c r="BU5" s="649"/>
      <c r="BV5" s="649"/>
      <c r="BW5" s="649"/>
      <c r="BX5" s="649"/>
      <c r="BY5" s="649"/>
      <c r="BZ5" s="649"/>
      <c r="CA5" s="649"/>
      <c r="CB5" s="653"/>
      <c r="CD5" s="627" t="s">
        <v>222</v>
      </c>
      <c r="CE5" s="628"/>
      <c r="CF5" s="628"/>
      <c r="CG5" s="628"/>
      <c r="CH5" s="628"/>
      <c r="CI5" s="628"/>
      <c r="CJ5" s="628"/>
      <c r="CK5" s="628"/>
      <c r="CL5" s="628"/>
      <c r="CM5" s="628"/>
      <c r="CN5" s="628"/>
      <c r="CO5" s="628"/>
      <c r="CP5" s="628"/>
      <c r="CQ5" s="629"/>
      <c r="CR5" s="627" t="s">
        <v>228</v>
      </c>
      <c r="CS5" s="628"/>
      <c r="CT5" s="628"/>
      <c r="CU5" s="628"/>
      <c r="CV5" s="628"/>
      <c r="CW5" s="628"/>
      <c r="CX5" s="628"/>
      <c r="CY5" s="629"/>
      <c r="CZ5" s="627" t="s">
        <v>220</v>
      </c>
      <c r="DA5" s="628"/>
      <c r="DB5" s="628"/>
      <c r="DC5" s="629"/>
      <c r="DD5" s="627" t="s">
        <v>229</v>
      </c>
      <c r="DE5" s="628"/>
      <c r="DF5" s="628"/>
      <c r="DG5" s="628"/>
      <c r="DH5" s="628"/>
      <c r="DI5" s="628"/>
      <c r="DJ5" s="628"/>
      <c r="DK5" s="628"/>
      <c r="DL5" s="628"/>
      <c r="DM5" s="628"/>
      <c r="DN5" s="628"/>
      <c r="DO5" s="628"/>
      <c r="DP5" s="629"/>
      <c r="DQ5" s="627" t="s">
        <v>230</v>
      </c>
      <c r="DR5" s="628"/>
      <c r="DS5" s="628"/>
      <c r="DT5" s="628"/>
      <c r="DU5" s="628"/>
      <c r="DV5" s="628"/>
      <c r="DW5" s="628"/>
      <c r="DX5" s="628"/>
      <c r="DY5" s="628"/>
      <c r="DZ5" s="628"/>
      <c r="EA5" s="628"/>
      <c r="EB5" s="628"/>
      <c r="EC5" s="629"/>
    </row>
    <row r="6" spans="2:143" ht="11.25" customHeight="1" x14ac:dyDescent="0.15">
      <c r="B6" s="642" t="s">
        <v>231</v>
      </c>
      <c r="C6" s="643"/>
      <c r="D6" s="643"/>
      <c r="E6" s="643"/>
      <c r="F6" s="643"/>
      <c r="G6" s="643"/>
      <c r="H6" s="643"/>
      <c r="I6" s="643"/>
      <c r="J6" s="643"/>
      <c r="K6" s="643"/>
      <c r="L6" s="643"/>
      <c r="M6" s="643"/>
      <c r="N6" s="643"/>
      <c r="O6" s="643"/>
      <c r="P6" s="643"/>
      <c r="Q6" s="644"/>
      <c r="R6" s="645">
        <v>15005</v>
      </c>
      <c r="S6" s="646"/>
      <c r="T6" s="646"/>
      <c r="U6" s="646"/>
      <c r="V6" s="646"/>
      <c r="W6" s="646"/>
      <c r="X6" s="646"/>
      <c r="Y6" s="647"/>
      <c r="Z6" s="648">
        <v>0.5</v>
      </c>
      <c r="AA6" s="648"/>
      <c r="AB6" s="648"/>
      <c r="AC6" s="648"/>
      <c r="AD6" s="649">
        <v>15005</v>
      </c>
      <c r="AE6" s="649"/>
      <c r="AF6" s="649"/>
      <c r="AG6" s="649"/>
      <c r="AH6" s="649"/>
      <c r="AI6" s="649"/>
      <c r="AJ6" s="649"/>
      <c r="AK6" s="649"/>
      <c r="AL6" s="650">
        <v>1.2</v>
      </c>
      <c r="AM6" s="651"/>
      <c r="AN6" s="651"/>
      <c r="AO6" s="652"/>
      <c r="AP6" s="642" t="s">
        <v>232</v>
      </c>
      <c r="AQ6" s="643"/>
      <c r="AR6" s="643"/>
      <c r="AS6" s="643"/>
      <c r="AT6" s="643"/>
      <c r="AU6" s="643"/>
      <c r="AV6" s="643"/>
      <c r="AW6" s="643"/>
      <c r="AX6" s="643"/>
      <c r="AY6" s="643"/>
      <c r="AZ6" s="643"/>
      <c r="BA6" s="643"/>
      <c r="BB6" s="643"/>
      <c r="BC6" s="643"/>
      <c r="BD6" s="643"/>
      <c r="BE6" s="643"/>
      <c r="BF6" s="644"/>
      <c r="BG6" s="645">
        <v>172331</v>
      </c>
      <c r="BH6" s="646"/>
      <c r="BI6" s="646"/>
      <c r="BJ6" s="646"/>
      <c r="BK6" s="646"/>
      <c r="BL6" s="646"/>
      <c r="BM6" s="646"/>
      <c r="BN6" s="647"/>
      <c r="BO6" s="648">
        <v>99.2</v>
      </c>
      <c r="BP6" s="648"/>
      <c r="BQ6" s="648"/>
      <c r="BR6" s="648"/>
      <c r="BS6" s="649" t="s">
        <v>233</v>
      </c>
      <c r="BT6" s="649"/>
      <c r="BU6" s="649"/>
      <c r="BV6" s="649"/>
      <c r="BW6" s="649"/>
      <c r="BX6" s="649"/>
      <c r="BY6" s="649"/>
      <c r="BZ6" s="649"/>
      <c r="CA6" s="649"/>
      <c r="CB6" s="653"/>
      <c r="CD6" s="656" t="s">
        <v>234</v>
      </c>
      <c r="CE6" s="657"/>
      <c r="CF6" s="657"/>
      <c r="CG6" s="657"/>
      <c r="CH6" s="657"/>
      <c r="CI6" s="657"/>
      <c r="CJ6" s="657"/>
      <c r="CK6" s="657"/>
      <c r="CL6" s="657"/>
      <c r="CM6" s="657"/>
      <c r="CN6" s="657"/>
      <c r="CO6" s="657"/>
      <c r="CP6" s="657"/>
      <c r="CQ6" s="658"/>
      <c r="CR6" s="645">
        <v>36951</v>
      </c>
      <c r="CS6" s="646"/>
      <c r="CT6" s="646"/>
      <c r="CU6" s="646"/>
      <c r="CV6" s="646"/>
      <c r="CW6" s="646"/>
      <c r="CX6" s="646"/>
      <c r="CY6" s="647"/>
      <c r="CZ6" s="639">
        <v>1.3</v>
      </c>
      <c r="DA6" s="640"/>
      <c r="DB6" s="640"/>
      <c r="DC6" s="659"/>
      <c r="DD6" s="654" t="s">
        <v>128</v>
      </c>
      <c r="DE6" s="646"/>
      <c r="DF6" s="646"/>
      <c r="DG6" s="646"/>
      <c r="DH6" s="646"/>
      <c r="DI6" s="646"/>
      <c r="DJ6" s="646"/>
      <c r="DK6" s="646"/>
      <c r="DL6" s="646"/>
      <c r="DM6" s="646"/>
      <c r="DN6" s="646"/>
      <c r="DO6" s="646"/>
      <c r="DP6" s="647"/>
      <c r="DQ6" s="654">
        <v>36951</v>
      </c>
      <c r="DR6" s="646"/>
      <c r="DS6" s="646"/>
      <c r="DT6" s="646"/>
      <c r="DU6" s="646"/>
      <c r="DV6" s="646"/>
      <c r="DW6" s="646"/>
      <c r="DX6" s="646"/>
      <c r="DY6" s="646"/>
      <c r="DZ6" s="646"/>
      <c r="EA6" s="646"/>
      <c r="EB6" s="646"/>
      <c r="EC6" s="655"/>
    </row>
    <row r="7" spans="2:143" ht="11.25" customHeight="1" x14ac:dyDescent="0.15">
      <c r="B7" s="642" t="s">
        <v>235</v>
      </c>
      <c r="C7" s="643"/>
      <c r="D7" s="643"/>
      <c r="E7" s="643"/>
      <c r="F7" s="643"/>
      <c r="G7" s="643"/>
      <c r="H7" s="643"/>
      <c r="I7" s="643"/>
      <c r="J7" s="643"/>
      <c r="K7" s="643"/>
      <c r="L7" s="643"/>
      <c r="M7" s="643"/>
      <c r="N7" s="643"/>
      <c r="O7" s="643"/>
      <c r="P7" s="643"/>
      <c r="Q7" s="644"/>
      <c r="R7" s="645">
        <v>82</v>
      </c>
      <c r="S7" s="646"/>
      <c r="T7" s="646"/>
      <c r="U7" s="646"/>
      <c r="V7" s="646"/>
      <c r="W7" s="646"/>
      <c r="X7" s="646"/>
      <c r="Y7" s="647"/>
      <c r="Z7" s="648">
        <v>0</v>
      </c>
      <c r="AA7" s="648"/>
      <c r="AB7" s="648"/>
      <c r="AC7" s="648"/>
      <c r="AD7" s="649">
        <v>82</v>
      </c>
      <c r="AE7" s="649"/>
      <c r="AF7" s="649"/>
      <c r="AG7" s="649"/>
      <c r="AH7" s="649"/>
      <c r="AI7" s="649"/>
      <c r="AJ7" s="649"/>
      <c r="AK7" s="649"/>
      <c r="AL7" s="650">
        <v>0</v>
      </c>
      <c r="AM7" s="651"/>
      <c r="AN7" s="651"/>
      <c r="AO7" s="652"/>
      <c r="AP7" s="642" t="s">
        <v>236</v>
      </c>
      <c r="AQ7" s="643"/>
      <c r="AR7" s="643"/>
      <c r="AS7" s="643"/>
      <c r="AT7" s="643"/>
      <c r="AU7" s="643"/>
      <c r="AV7" s="643"/>
      <c r="AW7" s="643"/>
      <c r="AX7" s="643"/>
      <c r="AY7" s="643"/>
      <c r="AZ7" s="643"/>
      <c r="BA7" s="643"/>
      <c r="BB7" s="643"/>
      <c r="BC7" s="643"/>
      <c r="BD7" s="643"/>
      <c r="BE7" s="643"/>
      <c r="BF7" s="644"/>
      <c r="BG7" s="645">
        <v>59573</v>
      </c>
      <c r="BH7" s="646"/>
      <c r="BI7" s="646"/>
      <c r="BJ7" s="646"/>
      <c r="BK7" s="646"/>
      <c r="BL7" s="646"/>
      <c r="BM7" s="646"/>
      <c r="BN7" s="647"/>
      <c r="BO7" s="648">
        <v>34.299999999999997</v>
      </c>
      <c r="BP7" s="648"/>
      <c r="BQ7" s="648"/>
      <c r="BR7" s="648"/>
      <c r="BS7" s="649" t="s">
        <v>233</v>
      </c>
      <c r="BT7" s="649"/>
      <c r="BU7" s="649"/>
      <c r="BV7" s="649"/>
      <c r="BW7" s="649"/>
      <c r="BX7" s="649"/>
      <c r="BY7" s="649"/>
      <c r="BZ7" s="649"/>
      <c r="CA7" s="649"/>
      <c r="CB7" s="653"/>
      <c r="CD7" s="660" t="s">
        <v>237</v>
      </c>
      <c r="CE7" s="661"/>
      <c r="CF7" s="661"/>
      <c r="CG7" s="661"/>
      <c r="CH7" s="661"/>
      <c r="CI7" s="661"/>
      <c r="CJ7" s="661"/>
      <c r="CK7" s="661"/>
      <c r="CL7" s="661"/>
      <c r="CM7" s="661"/>
      <c r="CN7" s="661"/>
      <c r="CO7" s="661"/>
      <c r="CP7" s="661"/>
      <c r="CQ7" s="662"/>
      <c r="CR7" s="645">
        <v>879525</v>
      </c>
      <c r="CS7" s="646"/>
      <c r="CT7" s="646"/>
      <c r="CU7" s="646"/>
      <c r="CV7" s="646"/>
      <c r="CW7" s="646"/>
      <c r="CX7" s="646"/>
      <c r="CY7" s="647"/>
      <c r="CZ7" s="648">
        <v>31.3</v>
      </c>
      <c r="DA7" s="648"/>
      <c r="DB7" s="648"/>
      <c r="DC7" s="648"/>
      <c r="DD7" s="654">
        <v>173433</v>
      </c>
      <c r="DE7" s="646"/>
      <c r="DF7" s="646"/>
      <c r="DG7" s="646"/>
      <c r="DH7" s="646"/>
      <c r="DI7" s="646"/>
      <c r="DJ7" s="646"/>
      <c r="DK7" s="646"/>
      <c r="DL7" s="646"/>
      <c r="DM7" s="646"/>
      <c r="DN7" s="646"/>
      <c r="DO7" s="646"/>
      <c r="DP7" s="647"/>
      <c r="DQ7" s="654">
        <v>655920</v>
      </c>
      <c r="DR7" s="646"/>
      <c r="DS7" s="646"/>
      <c r="DT7" s="646"/>
      <c r="DU7" s="646"/>
      <c r="DV7" s="646"/>
      <c r="DW7" s="646"/>
      <c r="DX7" s="646"/>
      <c r="DY7" s="646"/>
      <c r="DZ7" s="646"/>
      <c r="EA7" s="646"/>
      <c r="EB7" s="646"/>
      <c r="EC7" s="655"/>
    </row>
    <row r="8" spans="2:143" ht="11.25" customHeight="1" x14ac:dyDescent="0.15">
      <c r="B8" s="642" t="s">
        <v>238</v>
      </c>
      <c r="C8" s="643"/>
      <c r="D8" s="643"/>
      <c r="E8" s="643"/>
      <c r="F8" s="643"/>
      <c r="G8" s="643"/>
      <c r="H8" s="643"/>
      <c r="I8" s="643"/>
      <c r="J8" s="643"/>
      <c r="K8" s="643"/>
      <c r="L8" s="643"/>
      <c r="M8" s="643"/>
      <c r="N8" s="643"/>
      <c r="O8" s="643"/>
      <c r="P8" s="643"/>
      <c r="Q8" s="644"/>
      <c r="R8" s="645">
        <v>410</v>
      </c>
      <c r="S8" s="646"/>
      <c r="T8" s="646"/>
      <c r="U8" s="646"/>
      <c r="V8" s="646"/>
      <c r="W8" s="646"/>
      <c r="X8" s="646"/>
      <c r="Y8" s="647"/>
      <c r="Z8" s="648">
        <v>0</v>
      </c>
      <c r="AA8" s="648"/>
      <c r="AB8" s="648"/>
      <c r="AC8" s="648"/>
      <c r="AD8" s="649">
        <v>410</v>
      </c>
      <c r="AE8" s="649"/>
      <c r="AF8" s="649"/>
      <c r="AG8" s="649"/>
      <c r="AH8" s="649"/>
      <c r="AI8" s="649"/>
      <c r="AJ8" s="649"/>
      <c r="AK8" s="649"/>
      <c r="AL8" s="650">
        <v>0</v>
      </c>
      <c r="AM8" s="651"/>
      <c r="AN8" s="651"/>
      <c r="AO8" s="652"/>
      <c r="AP8" s="642" t="s">
        <v>239</v>
      </c>
      <c r="AQ8" s="643"/>
      <c r="AR8" s="643"/>
      <c r="AS8" s="643"/>
      <c r="AT8" s="643"/>
      <c r="AU8" s="643"/>
      <c r="AV8" s="643"/>
      <c r="AW8" s="643"/>
      <c r="AX8" s="643"/>
      <c r="AY8" s="643"/>
      <c r="AZ8" s="643"/>
      <c r="BA8" s="643"/>
      <c r="BB8" s="643"/>
      <c r="BC8" s="643"/>
      <c r="BD8" s="643"/>
      <c r="BE8" s="643"/>
      <c r="BF8" s="644"/>
      <c r="BG8" s="645">
        <v>2495</v>
      </c>
      <c r="BH8" s="646"/>
      <c r="BI8" s="646"/>
      <c r="BJ8" s="646"/>
      <c r="BK8" s="646"/>
      <c r="BL8" s="646"/>
      <c r="BM8" s="646"/>
      <c r="BN8" s="647"/>
      <c r="BO8" s="648">
        <v>1.4</v>
      </c>
      <c r="BP8" s="648"/>
      <c r="BQ8" s="648"/>
      <c r="BR8" s="648"/>
      <c r="BS8" s="654" t="s">
        <v>233</v>
      </c>
      <c r="BT8" s="646"/>
      <c r="BU8" s="646"/>
      <c r="BV8" s="646"/>
      <c r="BW8" s="646"/>
      <c r="BX8" s="646"/>
      <c r="BY8" s="646"/>
      <c r="BZ8" s="646"/>
      <c r="CA8" s="646"/>
      <c r="CB8" s="655"/>
      <c r="CD8" s="660" t="s">
        <v>240</v>
      </c>
      <c r="CE8" s="661"/>
      <c r="CF8" s="661"/>
      <c r="CG8" s="661"/>
      <c r="CH8" s="661"/>
      <c r="CI8" s="661"/>
      <c r="CJ8" s="661"/>
      <c r="CK8" s="661"/>
      <c r="CL8" s="661"/>
      <c r="CM8" s="661"/>
      <c r="CN8" s="661"/>
      <c r="CO8" s="661"/>
      <c r="CP8" s="661"/>
      <c r="CQ8" s="662"/>
      <c r="CR8" s="645">
        <v>395947</v>
      </c>
      <c r="CS8" s="646"/>
      <c r="CT8" s="646"/>
      <c r="CU8" s="646"/>
      <c r="CV8" s="646"/>
      <c r="CW8" s="646"/>
      <c r="CX8" s="646"/>
      <c r="CY8" s="647"/>
      <c r="CZ8" s="648">
        <v>14.1</v>
      </c>
      <c r="DA8" s="648"/>
      <c r="DB8" s="648"/>
      <c r="DC8" s="648"/>
      <c r="DD8" s="654">
        <v>110381</v>
      </c>
      <c r="DE8" s="646"/>
      <c r="DF8" s="646"/>
      <c r="DG8" s="646"/>
      <c r="DH8" s="646"/>
      <c r="DI8" s="646"/>
      <c r="DJ8" s="646"/>
      <c r="DK8" s="646"/>
      <c r="DL8" s="646"/>
      <c r="DM8" s="646"/>
      <c r="DN8" s="646"/>
      <c r="DO8" s="646"/>
      <c r="DP8" s="647"/>
      <c r="DQ8" s="654">
        <v>199648</v>
      </c>
      <c r="DR8" s="646"/>
      <c r="DS8" s="646"/>
      <c r="DT8" s="646"/>
      <c r="DU8" s="646"/>
      <c r="DV8" s="646"/>
      <c r="DW8" s="646"/>
      <c r="DX8" s="646"/>
      <c r="DY8" s="646"/>
      <c r="DZ8" s="646"/>
      <c r="EA8" s="646"/>
      <c r="EB8" s="646"/>
      <c r="EC8" s="655"/>
    </row>
    <row r="9" spans="2:143" ht="11.25" customHeight="1" x14ac:dyDescent="0.15">
      <c r="B9" s="642" t="s">
        <v>241</v>
      </c>
      <c r="C9" s="643"/>
      <c r="D9" s="643"/>
      <c r="E9" s="643"/>
      <c r="F9" s="643"/>
      <c r="G9" s="643"/>
      <c r="H9" s="643"/>
      <c r="I9" s="643"/>
      <c r="J9" s="643"/>
      <c r="K9" s="643"/>
      <c r="L9" s="643"/>
      <c r="M9" s="643"/>
      <c r="N9" s="643"/>
      <c r="O9" s="643"/>
      <c r="P9" s="643"/>
      <c r="Q9" s="644"/>
      <c r="R9" s="645">
        <v>200</v>
      </c>
      <c r="S9" s="646"/>
      <c r="T9" s="646"/>
      <c r="U9" s="646"/>
      <c r="V9" s="646"/>
      <c r="W9" s="646"/>
      <c r="X9" s="646"/>
      <c r="Y9" s="647"/>
      <c r="Z9" s="648">
        <v>0</v>
      </c>
      <c r="AA9" s="648"/>
      <c r="AB9" s="648"/>
      <c r="AC9" s="648"/>
      <c r="AD9" s="649">
        <v>200</v>
      </c>
      <c r="AE9" s="649"/>
      <c r="AF9" s="649"/>
      <c r="AG9" s="649"/>
      <c r="AH9" s="649"/>
      <c r="AI9" s="649"/>
      <c r="AJ9" s="649"/>
      <c r="AK9" s="649"/>
      <c r="AL9" s="650">
        <v>0</v>
      </c>
      <c r="AM9" s="651"/>
      <c r="AN9" s="651"/>
      <c r="AO9" s="652"/>
      <c r="AP9" s="642" t="s">
        <v>242</v>
      </c>
      <c r="AQ9" s="643"/>
      <c r="AR9" s="643"/>
      <c r="AS9" s="643"/>
      <c r="AT9" s="643"/>
      <c r="AU9" s="643"/>
      <c r="AV9" s="643"/>
      <c r="AW9" s="643"/>
      <c r="AX9" s="643"/>
      <c r="AY9" s="643"/>
      <c r="AZ9" s="643"/>
      <c r="BA9" s="643"/>
      <c r="BB9" s="643"/>
      <c r="BC9" s="643"/>
      <c r="BD9" s="643"/>
      <c r="BE9" s="643"/>
      <c r="BF9" s="644"/>
      <c r="BG9" s="645">
        <v>49469</v>
      </c>
      <c r="BH9" s="646"/>
      <c r="BI9" s="646"/>
      <c r="BJ9" s="646"/>
      <c r="BK9" s="646"/>
      <c r="BL9" s="646"/>
      <c r="BM9" s="646"/>
      <c r="BN9" s="647"/>
      <c r="BO9" s="648">
        <v>28.5</v>
      </c>
      <c r="BP9" s="648"/>
      <c r="BQ9" s="648"/>
      <c r="BR9" s="648"/>
      <c r="BS9" s="654" t="s">
        <v>128</v>
      </c>
      <c r="BT9" s="646"/>
      <c r="BU9" s="646"/>
      <c r="BV9" s="646"/>
      <c r="BW9" s="646"/>
      <c r="BX9" s="646"/>
      <c r="BY9" s="646"/>
      <c r="BZ9" s="646"/>
      <c r="CA9" s="646"/>
      <c r="CB9" s="655"/>
      <c r="CD9" s="660" t="s">
        <v>243</v>
      </c>
      <c r="CE9" s="661"/>
      <c r="CF9" s="661"/>
      <c r="CG9" s="661"/>
      <c r="CH9" s="661"/>
      <c r="CI9" s="661"/>
      <c r="CJ9" s="661"/>
      <c r="CK9" s="661"/>
      <c r="CL9" s="661"/>
      <c r="CM9" s="661"/>
      <c r="CN9" s="661"/>
      <c r="CO9" s="661"/>
      <c r="CP9" s="661"/>
      <c r="CQ9" s="662"/>
      <c r="CR9" s="645">
        <v>144273</v>
      </c>
      <c r="CS9" s="646"/>
      <c r="CT9" s="646"/>
      <c r="CU9" s="646"/>
      <c r="CV9" s="646"/>
      <c r="CW9" s="646"/>
      <c r="CX9" s="646"/>
      <c r="CY9" s="647"/>
      <c r="CZ9" s="648">
        <v>5.0999999999999996</v>
      </c>
      <c r="DA9" s="648"/>
      <c r="DB9" s="648"/>
      <c r="DC9" s="648"/>
      <c r="DD9" s="654" t="s">
        <v>233</v>
      </c>
      <c r="DE9" s="646"/>
      <c r="DF9" s="646"/>
      <c r="DG9" s="646"/>
      <c r="DH9" s="646"/>
      <c r="DI9" s="646"/>
      <c r="DJ9" s="646"/>
      <c r="DK9" s="646"/>
      <c r="DL9" s="646"/>
      <c r="DM9" s="646"/>
      <c r="DN9" s="646"/>
      <c r="DO9" s="646"/>
      <c r="DP9" s="647"/>
      <c r="DQ9" s="654">
        <v>132463</v>
      </c>
      <c r="DR9" s="646"/>
      <c r="DS9" s="646"/>
      <c r="DT9" s="646"/>
      <c r="DU9" s="646"/>
      <c r="DV9" s="646"/>
      <c r="DW9" s="646"/>
      <c r="DX9" s="646"/>
      <c r="DY9" s="646"/>
      <c r="DZ9" s="646"/>
      <c r="EA9" s="646"/>
      <c r="EB9" s="646"/>
      <c r="EC9" s="655"/>
    </row>
    <row r="10" spans="2:143" ht="11.25" customHeight="1" x14ac:dyDescent="0.15">
      <c r="B10" s="642" t="s">
        <v>244</v>
      </c>
      <c r="C10" s="643"/>
      <c r="D10" s="643"/>
      <c r="E10" s="643"/>
      <c r="F10" s="643"/>
      <c r="G10" s="643"/>
      <c r="H10" s="643"/>
      <c r="I10" s="643"/>
      <c r="J10" s="643"/>
      <c r="K10" s="643"/>
      <c r="L10" s="643"/>
      <c r="M10" s="643"/>
      <c r="N10" s="643"/>
      <c r="O10" s="643"/>
      <c r="P10" s="643"/>
      <c r="Q10" s="644"/>
      <c r="R10" s="645" t="s">
        <v>128</v>
      </c>
      <c r="S10" s="646"/>
      <c r="T10" s="646"/>
      <c r="U10" s="646"/>
      <c r="V10" s="646"/>
      <c r="W10" s="646"/>
      <c r="X10" s="646"/>
      <c r="Y10" s="647"/>
      <c r="Z10" s="648" t="s">
        <v>233</v>
      </c>
      <c r="AA10" s="648"/>
      <c r="AB10" s="648"/>
      <c r="AC10" s="648"/>
      <c r="AD10" s="649" t="s">
        <v>128</v>
      </c>
      <c r="AE10" s="649"/>
      <c r="AF10" s="649"/>
      <c r="AG10" s="649"/>
      <c r="AH10" s="649"/>
      <c r="AI10" s="649"/>
      <c r="AJ10" s="649"/>
      <c r="AK10" s="649"/>
      <c r="AL10" s="650" t="s">
        <v>233</v>
      </c>
      <c r="AM10" s="651"/>
      <c r="AN10" s="651"/>
      <c r="AO10" s="652"/>
      <c r="AP10" s="642" t="s">
        <v>245</v>
      </c>
      <c r="AQ10" s="643"/>
      <c r="AR10" s="643"/>
      <c r="AS10" s="643"/>
      <c r="AT10" s="643"/>
      <c r="AU10" s="643"/>
      <c r="AV10" s="643"/>
      <c r="AW10" s="643"/>
      <c r="AX10" s="643"/>
      <c r="AY10" s="643"/>
      <c r="AZ10" s="643"/>
      <c r="BA10" s="643"/>
      <c r="BB10" s="643"/>
      <c r="BC10" s="643"/>
      <c r="BD10" s="643"/>
      <c r="BE10" s="643"/>
      <c r="BF10" s="644"/>
      <c r="BG10" s="645">
        <v>4767</v>
      </c>
      <c r="BH10" s="646"/>
      <c r="BI10" s="646"/>
      <c r="BJ10" s="646"/>
      <c r="BK10" s="646"/>
      <c r="BL10" s="646"/>
      <c r="BM10" s="646"/>
      <c r="BN10" s="647"/>
      <c r="BO10" s="648">
        <v>2.7</v>
      </c>
      <c r="BP10" s="648"/>
      <c r="BQ10" s="648"/>
      <c r="BR10" s="648"/>
      <c r="BS10" s="654" t="s">
        <v>128</v>
      </c>
      <c r="BT10" s="646"/>
      <c r="BU10" s="646"/>
      <c r="BV10" s="646"/>
      <c r="BW10" s="646"/>
      <c r="BX10" s="646"/>
      <c r="BY10" s="646"/>
      <c r="BZ10" s="646"/>
      <c r="CA10" s="646"/>
      <c r="CB10" s="655"/>
      <c r="CD10" s="660" t="s">
        <v>246</v>
      </c>
      <c r="CE10" s="661"/>
      <c r="CF10" s="661"/>
      <c r="CG10" s="661"/>
      <c r="CH10" s="661"/>
      <c r="CI10" s="661"/>
      <c r="CJ10" s="661"/>
      <c r="CK10" s="661"/>
      <c r="CL10" s="661"/>
      <c r="CM10" s="661"/>
      <c r="CN10" s="661"/>
      <c r="CO10" s="661"/>
      <c r="CP10" s="661"/>
      <c r="CQ10" s="662"/>
      <c r="CR10" s="645">
        <v>8084</v>
      </c>
      <c r="CS10" s="646"/>
      <c r="CT10" s="646"/>
      <c r="CU10" s="646"/>
      <c r="CV10" s="646"/>
      <c r="CW10" s="646"/>
      <c r="CX10" s="646"/>
      <c r="CY10" s="647"/>
      <c r="CZ10" s="648">
        <v>0.3</v>
      </c>
      <c r="DA10" s="648"/>
      <c r="DB10" s="648"/>
      <c r="DC10" s="648"/>
      <c r="DD10" s="654" t="s">
        <v>128</v>
      </c>
      <c r="DE10" s="646"/>
      <c r="DF10" s="646"/>
      <c r="DG10" s="646"/>
      <c r="DH10" s="646"/>
      <c r="DI10" s="646"/>
      <c r="DJ10" s="646"/>
      <c r="DK10" s="646"/>
      <c r="DL10" s="646"/>
      <c r="DM10" s="646"/>
      <c r="DN10" s="646"/>
      <c r="DO10" s="646"/>
      <c r="DP10" s="647"/>
      <c r="DQ10" s="654">
        <v>8084</v>
      </c>
      <c r="DR10" s="646"/>
      <c r="DS10" s="646"/>
      <c r="DT10" s="646"/>
      <c r="DU10" s="646"/>
      <c r="DV10" s="646"/>
      <c r="DW10" s="646"/>
      <c r="DX10" s="646"/>
      <c r="DY10" s="646"/>
      <c r="DZ10" s="646"/>
      <c r="EA10" s="646"/>
      <c r="EB10" s="646"/>
      <c r="EC10" s="655"/>
    </row>
    <row r="11" spans="2:143" ht="11.25" customHeight="1" x14ac:dyDescent="0.15">
      <c r="B11" s="642" t="s">
        <v>247</v>
      </c>
      <c r="C11" s="643"/>
      <c r="D11" s="643"/>
      <c r="E11" s="643"/>
      <c r="F11" s="643"/>
      <c r="G11" s="643"/>
      <c r="H11" s="643"/>
      <c r="I11" s="643"/>
      <c r="J11" s="643"/>
      <c r="K11" s="643"/>
      <c r="L11" s="643"/>
      <c r="M11" s="643"/>
      <c r="N11" s="643"/>
      <c r="O11" s="643"/>
      <c r="P11" s="643"/>
      <c r="Q11" s="644"/>
      <c r="R11" s="645">
        <v>30174</v>
      </c>
      <c r="S11" s="646"/>
      <c r="T11" s="646"/>
      <c r="U11" s="646"/>
      <c r="V11" s="646"/>
      <c r="W11" s="646"/>
      <c r="X11" s="646"/>
      <c r="Y11" s="647"/>
      <c r="Z11" s="650">
        <v>1</v>
      </c>
      <c r="AA11" s="651"/>
      <c r="AB11" s="651"/>
      <c r="AC11" s="663"/>
      <c r="AD11" s="654">
        <v>30174</v>
      </c>
      <c r="AE11" s="646"/>
      <c r="AF11" s="646"/>
      <c r="AG11" s="646"/>
      <c r="AH11" s="646"/>
      <c r="AI11" s="646"/>
      <c r="AJ11" s="646"/>
      <c r="AK11" s="647"/>
      <c r="AL11" s="650">
        <v>2.4</v>
      </c>
      <c r="AM11" s="651"/>
      <c r="AN11" s="651"/>
      <c r="AO11" s="652"/>
      <c r="AP11" s="642" t="s">
        <v>248</v>
      </c>
      <c r="AQ11" s="643"/>
      <c r="AR11" s="643"/>
      <c r="AS11" s="643"/>
      <c r="AT11" s="643"/>
      <c r="AU11" s="643"/>
      <c r="AV11" s="643"/>
      <c r="AW11" s="643"/>
      <c r="AX11" s="643"/>
      <c r="AY11" s="643"/>
      <c r="AZ11" s="643"/>
      <c r="BA11" s="643"/>
      <c r="BB11" s="643"/>
      <c r="BC11" s="643"/>
      <c r="BD11" s="643"/>
      <c r="BE11" s="643"/>
      <c r="BF11" s="644"/>
      <c r="BG11" s="645">
        <v>2842</v>
      </c>
      <c r="BH11" s="646"/>
      <c r="BI11" s="646"/>
      <c r="BJ11" s="646"/>
      <c r="BK11" s="646"/>
      <c r="BL11" s="646"/>
      <c r="BM11" s="646"/>
      <c r="BN11" s="647"/>
      <c r="BO11" s="648">
        <v>1.6</v>
      </c>
      <c r="BP11" s="648"/>
      <c r="BQ11" s="648"/>
      <c r="BR11" s="648"/>
      <c r="BS11" s="654" t="s">
        <v>128</v>
      </c>
      <c r="BT11" s="646"/>
      <c r="BU11" s="646"/>
      <c r="BV11" s="646"/>
      <c r="BW11" s="646"/>
      <c r="BX11" s="646"/>
      <c r="BY11" s="646"/>
      <c r="BZ11" s="646"/>
      <c r="CA11" s="646"/>
      <c r="CB11" s="655"/>
      <c r="CD11" s="660" t="s">
        <v>249</v>
      </c>
      <c r="CE11" s="661"/>
      <c r="CF11" s="661"/>
      <c r="CG11" s="661"/>
      <c r="CH11" s="661"/>
      <c r="CI11" s="661"/>
      <c r="CJ11" s="661"/>
      <c r="CK11" s="661"/>
      <c r="CL11" s="661"/>
      <c r="CM11" s="661"/>
      <c r="CN11" s="661"/>
      <c r="CO11" s="661"/>
      <c r="CP11" s="661"/>
      <c r="CQ11" s="662"/>
      <c r="CR11" s="645">
        <v>160623</v>
      </c>
      <c r="CS11" s="646"/>
      <c r="CT11" s="646"/>
      <c r="CU11" s="646"/>
      <c r="CV11" s="646"/>
      <c r="CW11" s="646"/>
      <c r="CX11" s="646"/>
      <c r="CY11" s="647"/>
      <c r="CZ11" s="648">
        <v>5.7</v>
      </c>
      <c r="DA11" s="648"/>
      <c r="DB11" s="648"/>
      <c r="DC11" s="648"/>
      <c r="DD11" s="654">
        <v>61315</v>
      </c>
      <c r="DE11" s="646"/>
      <c r="DF11" s="646"/>
      <c r="DG11" s="646"/>
      <c r="DH11" s="646"/>
      <c r="DI11" s="646"/>
      <c r="DJ11" s="646"/>
      <c r="DK11" s="646"/>
      <c r="DL11" s="646"/>
      <c r="DM11" s="646"/>
      <c r="DN11" s="646"/>
      <c r="DO11" s="646"/>
      <c r="DP11" s="647"/>
      <c r="DQ11" s="654">
        <v>77437</v>
      </c>
      <c r="DR11" s="646"/>
      <c r="DS11" s="646"/>
      <c r="DT11" s="646"/>
      <c r="DU11" s="646"/>
      <c r="DV11" s="646"/>
      <c r="DW11" s="646"/>
      <c r="DX11" s="646"/>
      <c r="DY11" s="646"/>
      <c r="DZ11" s="646"/>
      <c r="EA11" s="646"/>
      <c r="EB11" s="646"/>
      <c r="EC11" s="655"/>
    </row>
    <row r="12" spans="2:143" ht="11.25" customHeight="1" x14ac:dyDescent="0.15">
      <c r="B12" s="642" t="s">
        <v>250</v>
      </c>
      <c r="C12" s="643"/>
      <c r="D12" s="643"/>
      <c r="E12" s="643"/>
      <c r="F12" s="643"/>
      <c r="G12" s="643"/>
      <c r="H12" s="643"/>
      <c r="I12" s="643"/>
      <c r="J12" s="643"/>
      <c r="K12" s="643"/>
      <c r="L12" s="643"/>
      <c r="M12" s="643"/>
      <c r="N12" s="643"/>
      <c r="O12" s="643"/>
      <c r="P12" s="643"/>
      <c r="Q12" s="644"/>
      <c r="R12" s="645" t="s">
        <v>233</v>
      </c>
      <c r="S12" s="646"/>
      <c r="T12" s="646"/>
      <c r="U12" s="646"/>
      <c r="V12" s="646"/>
      <c r="W12" s="646"/>
      <c r="X12" s="646"/>
      <c r="Y12" s="647"/>
      <c r="Z12" s="648" t="s">
        <v>233</v>
      </c>
      <c r="AA12" s="648"/>
      <c r="AB12" s="648"/>
      <c r="AC12" s="648"/>
      <c r="AD12" s="649" t="s">
        <v>128</v>
      </c>
      <c r="AE12" s="649"/>
      <c r="AF12" s="649"/>
      <c r="AG12" s="649"/>
      <c r="AH12" s="649"/>
      <c r="AI12" s="649"/>
      <c r="AJ12" s="649"/>
      <c r="AK12" s="649"/>
      <c r="AL12" s="650" t="s">
        <v>128</v>
      </c>
      <c r="AM12" s="651"/>
      <c r="AN12" s="651"/>
      <c r="AO12" s="652"/>
      <c r="AP12" s="642" t="s">
        <v>251</v>
      </c>
      <c r="AQ12" s="643"/>
      <c r="AR12" s="643"/>
      <c r="AS12" s="643"/>
      <c r="AT12" s="643"/>
      <c r="AU12" s="643"/>
      <c r="AV12" s="643"/>
      <c r="AW12" s="643"/>
      <c r="AX12" s="643"/>
      <c r="AY12" s="643"/>
      <c r="AZ12" s="643"/>
      <c r="BA12" s="643"/>
      <c r="BB12" s="643"/>
      <c r="BC12" s="643"/>
      <c r="BD12" s="643"/>
      <c r="BE12" s="643"/>
      <c r="BF12" s="644"/>
      <c r="BG12" s="645">
        <v>103111</v>
      </c>
      <c r="BH12" s="646"/>
      <c r="BI12" s="646"/>
      <c r="BJ12" s="646"/>
      <c r="BK12" s="646"/>
      <c r="BL12" s="646"/>
      <c r="BM12" s="646"/>
      <c r="BN12" s="647"/>
      <c r="BO12" s="648">
        <v>59.4</v>
      </c>
      <c r="BP12" s="648"/>
      <c r="BQ12" s="648"/>
      <c r="BR12" s="648"/>
      <c r="BS12" s="654" t="s">
        <v>233</v>
      </c>
      <c r="BT12" s="646"/>
      <c r="BU12" s="646"/>
      <c r="BV12" s="646"/>
      <c r="BW12" s="646"/>
      <c r="BX12" s="646"/>
      <c r="BY12" s="646"/>
      <c r="BZ12" s="646"/>
      <c r="CA12" s="646"/>
      <c r="CB12" s="655"/>
      <c r="CD12" s="660" t="s">
        <v>252</v>
      </c>
      <c r="CE12" s="661"/>
      <c r="CF12" s="661"/>
      <c r="CG12" s="661"/>
      <c r="CH12" s="661"/>
      <c r="CI12" s="661"/>
      <c r="CJ12" s="661"/>
      <c r="CK12" s="661"/>
      <c r="CL12" s="661"/>
      <c r="CM12" s="661"/>
      <c r="CN12" s="661"/>
      <c r="CO12" s="661"/>
      <c r="CP12" s="661"/>
      <c r="CQ12" s="662"/>
      <c r="CR12" s="645">
        <v>142598</v>
      </c>
      <c r="CS12" s="646"/>
      <c r="CT12" s="646"/>
      <c r="CU12" s="646"/>
      <c r="CV12" s="646"/>
      <c r="CW12" s="646"/>
      <c r="CX12" s="646"/>
      <c r="CY12" s="647"/>
      <c r="CZ12" s="648">
        <v>5.0999999999999996</v>
      </c>
      <c r="DA12" s="648"/>
      <c r="DB12" s="648"/>
      <c r="DC12" s="648"/>
      <c r="DD12" s="654">
        <v>21089</v>
      </c>
      <c r="DE12" s="646"/>
      <c r="DF12" s="646"/>
      <c r="DG12" s="646"/>
      <c r="DH12" s="646"/>
      <c r="DI12" s="646"/>
      <c r="DJ12" s="646"/>
      <c r="DK12" s="646"/>
      <c r="DL12" s="646"/>
      <c r="DM12" s="646"/>
      <c r="DN12" s="646"/>
      <c r="DO12" s="646"/>
      <c r="DP12" s="647"/>
      <c r="DQ12" s="654">
        <v>106359</v>
      </c>
      <c r="DR12" s="646"/>
      <c r="DS12" s="646"/>
      <c r="DT12" s="646"/>
      <c r="DU12" s="646"/>
      <c r="DV12" s="646"/>
      <c r="DW12" s="646"/>
      <c r="DX12" s="646"/>
      <c r="DY12" s="646"/>
      <c r="DZ12" s="646"/>
      <c r="EA12" s="646"/>
      <c r="EB12" s="646"/>
      <c r="EC12" s="655"/>
    </row>
    <row r="13" spans="2:143" ht="11.25" customHeight="1" x14ac:dyDescent="0.15">
      <c r="B13" s="642" t="s">
        <v>253</v>
      </c>
      <c r="C13" s="643"/>
      <c r="D13" s="643"/>
      <c r="E13" s="643"/>
      <c r="F13" s="643"/>
      <c r="G13" s="643"/>
      <c r="H13" s="643"/>
      <c r="I13" s="643"/>
      <c r="J13" s="643"/>
      <c r="K13" s="643"/>
      <c r="L13" s="643"/>
      <c r="M13" s="643"/>
      <c r="N13" s="643"/>
      <c r="O13" s="643"/>
      <c r="P13" s="643"/>
      <c r="Q13" s="644"/>
      <c r="R13" s="645" t="s">
        <v>128</v>
      </c>
      <c r="S13" s="646"/>
      <c r="T13" s="646"/>
      <c r="U13" s="646"/>
      <c r="V13" s="646"/>
      <c r="W13" s="646"/>
      <c r="X13" s="646"/>
      <c r="Y13" s="647"/>
      <c r="Z13" s="648" t="s">
        <v>233</v>
      </c>
      <c r="AA13" s="648"/>
      <c r="AB13" s="648"/>
      <c r="AC13" s="648"/>
      <c r="AD13" s="649" t="s">
        <v>233</v>
      </c>
      <c r="AE13" s="649"/>
      <c r="AF13" s="649"/>
      <c r="AG13" s="649"/>
      <c r="AH13" s="649"/>
      <c r="AI13" s="649"/>
      <c r="AJ13" s="649"/>
      <c r="AK13" s="649"/>
      <c r="AL13" s="650" t="s">
        <v>128</v>
      </c>
      <c r="AM13" s="651"/>
      <c r="AN13" s="651"/>
      <c r="AO13" s="652"/>
      <c r="AP13" s="642" t="s">
        <v>254</v>
      </c>
      <c r="AQ13" s="643"/>
      <c r="AR13" s="643"/>
      <c r="AS13" s="643"/>
      <c r="AT13" s="643"/>
      <c r="AU13" s="643"/>
      <c r="AV13" s="643"/>
      <c r="AW13" s="643"/>
      <c r="AX13" s="643"/>
      <c r="AY13" s="643"/>
      <c r="AZ13" s="643"/>
      <c r="BA13" s="643"/>
      <c r="BB13" s="643"/>
      <c r="BC13" s="643"/>
      <c r="BD13" s="643"/>
      <c r="BE13" s="643"/>
      <c r="BF13" s="644"/>
      <c r="BG13" s="645">
        <v>102096</v>
      </c>
      <c r="BH13" s="646"/>
      <c r="BI13" s="646"/>
      <c r="BJ13" s="646"/>
      <c r="BK13" s="646"/>
      <c r="BL13" s="646"/>
      <c r="BM13" s="646"/>
      <c r="BN13" s="647"/>
      <c r="BO13" s="648">
        <v>58.8</v>
      </c>
      <c r="BP13" s="648"/>
      <c r="BQ13" s="648"/>
      <c r="BR13" s="648"/>
      <c r="BS13" s="654" t="s">
        <v>128</v>
      </c>
      <c r="BT13" s="646"/>
      <c r="BU13" s="646"/>
      <c r="BV13" s="646"/>
      <c r="BW13" s="646"/>
      <c r="BX13" s="646"/>
      <c r="BY13" s="646"/>
      <c r="BZ13" s="646"/>
      <c r="CA13" s="646"/>
      <c r="CB13" s="655"/>
      <c r="CD13" s="660" t="s">
        <v>255</v>
      </c>
      <c r="CE13" s="661"/>
      <c r="CF13" s="661"/>
      <c r="CG13" s="661"/>
      <c r="CH13" s="661"/>
      <c r="CI13" s="661"/>
      <c r="CJ13" s="661"/>
      <c r="CK13" s="661"/>
      <c r="CL13" s="661"/>
      <c r="CM13" s="661"/>
      <c r="CN13" s="661"/>
      <c r="CO13" s="661"/>
      <c r="CP13" s="661"/>
      <c r="CQ13" s="662"/>
      <c r="CR13" s="645">
        <v>377927</v>
      </c>
      <c r="CS13" s="646"/>
      <c r="CT13" s="646"/>
      <c r="CU13" s="646"/>
      <c r="CV13" s="646"/>
      <c r="CW13" s="646"/>
      <c r="CX13" s="646"/>
      <c r="CY13" s="647"/>
      <c r="CZ13" s="648">
        <v>13.4</v>
      </c>
      <c r="DA13" s="648"/>
      <c r="DB13" s="648"/>
      <c r="DC13" s="648"/>
      <c r="DD13" s="654">
        <v>319979</v>
      </c>
      <c r="DE13" s="646"/>
      <c r="DF13" s="646"/>
      <c r="DG13" s="646"/>
      <c r="DH13" s="646"/>
      <c r="DI13" s="646"/>
      <c r="DJ13" s="646"/>
      <c r="DK13" s="646"/>
      <c r="DL13" s="646"/>
      <c r="DM13" s="646"/>
      <c r="DN13" s="646"/>
      <c r="DO13" s="646"/>
      <c r="DP13" s="647"/>
      <c r="DQ13" s="654">
        <v>115119</v>
      </c>
      <c r="DR13" s="646"/>
      <c r="DS13" s="646"/>
      <c r="DT13" s="646"/>
      <c r="DU13" s="646"/>
      <c r="DV13" s="646"/>
      <c r="DW13" s="646"/>
      <c r="DX13" s="646"/>
      <c r="DY13" s="646"/>
      <c r="DZ13" s="646"/>
      <c r="EA13" s="646"/>
      <c r="EB13" s="646"/>
      <c r="EC13" s="655"/>
    </row>
    <row r="14" spans="2:143" ht="11.25" customHeight="1" x14ac:dyDescent="0.15">
      <c r="B14" s="642" t="s">
        <v>256</v>
      </c>
      <c r="C14" s="643"/>
      <c r="D14" s="643"/>
      <c r="E14" s="643"/>
      <c r="F14" s="643"/>
      <c r="G14" s="643"/>
      <c r="H14" s="643"/>
      <c r="I14" s="643"/>
      <c r="J14" s="643"/>
      <c r="K14" s="643"/>
      <c r="L14" s="643"/>
      <c r="M14" s="643"/>
      <c r="N14" s="643"/>
      <c r="O14" s="643"/>
      <c r="P14" s="643"/>
      <c r="Q14" s="644"/>
      <c r="R14" s="645">
        <v>1344</v>
      </c>
      <c r="S14" s="646"/>
      <c r="T14" s="646"/>
      <c r="U14" s="646"/>
      <c r="V14" s="646"/>
      <c r="W14" s="646"/>
      <c r="X14" s="646"/>
      <c r="Y14" s="647"/>
      <c r="Z14" s="648">
        <v>0</v>
      </c>
      <c r="AA14" s="648"/>
      <c r="AB14" s="648"/>
      <c r="AC14" s="648"/>
      <c r="AD14" s="649">
        <v>1344</v>
      </c>
      <c r="AE14" s="649"/>
      <c r="AF14" s="649"/>
      <c r="AG14" s="649"/>
      <c r="AH14" s="649"/>
      <c r="AI14" s="649"/>
      <c r="AJ14" s="649"/>
      <c r="AK14" s="649"/>
      <c r="AL14" s="650">
        <v>0.1</v>
      </c>
      <c r="AM14" s="651"/>
      <c r="AN14" s="651"/>
      <c r="AO14" s="652"/>
      <c r="AP14" s="642" t="s">
        <v>257</v>
      </c>
      <c r="AQ14" s="643"/>
      <c r="AR14" s="643"/>
      <c r="AS14" s="643"/>
      <c r="AT14" s="643"/>
      <c r="AU14" s="643"/>
      <c r="AV14" s="643"/>
      <c r="AW14" s="643"/>
      <c r="AX14" s="643"/>
      <c r="AY14" s="643"/>
      <c r="AZ14" s="643"/>
      <c r="BA14" s="643"/>
      <c r="BB14" s="643"/>
      <c r="BC14" s="643"/>
      <c r="BD14" s="643"/>
      <c r="BE14" s="643"/>
      <c r="BF14" s="644"/>
      <c r="BG14" s="645">
        <v>5230</v>
      </c>
      <c r="BH14" s="646"/>
      <c r="BI14" s="646"/>
      <c r="BJ14" s="646"/>
      <c r="BK14" s="646"/>
      <c r="BL14" s="646"/>
      <c r="BM14" s="646"/>
      <c r="BN14" s="647"/>
      <c r="BO14" s="648">
        <v>3</v>
      </c>
      <c r="BP14" s="648"/>
      <c r="BQ14" s="648"/>
      <c r="BR14" s="648"/>
      <c r="BS14" s="654" t="s">
        <v>128</v>
      </c>
      <c r="BT14" s="646"/>
      <c r="BU14" s="646"/>
      <c r="BV14" s="646"/>
      <c r="BW14" s="646"/>
      <c r="BX14" s="646"/>
      <c r="BY14" s="646"/>
      <c r="BZ14" s="646"/>
      <c r="CA14" s="646"/>
      <c r="CB14" s="655"/>
      <c r="CD14" s="660" t="s">
        <v>258</v>
      </c>
      <c r="CE14" s="661"/>
      <c r="CF14" s="661"/>
      <c r="CG14" s="661"/>
      <c r="CH14" s="661"/>
      <c r="CI14" s="661"/>
      <c r="CJ14" s="661"/>
      <c r="CK14" s="661"/>
      <c r="CL14" s="661"/>
      <c r="CM14" s="661"/>
      <c r="CN14" s="661"/>
      <c r="CO14" s="661"/>
      <c r="CP14" s="661"/>
      <c r="CQ14" s="662"/>
      <c r="CR14" s="645">
        <v>257171</v>
      </c>
      <c r="CS14" s="646"/>
      <c r="CT14" s="646"/>
      <c r="CU14" s="646"/>
      <c r="CV14" s="646"/>
      <c r="CW14" s="646"/>
      <c r="CX14" s="646"/>
      <c r="CY14" s="647"/>
      <c r="CZ14" s="648">
        <v>9.1</v>
      </c>
      <c r="DA14" s="648"/>
      <c r="DB14" s="648"/>
      <c r="DC14" s="648"/>
      <c r="DD14" s="654">
        <v>186762</v>
      </c>
      <c r="DE14" s="646"/>
      <c r="DF14" s="646"/>
      <c r="DG14" s="646"/>
      <c r="DH14" s="646"/>
      <c r="DI14" s="646"/>
      <c r="DJ14" s="646"/>
      <c r="DK14" s="646"/>
      <c r="DL14" s="646"/>
      <c r="DM14" s="646"/>
      <c r="DN14" s="646"/>
      <c r="DO14" s="646"/>
      <c r="DP14" s="647"/>
      <c r="DQ14" s="654">
        <v>71571</v>
      </c>
      <c r="DR14" s="646"/>
      <c r="DS14" s="646"/>
      <c r="DT14" s="646"/>
      <c r="DU14" s="646"/>
      <c r="DV14" s="646"/>
      <c r="DW14" s="646"/>
      <c r="DX14" s="646"/>
      <c r="DY14" s="646"/>
      <c r="DZ14" s="646"/>
      <c r="EA14" s="646"/>
      <c r="EB14" s="646"/>
      <c r="EC14" s="655"/>
    </row>
    <row r="15" spans="2:143" ht="11.25" customHeight="1" x14ac:dyDescent="0.15">
      <c r="B15" s="642" t="s">
        <v>259</v>
      </c>
      <c r="C15" s="643"/>
      <c r="D15" s="643"/>
      <c r="E15" s="643"/>
      <c r="F15" s="643"/>
      <c r="G15" s="643"/>
      <c r="H15" s="643"/>
      <c r="I15" s="643"/>
      <c r="J15" s="643"/>
      <c r="K15" s="643"/>
      <c r="L15" s="643"/>
      <c r="M15" s="643"/>
      <c r="N15" s="643"/>
      <c r="O15" s="643"/>
      <c r="P15" s="643"/>
      <c r="Q15" s="644"/>
      <c r="R15" s="645" t="s">
        <v>128</v>
      </c>
      <c r="S15" s="646"/>
      <c r="T15" s="646"/>
      <c r="U15" s="646"/>
      <c r="V15" s="646"/>
      <c r="W15" s="646"/>
      <c r="X15" s="646"/>
      <c r="Y15" s="647"/>
      <c r="Z15" s="648" t="s">
        <v>233</v>
      </c>
      <c r="AA15" s="648"/>
      <c r="AB15" s="648"/>
      <c r="AC15" s="648"/>
      <c r="AD15" s="649" t="s">
        <v>233</v>
      </c>
      <c r="AE15" s="649"/>
      <c r="AF15" s="649"/>
      <c r="AG15" s="649"/>
      <c r="AH15" s="649"/>
      <c r="AI15" s="649"/>
      <c r="AJ15" s="649"/>
      <c r="AK15" s="649"/>
      <c r="AL15" s="650" t="s">
        <v>233</v>
      </c>
      <c r="AM15" s="651"/>
      <c r="AN15" s="651"/>
      <c r="AO15" s="652"/>
      <c r="AP15" s="642" t="s">
        <v>260</v>
      </c>
      <c r="AQ15" s="643"/>
      <c r="AR15" s="643"/>
      <c r="AS15" s="643"/>
      <c r="AT15" s="643"/>
      <c r="AU15" s="643"/>
      <c r="AV15" s="643"/>
      <c r="AW15" s="643"/>
      <c r="AX15" s="643"/>
      <c r="AY15" s="643"/>
      <c r="AZ15" s="643"/>
      <c r="BA15" s="643"/>
      <c r="BB15" s="643"/>
      <c r="BC15" s="643"/>
      <c r="BD15" s="643"/>
      <c r="BE15" s="643"/>
      <c r="BF15" s="644"/>
      <c r="BG15" s="645">
        <v>4417</v>
      </c>
      <c r="BH15" s="646"/>
      <c r="BI15" s="646"/>
      <c r="BJ15" s="646"/>
      <c r="BK15" s="646"/>
      <c r="BL15" s="646"/>
      <c r="BM15" s="646"/>
      <c r="BN15" s="647"/>
      <c r="BO15" s="648">
        <v>2.5</v>
      </c>
      <c r="BP15" s="648"/>
      <c r="BQ15" s="648"/>
      <c r="BR15" s="648"/>
      <c r="BS15" s="654" t="s">
        <v>233</v>
      </c>
      <c r="BT15" s="646"/>
      <c r="BU15" s="646"/>
      <c r="BV15" s="646"/>
      <c r="BW15" s="646"/>
      <c r="BX15" s="646"/>
      <c r="BY15" s="646"/>
      <c r="BZ15" s="646"/>
      <c r="CA15" s="646"/>
      <c r="CB15" s="655"/>
      <c r="CD15" s="660" t="s">
        <v>261</v>
      </c>
      <c r="CE15" s="661"/>
      <c r="CF15" s="661"/>
      <c r="CG15" s="661"/>
      <c r="CH15" s="661"/>
      <c r="CI15" s="661"/>
      <c r="CJ15" s="661"/>
      <c r="CK15" s="661"/>
      <c r="CL15" s="661"/>
      <c r="CM15" s="661"/>
      <c r="CN15" s="661"/>
      <c r="CO15" s="661"/>
      <c r="CP15" s="661"/>
      <c r="CQ15" s="662"/>
      <c r="CR15" s="645">
        <v>178058</v>
      </c>
      <c r="CS15" s="646"/>
      <c r="CT15" s="646"/>
      <c r="CU15" s="646"/>
      <c r="CV15" s="646"/>
      <c r="CW15" s="646"/>
      <c r="CX15" s="646"/>
      <c r="CY15" s="647"/>
      <c r="CZ15" s="648">
        <v>6.3</v>
      </c>
      <c r="DA15" s="648"/>
      <c r="DB15" s="648"/>
      <c r="DC15" s="648"/>
      <c r="DD15" s="654">
        <v>82785</v>
      </c>
      <c r="DE15" s="646"/>
      <c r="DF15" s="646"/>
      <c r="DG15" s="646"/>
      <c r="DH15" s="646"/>
      <c r="DI15" s="646"/>
      <c r="DJ15" s="646"/>
      <c r="DK15" s="646"/>
      <c r="DL15" s="646"/>
      <c r="DM15" s="646"/>
      <c r="DN15" s="646"/>
      <c r="DO15" s="646"/>
      <c r="DP15" s="647"/>
      <c r="DQ15" s="654">
        <v>93641</v>
      </c>
      <c r="DR15" s="646"/>
      <c r="DS15" s="646"/>
      <c r="DT15" s="646"/>
      <c r="DU15" s="646"/>
      <c r="DV15" s="646"/>
      <c r="DW15" s="646"/>
      <c r="DX15" s="646"/>
      <c r="DY15" s="646"/>
      <c r="DZ15" s="646"/>
      <c r="EA15" s="646"/>
      <c r="EB15" s="646"/>
      <c r="EC15" s="655"/>
    </row>
    <row r="16" spans="2:143" ht="11.25" customHeight="1" x14ac:dyDescent="0.15">
      <c r="B16" s="642" t="s">
        <v>262</v>
      </c>
      <c r="C16" s="643"/>
      <c r="D16" s="643"/>
      <c r="E16" s="643"/>
      <c r="F16" s="643"/>
      <c r="G16" s="643"/>
      <c r="H16" s="643"/>
      <c r="I16" s="643"/>
      <c r="J16" s="643"/>
      <c r="K16" s="643"/>
      <c r="L16" s="643"/>
      <c r="M16" s="643"/>
      <c r="N16" s="643"/>
      <c r="O16" s="643"/>
      <c r="P16" s="643"/>
      <c r="Q16" s="644"/>
      <c r="R16" s="645">
        <v>421</v>
      </c>
      <c r="S16" s="646"/>
      <c r="T16" s="646"/>
      <c r="U16" s="646"/>
      <c r="V16" s="646"/>
      <c r="W16" s="646"/>
      <c r="X16" s="646"/>
      <c r="Y16" s="647"/>
      <c r="Z16" s="648">
        <v>0</v>
      </c>
      <c r="AA16" s="648"/>
      <c r="AB16" s="648"/>
      <c r="AC16" s="648"/>
      <c r="AD16" s="649">
        <v>421</v>
      </c>
      <c r="AE16" s="649"/>
      <c r="AF16" s="649"/>
      <c r="AG16" s="649"/>
      <c r="AH16" s="649"/>
      <c r="AI16" s="649"/>
      <c r="AJ16" s="649"/>
      <c r="AK16" s="649"/>
      <c r="AL16" s="650">
        <v>0</v>
      </c>
      <c r="AM16" s="651"/>
      <c r="AN16" s="651"/>
      <c r="AO16" s="652"/>
      <c r="AP16" s="642" t="s">
        <v>263</v>
      </c>
      <c r="AQ16" s="643"/>
      <c r="AR16" s="643"/>
      <c r="AS16" s="643"/>
      <c r="AT16" s="643"/>
      <c r="AU16" s="643"/>
      <c r="AV16" s="643"/>
      <c r="AW16" s="643"/>
      <c r="AX16" s="643"/>
      <c r="AY16" s="643"/>
      <c r="AZ16" s="643"/>
      <c r="BA16" s="643"/>
      <c r="BB16" s="643"/>
      <c r="BC16" s="643"/>
      <c r="BD16" s="643"/>
      <c r="BE16" s="643"/>
      <c r="BF16" s="644"/>
      <c r="BG16" s="645" t="s">
        <v>128</v>
      </c>
      <c r="BH16" s="646"/>
      <c r="BI16" s="646"/>
      <c r="BJ16" s="646"/>
      <c r="BK16" s="646"/>
      <c r="BL16" s="646"/>
      <c r="BM16" s="646"/>
      <c r="BN16" s="647"/>
      <c r="BO16" s="648" t="s">
        <v>233</v>
      </c>
      <c r="BP16" s="648"/>
      <c r="BQ16" s="648"/>
      <c r="BR16" s="648"/>
      <c r="BS16" s="654" t="s">
        <v>128</v>
      </c>
      <c r="BT16" s="646"/>
      <c r="BU16" s="646"/>
      <c r="BV16" s="646"/>
      <c r="BW16" s="646"/>
      <c r="BX16" s="646"/>
      <c r="BY16" s="646"/>
      <c r="BZ16" s="646"/>
      <c r="CA16" s="646"/>
      <c r="CB16" s="655"/>
      <c r="CD16" s="660" t="s">
        <v>264</v>
      </c>
      <c r="CE16" s="661"/>
      <c r="CF16" s="661"/>
      <c r="CG16" s="661"/>
      <c r="CH16" s="661"/>
      <c r="CI16" s="661"/>
      <c r="CJ16" s="661"/>
      <c r="CK16" s="661"/>
      <c r="CL16" s="661"/>
      <c r="CM16" s="661"/>
      <c r="CN16" s="661"/>
      <c r="CO16" s="661"/>
      <c r="CP16" s="661"/>
      <c r="CQ16" s="662"/>
      <c r="CR16" s="645">
        <v>4719</v>
      </c>
      <c r="CS16" s="646"/>
      <c r="CT16" s="646"/>
      <c r="CU16" s="646"/>
      <c r="CV16" s="646"/>
      <c r="CW16" s="646"/>
      <c r="CX16" s="646"/>
      <c r="CY16" s="647"/>
      <c r="CZ16" s="648">
        <v>0.2</v>
      </c>
      <c r="DA16" s="648"/>
      <c r="DB16" s="648"/>
      <c r="DC16" s="648"/>
      <c r="DD16" s="654" t="s">
        <v>233</v>
      </c>
      <c r="DE16" s="646"/>
      <c r="DF16" s="646"/>
      <c r="DG16" s="646"/>
      <c r="DH16" s="646"/>
      <c r="DI16" s="646"/>
      <c r="DJ16" s="646"/>
      <c r="DK16" s="646"/>
      <c r="DL16" s="646"/>
      <c r="DM16" s="646"/>
      <c r="DN16" s="646"/>
      <c r="DO16" s="646"/>
      <c r="DP16" s="647"/>
      <c r="DQ16" s="654">
        <v>4719</v>
      </c>
      <c r="DR16" s="646"/>
      <c r="DS16" s="646"/>
      <c r="DT16" s="646"/>
      <c r="DU16" s="646"/>
      <c r="DV16" s="646"/>
      <c r="DW16" s="646"/>
      <c r="DX16" s="646"/>
      <c r="DY16" s="646"/>
      <c r="DZ16" s="646"/>
      <c r="EA16" s="646"/>
      <c r="EB16" s="646"/>
      <c r="EC16" s="655"/>
    </row>
    <row r="17" spans="2:133" ht="11.25" customHeight="1" x14ac:dyDescent="0.15">
      <c r="B17" s="642" t="s">
        <v>265</v>
      </c>
      <c r="C17" s="643"/>
      <c r="D17" s="643"/>
      <c r="E17" s="643"/>
      <c r="F17" s="643"/>
      <c r="G17" s="643"/>
      <c r="H17" s="643"/>
      <c r="I17" s="643"/>
      <c r="J17" s="643"/>
      <c r="K17" s="643"/>
      <c r="L17" s="643"/>
      <c r="M17" s="643"/>
      <c r="N17" s="643"/>
      <c r="O17" s="643"/>
      <c r="P17" s="643"/>
      <c r="Q17" s="644"/>
      <c r="R17" s="645">
        <v>4082</v>
      </c>
      <c r="S17" s="646"/>
      <c r="T17" s="646"/>
      <c r="U17" s="646"/>
      <c r="V17" s="646"/>
      <c r="W17" s="646"/>
      <c r="X17" s="646"/>
      <c r="Y17" s="647"/>
      <c r="Z17" s="648">
        <v>0.1</v>
      </c>
      <c r="AA17" s="648"/>
      <c r="AB17" s="648"/>
      <c r="AC17" s="648"/>
      <c r="AD17" s="649">
        <v>4082</v>
      </c>
      <c r="AE17" s="649"/>
      <c r="AF17" s="649"/>
      <c r="AG17" s="649"/>
      <c r="AH17" s="649"/>
      <c r="AI17" s="649"/>
      <c r="AJ17" s="649"/>
      <c r="AK17" s="649"/>
      <c r="AL17" s="650">
        <v>0.3</v>
      </c>
      <c r="AM17" s="651"/>
      <c r="AN17" s="651"/>
      <c r="AO17" s="652"/>
      <c r="AP17" s="642" t="s">
        <v>266</v>
      </c>
      <c r="AQ17" s="643"/>
      <c r="AR17" s="643"/>
      <c r="AS17" s="643"/>
      <c r="AT17" s="643"/>
      <c r="AU17" s="643"/>
      <c r="AV17" s="643"/>
      <c r="AW17" s="643"/>
      <c r="AX17" s="643"/>
      <c r="AY17" s="643"/>
      <c r="AZ17" s="643"/>
      <c r="BA17" s="643"/>
      <c r="BB17" s="643"/>
      <c r="BC17" s="643"/>
      <c r="BD17" s="643"/>
      <c r="BE17" s="643"/>
      <c r="BF17" s="644"/>
      <c r="BG17" s="645" t="s">
        <v>128</v>
      </c>
      <c r="BH17" s="646"/>
      <c r="BI17" s="646"/>
      <c r="BJ17" s="646"/>
      <c r="BK17" s="646"/>
      <c r="BL17" s="646"/>
      <c r="BM17" s="646"/>
      <c r="BN17" s="647"/>
      <c r="BO17" s="648" t="s">
        <v>233</v>
      </c>
      <c r="BP17" s="648"/>
      <c r="BQ17" s="648"/>
      <c r="BR17" s="648"/>
      <c r="BS17" s="654" t="s">
        <v>128</v>
      </c>
      <c r="BT17" s="646"/>
      <c r="BU17" s="646"/>
      <c r="BV17" s="646"/>
      <c r="BW17" s="646"/>
      <c r="BX17" s="646"/>
      <c r="BY17" s="646"/>
      <c r="BZ17" s="646"/>
      <c r="CA17" s="646"/>
      <c r="CB17" s="655"/>
      <c r="CD17" s="660" t="s">
        <v>267</v>
      </c>
      <c r="CE17" s="661"/>
      <c r="CF17" s="661"/>
      <c r="CG17" s="661"/>
      <c r="CH17" s="661"/>
      <c r="CI17" s="661"/>
      <c r="CJ17" s="661"/>
      <c r="CK17" s="661"/>
      <c r="CL17" s="661"/>
      <c r="CM17" s="661"/>
      <c r="CN17" s="661"/>
      <c r="CO17" s="661"/>
      <c r="CP17" s="661"/>
      <c r="CQ17" s="662"/>
      <c r="CR17" s="645">
        <v>228440</v>
      </c>
      <c r="CS17" s="646"/>
      <c r="CT17" s="646"/>
      <c r="CU17" s="646"/>
      <c r="CV17" s="646"/>
      <c r="CW17" s="646"/>
      <c r="CX17" s="646"/>
      <c r="CY17" s="647"/>
      <c r="CZ17" s="648">
        <v>8.1</v>
      </c>
      <c r="DA17" s="648"/>
      <c r="DB17" s="648"/>
      <c r="DC17" s="648"/>
      <c r="DD17" s="654" t="s">
        <v>128</v>
      </c>
      <c r="DE17" s="646"/>
      <c r="DF17" s="646"/>
      <c r="DG17" s="646"/>
      <c r="DH17" s="646"/>
      <c r="DI17" s="646"/>
      <c r="DJ17" s="646"/>
      <c r="DK17" s="646"/>
      <c r="DL17" s="646"/>
      <c r="DM17" s="646"/>
      <c r="DN17" s="646"/>
      <c r="DO17" s="646"/>
      <c r="DP17" s="647"/>
      <c r="DQ17" s="654">
        <v>224710</v>
      </c>
      <c r="DR17" s="646"/>
      <c r="DS17" s="646"/>
      <c r="DT17" s="646"/>
      <c r="DU17" s="646"/>
      <c r="DV17" s="646"/>
      <c r="DW17" s="646"/>
      <c r="DX17" s="646"/>
      <c r="DY17" s="646"/>
      <c r="DZ17" s="646"/>
      <c r="EA17" s="646"/>
      <c r="EB17" s="646"/>
      <c r="EC17" s="655"/>
    </row>
    <row r="18" spans="2:133" ht="11.25" customHeight="1" x14ac:dyDescent="0.15">
      <c r="B18" s="642" t="s">
        <v>268</v>
      </c>
      <c r="C18" s="643"/>
      <c r="D18" s="643"/>
      <c r="E18" s="643"/>
      <c r="F18" s="643"/>
      <c r="G18" s="643"/>
      <c r="H18" s="643"/>
      <c r="I18" s="643"/>
      <c r="J18" s="643"/>
      <c r="K18" s="643"/>
      <c r="L18" s="643"/>
      <c r="M18" s="643"/>
      <c r="N18" s="643"/>
      <c r="O18" s="643"/>
      <c r="P18" s="643"/>
      <c r="Q18" s="644"/>
      <c r="R18" s="645">
        <v>99</v>
      </c>
      <c r="S18" s="646"/>
      <c r="T18" s="646"/>
      <c r="U18" s="646"/>
      <c r="V18" s="646"/>
      <c r="W18" s="646"/>
      <c r="X18" s="646"/>
      <c r="Y18" s="647"/>
      <c r="Z18" s="648">
        <v>0</v>
      </c>
      <c r="AA18" s="648"/>
      <c r="AB18" s="648"/>
      <c r="AC18" s="648"/>
      <c r="AD18" s="649">
        <v>99</v>
      </c>
      <c r="AE18" s="649"/>
      <c r="AF18" s="649"/>
      <c r="AG18" s="649"/>
      <c r="AH18" s="649"/>
      <c r="AI18" s="649"/>
      <c r="AJ18" s="649"/>
      <c r="AK18" s="649"/>
      <c r="AL18" s="650">
        <v>0</v>
      </c>
      <c r="AM18" s="651"/>
      <c r="AN18" s="651"/>
      <c r="AO18" s="652"/>
      <c r="AP18" s="642" t="s">
        <v>269</v>
      </c>
      <c r="AQ18" s="643"/>
      <c r="AR18" s="643"/>
      <c r="AS18" s="643"/>
      <c r="AT18" s="643"/>
      <c r="AU18" s="643"/>
      <c r="AV18" s="643"/>
      <c r="AW18" s="643"/>
      <c r="AX18" s="643"/>
      <c r="AY18" s="643"/>
      <c r="AZ18" s="643"/>
      <c r="BA18" s="643"/>
      <c r="BB18" s="643"/>
      <c r="BC18" s="643"/>
      <c r="BD18" s="643"/>
      <c r="BE18" s="643"/>
      <c r="BF18" s="644"/>
      <c r="BG18" s="645" t="s">
        <v>128</v>
      </c>
      <c r="BH18" s="646"/>
      <c r="BI18" s="646"/>
      <c r="BJ18" s="646"/>
      <c r="BK18" s="646"/>
      <c r="BL18" s="646"/>
      <c r="BM18" s="646"/>
      <c r="BN18" s="647"/>
      <c r="BO18" s="648" t="s">
        <v>128</v>
      </c>
      <c r="BP18" s="648"/>
      <c r="BQ18" s="648"/>
      <c r="BR18" s="648"/>
      <c r="BS18" s="654" t="s">
        <v>233</v>
      </c>
      <c r="BT18" s="646"/>
      <c r="BU18" s="646"/>
      <c r="BV18" s="646"/>
      <c r="BW18" s="646"/>
      <c r="BX18" s="646"/>
      <c r="BY18" s="646"/>
      <c r="BZ18" s="646"/>
      <c r="CA18" s="646"/>
      <c r="CB18" s="655"/>
      <c r="CD18" s="660" t="s">
        <v>270</v>
      </c>
      <c r="CE18" s="661"/>
      <c r="CF18" s="661"/>
      <c r="CG18" s="661"/>
      <c r="CH18" s="661"/>
      <c r="CI18" s="661"/>
      <c r="CJ18" s="661"/>
      <c r="CK18" s="661"/>
      <c r="CL18" s="661"/>
      <c r="CM18" s="661"/>
      <c r="CN18" s="661"/>
      <c r="CO18" s="661"/>
      <c r="CP18" s="661"/>
      <c r="CQ18" s="662"/>
      <c r="CR18" s="645" t="s">
        <v>233</v>
      </c>
      <c r="CS18" s="646"/>
      <c r="CT18" s="646"/>
      <c r="CU18" s="646"/>
      <c r="CV18" s="646"/>
      <c r="CW18" s="646"/>
      <c r="CX18" s="646"/>
      <c r="CY18" s="647"/>
      <c r="CZ18" s="648" t="s">
        <v>233</v>
      </c>
      <c r="DA18" s="648"/>
      <c r="DB18" s="648"/>
      <c r="DC18" s="648"/>
      <c r="DD18" s="654" t="s">
        <v>128</v>
      </c>
      <c r="DE18" s="646"/>
      <c r="DF18" s="646"/>
      <c r="DG18" s="646"/>
      <c r="DH18" s="646"/>
      <c r="DI18" s="646"/>
      <c r="DJ18" s="646"/>
      <c r="DK18" s="646"/>
      <c r="DL18" s="646"/>
      <c r="DM18" s="646"/>
      <c r="DN18" s="646"/>
      <c r="DO18" s="646"/>
      <c r="DP18" s="647"/>
      <c r="DQ18" s="654" t="s">
        <v>233</v>
      </c>
      <c r="DR18" s="646"/>
      <c r="DS18" s="646"/>
      <c r="DT18" s="646"/>
      <c r="DU18" s="646"/>
      <c r="DV18" s="646"/>
      <c r="DW18" s="646"/>
      <c r="DX18" s="646"/>
      <c r="DY18" s="646"/>
      <c r="DZ18" s="646"/>
      <c r="EA18" s="646"/>
      <c r="EB18" s="646"/>
      <c r="EC18" s="655"/>
    </row>
    <row r="19" spans="2:133" ht="11.25" customHeight="1" x14ac:dyDescent="0.15">
      <c r="B19" s="642" t="s">
        <v>271</v>
      </c>
      <c r="C19" s="643"/>
      <c r="D19" s="643"/>
      <c r="E19" s="643"/>
      <c r="F19" s="643"/>
      <c r="G19" s="643"/>
      <c r="H19" s="643"/>
      <c r="I19" s="643"/>
      <c r="J19" s="643"/>
      <c r="K19" s="643"/>
      <c r="L19" s="643"/>
      <c r="M19" s="643"/>
      <c r="N19" s="643"/>
      <c r="O19" s="643"/>
      <c r="P19" s="643"/>
      <c r="Q19" s="644"/>
      <c r="R19" s="645">
        <v>181</v>
      </c>
      <c r="S19" s="646"/>
      <c r="T19" s="646"/>
      <c r="U19" s="646"/>
      <c r="V19" s="646"/>
      <c r="W19" s="646"/>
      <c r="X19" s="646"/>
      <c r="Y19" s="647"/>
      <c r="Z19" s="648">
        <v>0</v>
      </c>
      <c r="AA19" s="648"/>
      <c r="AB19" s="648"/>
      <c r="AC19" s="648"/>
      <c r="AD19" s="649">
        <v>181</v>
      </c>
      <c r="AE19" s="649"/>
      <c r="AF19" s="649"/>
      <c r="AG19" s="649"/>
      <c r="AH19" s="649"/>
      <c r="AI19" s="649"/>
      <c r="AJ19" s="649"/>
      <c r="AK19" s="649"/>
      <c r="AL19" s="650">
        <v>0</v>
      </c>
      <c r="AM19" s="651"/>
      <c r="AN19" s="651"/>
      <c r="AO19" s="652"/>
      <c r="AP19" s="642" t="s">
        <v>272</v>
      </c>
      <c r="AQ19" s="643"/>
      <c r="AR19" s="643"/>
      <c r="AS19" s="643"/>
      <c r="AT19" s="643"/>
      <c r="AU19" s="643"/>
      <c r="AV19" s="643"/>
      <c r="AW19" s="643"/>
      <c r="AX19" s="643"/>
      <c r="AY19" s="643"/>
      <c r="AZ19" s="643"/>
      <c r="BA19" s="643"/>
      <c r="BB19" s="643"/>
      <c r="BC19" s="643"/>
      <c r="BD19" s="643"/>
      <c r="BE19" s="643"/>
      <c r="BF19" s="644"/>
      <c r="BG19" s="645">
        <v>1371</v>
      </c>
      <c r="BH19" s="646"/>
      <c r="BI19" s="646"/>
      <c r="BJ19" s="646"/>
      <c r="BK19" s="646"/>
      <c r="BL19" s="646"/>
      <c r="BM19" s="646"/>
      <c r="BN19" s="647"/>
      <c r="BO19" s="648">
        <v>0.8</v>
      </c>
      <c r="BP19" s="648"/>
      <c r="BQ19" s="648"/>
      <c r="BR19" s="648"/>
      <c r="BS19" s="654" t="s">
        <v>128</v>
      </c>
      <c r="BT19" s="646"/>
      <c r="BU19" s="646"/>
      <c r="BV19" s="646"/>
      <c r="BW19" s="646"/>
      <c r="BX19" s="646"/>
      <c r="BY19" s="646"/>
      <c r="BZ19" s="646"/>
      <c r="CA19" s="646"/>
      <c r="CB19" s="655"/>
      <c r="CD19" s="660" t="s">
        <v>273</v>
      </c>
      <c r="CE19" s="661"/>
      <c r="CF19" s="661"/>
      <c r="CG19" s="661"/>
      <c r="CH19" s="661"/>
      <c r="CI19" s="661"/>
      <c r="CJ19" s="661"/>
      <c r="CK19" s="661"/>
      <c r="CL19" s="661"/>
      <c r="CM19" s="661"/>
      <c r="CN19" s="661"/>
      <c r="CO19" s="661"/>
      <c r="CP19" s="661"/>
      <c r="CQ19" s="662"/>
      <c r="CR19" s="645" t="s">
        <v>128</v>
      </c>
      <c r="CS19" s="646"/>
      <c r="CT19" s="646"/>
      <c r="CU19" s="646"/>
      <c r="CV19" s="646"/>
      <c r="CW19" s="646"/>
      <c r="CX19" s="646"/>
      <c r="CY19" s="647"/>
      <c r="CZ19" s="648" t="s">
        <v>128</v>
      </c>
      <c r="DA19" s="648"/>
      <c r="DB19" s="648"/>
      <c r="DC19" s="648"/>
      <c r="DD19" s="654" t="s">
        <v>128</v>
      </c>
      <c r="DE19" s="646"/>
      <c r="DF19" s="646"/>
      <c r="DG19" s="646"/>
      <c r="DH19" s="646"/>
      <c r="DI19" s="646"/>
      <c r="DJ19" s="646"/>
      <c r="DK19" s="646"/>
      <c r="DL19" s="646"/>
      <c r="DM19" s="646"/>
      <c r="DN19" s="646"/>
      <c r="DO19" s="646"/>
      <c r="DP19" s="647"/>
      <c r="DQ19" s="654" t="s">
        <v>233</v>
      </c>
      <c r="DR19" s="646"/>
      <c r="DS19" s="646"/>
      <c r="DT19" s="646"/>
      <c r="DU19" s="646"/>
      <c r="DV19" s="646"/>
      <c r="DW19" s="646"/>
      <c r="DX19" s="646"/>
      <c r="DY19" s="646"/>
      <c r="DZ19" s="646"/>
      <c r="EA19" s="646"/>
      <c r="EB19" s="646"/>
      <c r="EC19" s="655"/>
    </row>
    <row r="20" spans="2:133" ht="11.25" customHeight="1" x14ac:dyDescent="0.15">
      <c r="B20" s="642" t="s">
        <v>274</v>
      </c>
      <c r="C20" s="643"/>
      <c r="D20" s="643"/>
      <c r="E20" s="643"/>
      <c r="F20" s="643"/>
      <c r="G20" s="643"/>
      <c r="H20" s="643"/>
      <c r="I20" s="643"/>
      <c r="J20" s="643"/>
      <c r="K20" s="643"/>
      <c r="L20" s="643"/>
      <c r="M20" s="643"/>
      <c r="N20" s="643"/>
      <c r="O20" s="643"/>
      <c r="P20" s="643"/>
      <c r="Q20" s="644"/>
      <c r="R20" s="645">
        <v>31</v>
      </c>
      <c r="S20" s="646"/>
      <c r="T20" s="646"/>
      <c r="U20" s="646"/>
      <c r="V20" s="646"/>
      <c r="W20" s="646"/>
      <c r="X20" s="646"/>
      <c r="Y20" s="647"/>
      <c r="Z20" s="648">
        <v>0</v>
      </c>
      <c r="AA20" s="648"/>
      <c r="AB20" s="648"/>
      <c r="AC20" s="648"/>
      <c r="AD20" s="649">
        <v>31</v>
      </c>
      <c r="AE20" s="649"/>
      <c r="AF20" s="649"/>
      <c r="AG20" s="649"/>
      <c r="AH20" s="649"/>
      <c r="AI20" s="649"/>
      <c r="AJ20" s="649"/>
      <c r="AK20" s="649"/>
      <c r="AL20" s="650">
        <v>0</v>
      </c>
      <c r="AM20" s="651"/>
      <c r="AN20" s="651"/>
      <c r="AO20" s="652"/>
      <c r="AP20" s="642" t="s">
        <v>275</v>
      </c>
      <c r="AQ20" s="643"/>
      <c r="AR20" s="643"/>
      <c r="AS20" s="643"/>
      <c r="AT20" s="643"/>
      <c r="AU20" s="643"/>
      <c r="AV20" s="643"/>
      <c r="AW20" s="643"/>
      <c r="AX20" s="643"/>
      <c r="AY20" s="643"/>
      <c r="AZ20" s="643"/>
      <c r="BA20" s="643"/>
      <c r="BB20" s="643"/>
      <c r="BC20" s="643"/>
      <c r="BD20" s="643"/>
      <c r="BE20" s="643"/>
      <c r="BF20" s="644"/>
      <c r="BG20" s="645">
        <v>1371</v>
      </c>
      <c r="BH20" s="646"/>
      <c r="BI20" s="646"/>
      <c r="BJ20" s="646"/>
      <c r="BK20" s="646"/>
      <c r="BL20" s="646"/>
      <c r="BM20" s="646"/>
      <c r="BN20" s="647"/>
      <c r="BO20" s="648">
        <v>0.8</v>
      </c>
      <c r="BP20" s="648"/>
      <c r="BQ20" s="648"/>
      <c r="BR20" s="648"/>
      <c r="BS20" s="654" t="s">
        <v>128</v>
      </c>
      <c r="BT20" s="646"/>
      <c r="BU20" s="646"/>
      <c r="BV20" s="646"/>
      <c r="BW20" s="646"/>
      <c r="BX20" s="646"/>
      <c r="BY20" s="646"/>
      <c r="BZ20" s="646"/>
      <c r="CA20" s="646"/>
      <c r="CB20" s="655"/>
      <c r="CD20" s="660" t="s">
        <v>276</v>
      </c>
      <c r="CE20" s="661"/>
      <c r="CF20" s="661"/>
      <c r="CG20" s="661"/>
      <c r="CH20" s="661"/>
      <c r="CI20" s="661"/>
      <c r="CJ20" s="661"/>
      <c r="CK20" s="661"/>
      <c r="CL20" s="661"/>
      <c r="CM20" s="661"/>
      <c r="CN20" s="661"/>
      <c r="CO20" s="661"/>
      <c r="CP20" s="661"/>
      <c r="CQ20" s="662"/>
      <c r="CR20" s="645">
        <v>2814316</v>
      </c>
      <c r="CS20" s="646"/>
      <c r="CT20" s="646"/>
      <c r="CU20" s="646"/>
      <c r="CV20" s="646"/>
      <c r="CW20" s="646"/>
      <c r="CX20" s="646"/>
      <c r="CY20" s="647"/>
      <c r="CZ20" s="648">
        <v>100</v>
      </c>
      <c r="DA20" s="648"/>
      <c r="DB20" s="648"/>
      <c r="DC20" s="648"/>
      <c r="DD20" s="654">
        <v>955744</v>
      </c>
      <c r="DE20" s="646"/>
      <c r="DF20" s="646"/>
      <c r="DG20" s="646"/>
      <c r="DH20" s="646"/>
      <c r="DI20" s="646"/>
      <c r="DJ20" s="646"/>
      <c r="DK20" s="646"/>
      <c r="DL20" s="646"/>
      <c r="DM20" s="646"/>
      <c r="DN20" s="646"/>
      <c r="DO20" s="646"/>
      <c r="DP20" s="647"/>
      <c r="DQ20" s="654">
        <v>1726622</v>
      </c>
      <c r="DR20" s="646"/>
      <c r="DS20" s="646"/>
      <c r="DT20" s="646"/>
      <c r="DU20" s="646"/>
      <c r="DV20" s="646"/>
      <c r="DW20" s="646"/>
      <c r="DX20" s="646"/>
      <c r="DY20" s="646"/>
      <c r="DZ20" s="646"/>
      <c r="EA20" s="646"/>
      <c r="EB20" s="646"/>
      <c r="EC20" s="655"/>
    </row>
    <row r="21" spans="2:133" ht="11.25" customHeight="1" x14ac:dyDescent="0.15">
      <c r="B21" s="642" t="s">
        <v>277</v>
      </c>
      <c r="C21" s="643"/>
      <c r="D21" s="643"/>
      <c r="E21" s="643"/>
      <c r="F21" s="643"/>
      <c r="G21" s="643"/>
      <c r="H21" s="643"/>
      <c r="I21" s="643"/>
      <c r="J21" s="643"/>
      <c r="K21" s="643"/>
      <c r="L21" s="643"/>
      <c r="M21" s="643"/>
      <c r="N21" s="643"/>
      <c r="O21" s="643"/>
      <c r="P21" s="643"/>
      <c r="Q21" s="644"/>
      <c r="R21" s="645">
        <v>3771</v>
      </c>
      <c r="S21" s="646"/>
      <c r="T21" s="646"/>
      <c r="U21" s="646"/>
      <c r="V21" s="646"/>
      <c r="W21" s="646"/>
      <c r="X21" s="646"/>
      <c r="Y21" s="647"/>
      <c r="Z21" s="648">
        <v>0.1</v>
      </c>
      <c r="AA21" s="648"/>
      <c r="AB21" s="648"/>
      <c r="AC21" s="648"/>
      <c r="AD21" s="649">
        <v>3771</v>
      </c>
      <c r="AE21" s="649"/>
      <c r="AF21" s="649"/>
      <c r="AG21" s="649"/>
      <c r="AH21" s="649"/>
      <c r="AI21" s="649"/>
      <c r="AJ21" s="649"/>
      <c r="AK21" s="649"/>
      <c r="AL21" s="650">
        <v>0.3</v>
      </c>
      <c r="AM21" s="651"/>
      <c r="AN21" s="651"/>
      <c r="AO21" s="652"/>
      <c r="AP21" s="664" t="s">
        <v>278</v>
      </c>
      <c r="AQ21" s="665"/>
      <c r="AR21" s="665"/>
      <c r="AS21" s="665"/>
      <c r="AT21" s="665"/>
      <c r="AU21" s="665"/>
      <c r="AV21" s="665"/>
      <c r="AW21" s="665"/>
      <c r="AX21" s="665"/>
      <c r="AY21" s="665"/>
      <c r="AZ21" s="665"/>
      <c r="BA21" s="665"/>
      <c r="BB21" s="665"/>
      <c r="BC21" s="665"/>
      <c r="BD21" s="665"/>
      <c r="BE21" s="665"/>
      <c r="BF21" s="666"/>
      <c r="BG21" s="645">
        <v>1371</v>
      </c>
      <c r="BH21" s="646"/>
      <c r="BI21" s="646"/>
      <c r="BJ21" s="646"/>
      <c r="BK21" s="646"/>
      <c r="BL21" s="646"/>
      <c r="BM21" s="646"/>
      <c r="BN21" s="647"/>
      <c r="BO21" s="648">
        <v>0.8</v>
      </c>
      <c r="BP21" s="648"/>
      <c r="BQ21" s="648"/>
      <c r="BR21" s="648"/>
      <c r="BS21" s="654" t="s">
        <v>128</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279</v>
      </c>
      <c r="C22" s="643"/>
      <c r="D22" s="643"/>
      <c r="E22" s="643"/>
      <c r="F22" s="643"/>
      <c r="G22" s="643"/>
      <c r="H22" s="643"/>
      <c r="I22" s="643"/>
      <c r="J22" s="643"/>
      <c r="K22" s="643"/>
      <c r="L22" s="643"/>
      <c r="M22" s="643"/>
      <c r="N22" s="643"/>
      <c r="O22" s="643"/>
      <c r="P22" s="643"/>
      <c r="Q22" s="644"/>
      <c r="R22" s="645">
        <v>1179208</v>
      </c>
      <c r="S22" s="646"/>
      <c r="T22" s="646"/>
      <c r="U22" s="646"/>
      <c r="V22" s="646"/>
      <c r="W22" s="646"/>
      <c r="X22" s="646"/>
      <c r="Y22" s="647"/>
      <c r="Z22" s="648">
        <v>38.799999999999997</v>
      </c>
      <c r="AA22" s="648"/>
      <c r="AB22" s="648"/>
      <c r="AC22" s="648"/>
      <c r="AD22" s="649">
        <v>1008592</v>
      </c>
      <c r="AE22" s="649"/>
      <c r="AF22" s="649"/>
      <c r="AG22" s="649"/>
      <c r="AH22" s="649"/>
      <c r="AI22" s="649"/>
      <c r="AJ22" s="649"/>
      <c r="AK22" s="649"/>
      <c r="AL22" s="650">
        <v>81.599999999999994</v>
      </c>
      <c r="AM22" s="651"/>
      <c r="AN22" s="651"/>
      <c r="AO22" s="652"/>
      <c r="AP22" s="664" t="s">
        <v>280</v>
      </c>
      <c r="AQ22" s="665"/>
      <c r="AR22" s="665"/>
      <c r="AS22" s="665"/>
      <c r="AT22" s="665"/>
      <c r="AU22" s="665"/>
      <c r="AV22" s="665"/>
      <c r="AW22" s="665"/>
      <c r="AX22" s="665"/>
      <c r="AY22" s="665"/>
      <c r="AZ22" s="665"/>
      <c r="BA22" s="665"/>
      <c r="BB22" s="665"/>
      <c r="BC22" s="665"/>
      <c r="BD22" s="665"/>
      <c r="BE22" s="665"/>
      <c r="BF22" s="666"/>
      <c r="BG22" s="645" t="s">
        <v>233</v>
      </c>
      <c r="BH22" s="646"/>
      <c r="BI22" s="646"/>
      <c r="BJ22" s="646"/>
      <c r="BK22" s="646"/>
      <c r="BL22" s="646"/>
      <c r="BM22" s="646"/>
      <c r="BN22" s="647"/>
      <c r="BO22" s="648" t="s">
        <v>128</v>
      </c>
      <c r="BP22" s="648"/>
      <c r="BQ22" s="648"/>
      <c r="BR22" s="648"/>
      <c r="BS22" s="654" t="s">
        <v>128</v>
      </c>
      <c r="BT22" s="646"/>
      <c r="BU22" s="646"/>
      <c r="BV22" s="646"/>
      <c r="BW22" s="646"/>
      <c r="BX22" s="646"/>
      <c r="BY22" s="646"/>
      <c r="BZ22" s="646"/>
      <c r="CA22" s="646"/>
      <c r="CB22" s="655"/>
      <c r="CD22" s="627" t="s">
        <v>281</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282</v>
      </c>
      <c r="C23" s="643"/>
      <c r="D23" s="643"/>
      <c r="E23" s="643"/>
      <c r="F23" s="643"/>
      <c r="G23" s="643"/>
      <c r="H23" s="643"/>
      <c r="I23" s="643"/>
      <c r="J23" s="643"/>
      <c r="K23" s="643"/>
      <c r="L23" s="643"/>
      <c r="M23" s="643"/>
      <c r="N23" s="643"/>
      <c r="O23" s="643"/>
      <c r="P23" s="643"/>
      <c r="Q23" s="644"/>
      <c r="R23" s="645">
        <v>1008592</v>
      </c>
      <c r="S23" s="646"/>
      <c r="T23" s="646"/>
      <c r="U23" s="646"/>
      <c r="V23" s="646"/>
      <c r="W23" s="646"/>
      <c r="X23" s="646"/>
      <c r="Y23" s="647"/>
      <c r="Z23" s="648">
        <v>33.1</v>
      </c>
      <c r="AA23" s="648"/>
      <c r="AB23" s="648"/>
      <c r="AC23" s="648"/>
      <c r="AD23" s="649">
        <v>1008592</v>
      </c>
      <c r="AE23" s="649"/>
      <c r="AF23" s="649"/>
      <c r="AG23" s="649"/>
      <c r="AH23" s="649"/>
      <c r="AI23" s="649"/>
      <c r="AJ23" s="649"/>
      <c r="AK23" s="649"/>
      <c r="AL23" s="650">
        <v>81.599999999999994</v>
      </c>
      <c r="AM23" s="651"/>
      <c r="AN23" s="651"/>
      <c r="AO23" s="652"/>
      <c r="AP23" s="664" t="s">
        <v>283</v>
      </c>
      <c r="AQ23" s="665"/>
      <c r="AR23" s="665"/>
      <c r="AS23" s="665"/>
      <c r="AT23" s="665"/>
      <c r="AU23" s="665"/>
      <c r="AV23" s="665"/>
      <c r="AW23" s="665"/>
      <c r="AX23" s="665"/>
      <c r="AY23" s="665"/>
      <c r="AZ23" s="665"/>
      <c r="BA23" s="665"/>
      <c r="BB23" s="665"/>
      <c r="BC23" s="665"/>
      <c r="BD23" s="665"/>
      <c r="BE23" s="665"/>
      <c r="BF23" s="666"/>
      <c r="BG23" s="645" t="s">
        <v>128</v>
      </c>
      <c r="BH23" s="646"/>
      <c r="BI23" s="646"/>
      <c r="BJ23" s="646"/>
      <c r="BK23" s="646"/>
      <c r="BL23" s="646"/>
      <c r="BM23" s="646"/>
      <c r="BN23" s="647"/>
      <c r="BO23" s="648" t="s">
        <v>128</v>
      </c>
      <c r="BP23" s="648"/>
      <c r="BQ23" s="648"/>
      <c r="BR23" s="648"/>
      <c r="BS23" s="654" t="s">
        <v>128</v>
      </c>
      <c r="BT23" s="646"/>
      <c r="BU23" s="646"/>
      <c r="BV23" s="646"/>
      <c r="BW23" s="646"/>
      <c r="BX23" s="646"/>
      <c r="BY23" s="646"/>
      <c r="BZ23" s="646"/>
      <c r="CA23" s="646"/>
      <c r="CB23" s="655"/>
      <c r="CD23" s="627" t="s">
        <v>222</v>
      </c>
      <c r="CE23" s="628"/>
      <c r="CF23" s="628"/>
      <c r="CG23" s="628"/>
      <c r="CH23" s="628"/>
      <c r="CI23" s="628"/>
      <c r="CJ23" s="628"/>
      <c r="CK23" s="628"/>
      <c r="CL23" s="628"/>
      <c r="CM23" s="628"/>
      <c r="CN23" s="628"/>
      <c r="CO23" s="628"/>
      <c r="CP23" s="628"/>
      <c r="CQ23" s="629"/>
      <c r="CR23" s="627" t="s">
        <v>284</v>
      </c>
      <c r="CS23" s="628"/>
      <c r="CT23" s="628"/>
      <c r="CU23" s="628"/>
      <c r="CV23" s="628"/>
      <c r="CW23" s="628"/>
      <c r="CX23" s="628"/>
      <c r="CY23" s="629"/>
      <c r="CZ23" s="627" t="s">
        <v>285</v>
      </c>
      <c r="DA23" s="628"/>
      <c r="DB23" s="628"/>
      <c r="DC23" s="629"/>
      <c r="DD23" s="627" t="s">
        <v>286</v>
      </c>
      <c r="DE23" s="628"/>
      <c r="DF23" s="628"/>
      <c r="DG23" s="628"/>
      <c r="DH23" s="628"/>
      <c r="DI23" s="628"/>
      <c r="DJ23" s="628"/>
      <c r="DK23" s="629"/>
      <c r="DL23" s="676" t="s">
        <v>287</v>
      </c>
      <c r="DM23" s="677"/>
      <c r="DN23" s="677"/>
      <c r="DO23" s="677"/>
      <c r="DP23" s="677"/>
      <c r="DQ23" s="677"/>
      <c r="DR23" s="677"/>
      <c r="DS23" s="677"/>
      <c r="DT23" s="677"/>
      <c r="DU23" s="677"/>
      <c r="DV23" s="678"/>
      <c r="DW23" s="627" t="s">
        <v>288</v>
      </c>
      <c r="DX23" s="628"/>
      <c r="DY23" s="628"/>
      <c r="DZ23" s="628"/>
      <c r="EA23" s="628"/>
      <c r="EB23" s="628"/>
      <c r="EC23" s="629"/>
    </row>
    <row r="24" spans="2:133" ht="11.25" customHeight="1" x14ac:dyDescent="0.15">
      <c r="B24" s="642" t="s">
        <v>289</v>
      </c>
      <c r="C24" s="643"/>
      <c r="D24" s="643"/>
      <c r="E24" s="643"/>
      <c r="F24" s="643"/>
      <c r="G24" s="643"/>
      <c r="H24" s="643"/>
      <c r="I24" s="643"/>
      <c r="J24" s="643"/>
      <c r="K24" s="643"/>
      <c r="L24" s="643"/>
      <c r="M24" s="643"/>
      <c r="N24" s="643"/>
      <c r="O24" s="643"/>
      <c r="P24" s="643"/>
      <c r="Q24" s="644"/>
      <c r="R24" s="645">
        <v>154718</v>
      </c>
      <c r="S24" s="646"/>
      <c r="T24" s="646"/>
      <c r="U24" s="646"/>
      <c r="V24" s="646"/>
      <c r="W24" s="646"/>
      <c r="X24" s="646"/>
      <c r="Y24" s="647"/>
      <c r="Z24" s="648">
        <v>5.0999999999999996</v>
      </c>
      <c r="AA24" s="648"/>
      <c r="AB24" s="648"/>
      <c r="AC24" s="648"/>
      <c r="AD24" s="649" t="s">
        <v>233</v>
      </c>
      <c r="AE24" s="649"/>
      <c r="AF24" s="649"/>
      <c r="AG24" s="649"/>
      <c r="AH24" s="649"/>
      <c r="AI24" s="649"/>
      <c r="AJ24" s="649"/>
      <c r="AK24" s="649"/>
      <c r="AL24" s="650" t="s">
        <v>128</v>
      </c>
      <c r="AM24" s="651"/>
      <c r="AN24" s="651"/>
      <c r="AO24" s="652"/>
      <c r="AP24" s="664" t="s">
        <v>290</v>
      </c>
      <c r="AQ24" s="665"/>
      <c r="AR24" s="665"/>
      <c r="AS24" s="665"/>
      <c r="AT24" s="665"/>
      <c r="AU24" s="665"/>
      <c r="AV24" s="665"/>
      <c r="AW24" s="665"/>
      <c r="AX24" s="665"/>
      <c r="AY24" s="665"/>
      <c r="AZ24" s="665"/>
      <c r="BA24" s="665"/>
      <c r="BB24" s="665"/>
      <c r="BC24" s="665"/>
      <c r="BD24" s="665"/>
      <c r="BE24" s="665"/>
      <c r="BF24" s="666"/>
      <c r="BG24" s="645" t="s">
        <v>233</v>
      </c>
      <c r="BH24" s="646"/>
      <c r="BI24" s="646"/>
      <c r="BJ24" s="646"/>
      <c r="BK24" s="646"/>
      <c r="BL24" s="646"/>
      <c r="BM24" s="646"/>
      <c r="BN24" s="647"/>
      <c r="BO24" s="648" t="s">
        <v>128</v>
      </c>
      <c r="BP24" s="648"/>
      <c r="BQ24" s="648"/>
      <c r="BR24" s="648"/>
      <c r="BS24" s="654" t="s">
        <v>128</v>
      </c>
      <c r="BT24" s="646"/>
      <c r="BU24" s="646"/>
      <c r="BV24" s="646"/>
      <c r="BW24" s="646"/>
      <c r="BX24" s="646"/>
      <c r="BY24" s="646"/>
      <c r="BZ24" s="646"/>
      <c r="CA24" s="646"/>
      <c r="CB24" s="655"/>
      <c r="CD24" s="656" t="s">
        <v>291</v>
      </c>
      <c r="CE24" s="657"/>
      <c r="CF24" s="657"/>
      <c r="CG24" s="657"/>
      <c r="CH24" s="657"/>
      <c r="CI24" s="657"/>
      <c r="CJ24" s="657"/>
      <c r="CK24" s="657"/>
      <c r="CL24" s="657"/>
      <c r="CM24" s="657"/>
      <c r="CN24" s="657"/>
      <c r="CO24" s="657"/>
      <c r="CP24" s="657"/>
      <c r="CQ24" s="658"/>
      <c r="CR24" s="634">
        <v>665758</v>
      </c>
      <c r="CS24" s="635"/>
      <c r="CT24" s="635"/>
      <c r="CU24" s="635"/>
      <c r="CV24" s="635"/>
      <c r="CW24" s="635"/>
      <c r="CX24" s="635"/>
      <c r="CY24" s="636"/>
      <c r="CZ24" s="639">
        <v>23.7</v>
      </c>
      <c r="DA24" s="640"/>
      <c r="DB24" s="640"/>
      <c r="DC24" s="659"/>
      <c r="DD24" s="679">
        <v>575546</v>
      </c>
      <c r="DE24" s="635"/>
      <c r="DF24" s="635"/>
      <c r="DG24" s="635"/>
      <c r="DH24" s="635"/>
      <c r="DI24" s="635"/>
      <c r="DJ24" s="635"/>
      <c r="DK24" s="636"/>
      <c r="DL24" s="679">
        <v>572117</v>
      </c>
      <c r="DM24" s="635"/>
      <c r="DN24" s="635"/>
      <c r="DO24" s="635"/>
      <c r="DP24" s="635"/>
      <c r="DQ24" s="635"/>
      <c r="DR24" s="635"/>
      <c r="DS24" s="635"/>
      <c r="DT24" s="635"/>
      <c r="DU24" s="635"/>
      <c r="DV24" s="636"/>
      <c r="DW24" s="639">
        <v>45</v>
      </c>
      <c r="DX24" s="640"/>
      <c r="DY24" s="640"/>
      <c r="DZ24" s="640"/>
      <c r="EA24" s="640"/>
      <c r="EB24" s="640"/>
      <c r="EC24" s="641"/>
    </row>
    <row r="25" spans="2:133" ht="11.25" customHeight="1" x14ac:dyDescent="0.15">
      <c r="B25" s="642" t="s">
        <v>292</v>
      </c>
      <c r="C25" s="643"/>
      <c r="D25" s="643"/>
      <c r="E25" s="643"/>
      <c r="F25" s="643"/>
      <c r="G25" s="643"/>
      <c r="H25" s="643"/>
      <c r="I25" s="643"/>
      <c r="J25" s="643"/>
      <c r="K25" s="643"/>
      <c r="L25" s="643"/>
      <c r="M25" s="643"/>
      <c r="N25" s="643"/>
      <c r="O25" s="643"/>
      <c r="P25" s="643"/>
      <c r="Q25" s="644"/>
      <c r="R25" s="645">
        <v>15898</v>
      </c>
      <c r="S25" s="646"/>
      <c r="T25" s="646"/>
      <c r="U25" s="646"/>
      <c r="V25" s="646"/>
      <c r="W25" s="646"/>
      <c r="X25" s="646"/>
      <c r="Y25" s="647"/>
      <c r="Z25" s="648">
        <v>0.5</v>
      </c>
      <c r="AA25" s="648"/>
      <c r="AB25" s="648"/>
      <c r="AC25" s="648"/>
      <c r="AD25" s="649" t="s">
        <v>128</v>
      </c>
      <c r="AE25" s="649"/>
      <c r="AF25" s="649"/>
      <c r="AG25" s="649"/>
      <c r="AH25" s="649"/>
      <c r="AI25" s="649"/>
      <c r="AJ25" s="649"/>
      <c r="AK25" s="649"/>
      <c r="AL25" s="650" t="s">
        <v>233</v>
      </c>
      <c r="AM25" s="651"/>
      <c r="AN25" s="651"/>
      <c r="AO25" s="652"/>
      <c r="AP25" s="664" t="s">
        <v>293</v>
      </c>
      <c r="AQ25" s="665"/>
      <c r="AR25" s="665"/>
      <c r="AS25" s="665"/>
      <c r="AT25" s="665"/>
      <c r="AU25" s="665"/>
      <c r="AV25" s="665"/>
      <c r="AW25" s="665"/>
      <c r="AX25" s="665"/>
      <c r="AY25" s="665"/>
      <c r="AZ25" s="665"/>
      <c r="BA25" s="665"/>
      <c r="BB25" s="665"/>
      <c r="BC25" s="665"/>
      <c r="BD25" s="665"/>
      <c r="BE25" s="665"/>
      <c r="BF25" s="666"/>
      <c r="BG25" s="645" t="s">
        <v>128</v>
      </c>
      <c r="BH25" s="646"/>
      <c r="BI25" s="646"/>
      <c r="BJ25" s="646"/>
      <c r="BK25" s="646"/>
      <c r="BL25" s="646"/>
      <c r="BM25" s="646"/>
      <c r="BN25" s="647"/>
      <c r="BO25" s="648" t="s">
        <v>128</v>
      </c>
      <c r="BP25" s="648"/>
      <c r="BQ25" s="648"/>
      <c r="BR25" s="648"/>
      <c r="BS25" s="654" t="s">
        <v>233</v>
      </c>
      <c r="BT25" s="646"/>
      <c r="BU25" s="646"/>
      <c r="BV25" s="646"/>
      <c r="BW25" s="646"/>
      <c r="BX25" s="646"/>
      <c r="BY25" s="646"/>
      <c r="BZ25" s="646"/>
      <c r="CA25" s="646"/>
      <c r="CB25" s="655"/>
      <c r="CD25" s="660" t="s">
        <v>294</v>
      </c>
      <c r="CE25" s="661"/>
      <c r="CF25" s="661"/>
      <c r="CG25" s="661"/>
      <c r="CH25" s="661"/>
      <c r="CI25" s="661"/>
      <c r="CJ25" s="661"/>
      <c r="CK25" s="661"/>
      <c r="CL25" s="661"/>
      <c r="CM25" s="661"/>
      <c r="CN25" s="661"/>
      <c r="CO25" s="661"/>
      <c r="CP25" s="661"/>
      <c r="CQ25" s="662"/>
      <c r="CR25" s="645">
        <v>376642</v>
      </c>
      <c r="CS25" s="680"/>
      <c r="CT25" s="680"/>
      <c r="CU25" s="680"/>
      <c r="CV25" s="680"/>
      <c r="CW25" s="680"/>
      <c r="CX25" s="680"/>
      <c r="CY25" s="681"/>
      <c r="CZ25" s="650">
        <v>13.4</v>
      </c>
      <c r="DA25" s="682"/>
      <c r="DB25" s="682"/>
      <c r="DC25" s="685"/>
      <c r="DD25" s="654">
        <v>334310</v>
      </c>
      <c r="DE25" s="680"/>
      <c r="DF25" s="680"/>
      <c r="DG25" s="680"/>
      <c r="DH25" s="680"/>
      <c r="DI25" s="680"/>
      <c r="DJ25" s="680"/>
      <c r="DK25" s="681"/>
      <c r="DL25" s="654">
        <v>331641</v>
      </c>
      <c r="DM25" s="680"/>
      <c r="DN25" s="680"/>
      <c r="DO25" s="680"/>
      <c r="DP25" s="680"/>
      <c r="DQ25" s="680"/>
      <c r="DR25" s="680"/>
      <c r="DS25" s="680"/>
      <c r="DT25" s="680"/>
      <c r="DU25" s="680"/>
      <c r="DV25" s="681"/>
      <c r="DW25" s="650">
        <v>26.1</v>
      </c>
      <c r="DX25" s="682"/>
      <c r="DY25" s="682"/>
      <c r="DZ25" s="682"/>
      <c r="EA25" s="682"/>
      <c r="EB25" s="682"/>
      <c r="EC25" s="683"/>
    </row>
    <row r="26" spans="2:133" ht="11.25" customHeight="1" x14ac:dyDescent="0.15">
      <c r="B26" s="642" t="s">
        <v>295</v>
      </c>
      <c r="C26" s="643"/>
      <c r="D26" s="643"/>
      <c r="E26" s="643"/>
      <c r="F26" s="643"/>
      <c r="G26" s="643"/>
      <c r="H26" s="643"/>
      <c r="I26" s="643"/>
      <c r="J26" s="643"/>
      <c r="K26" s="643"/>
      <c r="L26" s="643"/>
      <c r="M26" s="643"/>
      <c r="N26" s="643"/>
      <c r="O26" s="643"/>
      <c r="P26" s="643"/>
      <c r="Q26" s="644"/>
      <c r="R26" s="645">
        <v>1404628</v>
      </c>
      <c r="S26" s="646"/>
      <c r="T26" s="646"/>
      <c r="U26" s="646"/>
      <c r="V26" s="646"/>
      <c r="W26" s="646"/>
      <c r="X26" s="646"/>
      <c r="Y26" s="647"/>
      <c r="Z26" s="648">
        <v>46.2</v>
      </c>
      <c r="AA26" s="648"/>
      <c r="AB26" s="648"/>
      <c r="AC26" s="648"/>
      <c r="AD26" s="649">
        <v>1234012</v>
      </c>
      <c r="AE26" s="649"/>
      <c r="AF26" s="649"/>
      <c r="AG26" s="649"/>
      <c r="AH26" s="649"/>
      <c r="AI26" s="649"/>
      <c r="AJ26" s="649"/>
      <c r="AK26" s="649"/>
      <c r="AL26" s="650">
        <v>99.8</v>
      </c>
      <c r="AM26" s="651"/>
      <c r="AN26" s="651"/>
      <c r="AO26" s="652"/>
      <c r="AP26" s="664" t="s">
        <v>296</v>
      </c>
      <c r="AQ26" s="684"/>
      <c r="AR26" s="684"/>
      <c r="AS26" s="684"/>
      <c r="AT26" s="684"/>
      <c r="AU26" s="684"/>
      <c r="AV26" s="684"/>
      <c r="AW26" s="684"/>
      <c r="AX26" s="684"/>
      <c r="AY26" s="684"/>
      <c r="AZ26" s="684"/>
      <c r="BA26" s="684"/>
      <c r="BB26" s="684"/>
      <c r="BC26" s="684"/>
      <c r="BD26" s="684"/>
      <c r="BE26" s="684"/>
      <c r="BF26" s="666"/>
      <c r="BG26" s="645" t="s">
        <v>233</v>
      </c>
      <c r="BH26" s="646"/>
      <c r="BI26" s="646"/>
      <c r="BJ26" s="646"/>
      <c r="BK26" s="646"/>
      <c r="BL26" s="646"/>
      <c r="BM26" s="646"/>
      <c r="BN26" s="647"/>
      <c r="BO26" s="648" t="s">
        <v>128</v>
      </c>
      <c r="BP26" s="648"/>
      <c r="BQ26" s="648"/>
      <c r="BR26" s="648"/>
      <c r="BS26" s="654" t="s">
        <v>128</v>
      </c>
      <c r="BT26" s="646"/>
      <c r="BU26" s="646"/>
      <c r="BV26" s="646"/>
      <c r="BW26" s="646"/>
      <c r="BX26" s="646"/>
      <c r="BY26" s="646"/>
      <c r="BZ26" s="646"/>
      <c r="CA26" s="646"/>
      <c r="CB26" s="655"/>
      <c r="CD26" s="660" t="s">
        <v>297</v>
      </c>
      <c r="CE26" s="661"/>
      <c r="CF26" s="661"/>
      <c r="CG26" s="661"/>
      <c r="CH26" s="661"/>
      <c r="CI26" s="661"/>
      <c r="CJ26" s="661"/>
      <c r="CK26" s="661"/>
      <c r="CL26" s="661"/>
      <c r="CM26" s="661"/>
      <c r="CN26" s="661"/>
      <c r="CO26" s="661"/>
      <c r="CP26" s="661"/>
      <c r="CQ26" s="662"/>
      <c r="CR26" s="645">
        <v>213432</v>
      </c>
      <c r="CS26" s="646"/>
      <c r="CT26" s="646"/>
      <c r="CU26" s="646"/>
      <c r="CV26" s="646"/>
      <c r="CW26" s="646"/>
      <c r="CX26" s="646"/>
      <c r="CY26" s="647"/>
      <c r="CZ26" s="650">
        <v>7.6</v>
      </c>
      <c r="DA26" s="682"/>
      <c r="DB26" s="682"/>
      <c r="DC26" s="685"/>
      <c r="DD26" s="654">
        <v>172563</v>
      </c>
      <c r="DE26" s="646"/>
      <c r="DF26" s="646"/>
      <c r="DG26" s="646"/>
      <c r="DH26" s="646"/>
      <c r="DI26" s="646"/>
      <c r="DJ26" s="646"/>
      <c r="DK26" s="647"/>
      <c r="DL26" s="654" t="s">
        <v>128</v>
      </c>
      <c r="DM26" s="646"/>
      <c r="DN26" s="646"/>
      <c r="DO26" s="646"/>
      <c r="DP26" s="646"/>
      <c r="DQ26" s="646"/>
      <c r="DR26" s="646"/>
      <c r="DS26" s="646"/>
      <c r="DT26" s="646"/>
      <c r="DU26" s="646"/>
      <c r="DV26" s="647"/>
      <c r="DW26" s="650" t="s">
        <v>233</v>
      </c>
      <c r="DX26" s="682"/>
      <c r="DY26" s="682"/>
      <c r="DZ26" s="682"/>
      <c r="EA26" s="682"/>
      <c r="EB26" s="682"/>
      <c r="EC26" s="683"/>
    </row>
    <row r="27" spans="2:133" ht="11.25" customHeight="1" x14ac:dyDescent="0.15">
      <c r="B27" s="642" t="s">
        <v>298</v>
      </c>
      <c r="C27" s="643"/>
      <c r="D27" s="643"/>
      <c r="E27" s="643"/>
      <c r="F27" s="643"/>
      <c r="G27" s="643"/>
      <c r="H27" s="643"/>
      <c r="I27" s="643"/>
      <c r="J27" s="643"/>
      <c r="K27" s="643"/>
      <c r="L27" s="643"/>
      <c r="M27" s="643"/>
      <c r="N27" s="643"/>
      <c r="O27" s="643"/>
      <c r="P27" s="643"/>
      <c r="Q27" s="644"/>
      <c r="R27" s="645" t="s">
        <v>233</v>
      </c>
      <c r="S27" s="646"/>
      <c r="T27" s="646"/>
      <c r="U27" s="646"/>
      <c r="V27" s="646"/>
      <c r="W27" s="646"/>
      <c r="X27" s="646"/>
      <c r="Y27" s="647"/>
      <c r="Z27" s="648" t="s">
        <v>128</v>
      </c>
      <c r="AA27" s="648"/>
      <c r="AB27" s="648"/>
      <c r="AC27" s="648"/>
      <c r="AD27" s="649" t="s">
        <v>128</v>
      </c>
      <c r="AE27" s="649"/>
      <c r="AF27" s="649"/>
      <c r="AG27" s="649"/>
      <c r="AH27" s="649"/>
      <c r="AI27" s="649"/>
      <c r="AJ27" s="649"/>
      <c r="AK27" s="649"/>
      <c r="AL27" s="650" t="s">
        <v>233</v>
      </c>
      <c r="AM27" s="651"/>
      <c r="AN27" s="651"/>
      <c r="AO27" s="652"/>
      <c r="AP27" s="642" t="s">
        <v>299</v>
      </c>
      <c r="AQ27" s="643"/>
      <c r="AR27" s="643"/>
      <c r="AS27" s="643"/>
      <c r="AT27" s="643"/>
      <c r="AU27" s="643"/>
      <c r="AV27" s="643"/>
      <c r="AW27" s="643"/>
      <c r="AX27" s="643"/>
      <c r="AY27" s="643"/>
      <c r="AZ27" s="643"/>
      <c r="BA27" s="643"/>
      <c r="BB27" s="643"/>
      <c r="BC27" s="643"/>
      <c r="BD27" s="643"/>
      <c r="BE27" s="643"/>
      <c r="BF27" s="644"/>
      <c r="BG27" s="645">
        <v>173702</v>
      </c>
      <c r="BH27" s="646"/>
      <c r="BI27" s="646"/>
      <c r="BJ27" s="646"/>
      <c r="BK27" s="646"/>
      <c r="BL27" s="646"/>
      <c r="BM27" s="646"/>
      <c r="BN27" s="647"/>
      <c r="BO27" s="648">
        <v>100</v>
      </c>
      <c r="BP27" s="648"/>
      <c r="BQ27" s="648"/>
      <c r="BR27" s="648"/>
      <c r="BS27" s="654" t="s">
        <v>233</v>
      </c>
      <c r="BT27" s="646"/>
      <c r="BU27" s="646"/>
      <c r="BV27" s="646"/>
      <c r="BW27" s="646"/>
      <c r="BX27" s="646"/>
      <c r="BY27" s="646"/>
      <c r="BZ27" s="646"/>
      <c r="CA27" s="646"/>
      <c r="CB27" s="655"/>
      <c r="CD27" s="660" t="s">
        <v>300</v>
      </c>
      <c r="CE27" s="661"/>
      <c r="CF27" s="661"/>
      <c r="CG27" s="661"/>
      <c r="CH27" s="661"/>
      <c r="CI27" s="661"/>
      <c r="CJ27" s="661"/>
      <c r="CK27" s="661"/>
      <c r="CL27" s="661"/>
      <c r="CM27" s="661"/>
      <c r="CN27" s="661"/>
      <c r="CO27" s="661"/>
      <c r="CP27" s="661"/>
      <c r="CQ27" s="662"/>
      <c r="CR27" s="645">
        <v>60676</v>
      </c>
      <c r="CS27" s="680"/>
      <c r="CT27" s="680"/>
      <c r="CU27" s="680"/>
      <c r="CV27" s="680"/>
      <c r="CW27" s="680"/>
      <c r="CX27" s="680"/>
      <c r="CY27" s="681"/>
      <c r="CZ27" s="650">
        <v>2.2000000000000002</v>
      </c>
      <c r="DA27" s="682"/>
      <c r="DB27" s="682"/>
      <c r="DC27" s="685"/>
      <c r="DD27" s="654">
        <v>16526</v>
      </c>
      <c r="DE27" s="680"/>
      <c r="DF27" s="680"/>
      <c r="DG27" s="680"/>
      <c r="DH27" s="680"/>
      <c r="DI27" s="680"/>
      <c r="DJ27" s="680"/>
      <c r="DK27" s="681"/>
      <c r="DL27" s="654">
        <v>15766</v>
      </c>
      <c r="DM27" s="680"/>
      <c r="DN27" s="680"/>
      <c r="DO27" s="680"/>
      <c r="DP27" s="680"/>
      <c r="DQ27" s="680"/>
      <c r="DR27" s="680"/>
      <c r="DS27" s="680"/>
      <c r="DT27" s="680"/>
      <c r="DU27" s="680"/>
      <c r="DV27" s="681"/>
      <c r="DW27" s="650">
        <v>1.2</v>
      </c>
      <c r="DX27" s="682"/>
      <c r="DY27" s="682"/>
      <c r="DZ27" s="682"/>
      <c r="EA27" s="682"/>
      <c r="EB27" s="682"/>
      <c r="EC27" s="683"/>
    </row>
    <row r="28" spans="2:133" ht="11.25" customHeight="1" x14ac:dyDescent="0.15">
      <c r="B28" s="642" t="s">
        <v>301</v>
      </c>
      <c r="C28" s="643"/>
      <c r="D28" s="643"/>
      <c r="E28" s="643"/>
      <c r="F28" s="643"/>
      <c r="G28" s="643"/>
      <c r="H28" s="643"/>
      <c r="I28" s="643"/>
      <c r="J28" s="643"/>
      <c r="K28" s="643"/>
      <c r="L28" s="643"/>
      <c r="M28" s="643"/>
      <c r="N28" s="643"/>
      <c r="O28" s="643"/>
      <c r="P28" s="643"/>
      <c r="Q28" s="644"/>
      <c r="R28" s="645">
        <v>2971</v>
      </c>
      <c r="S28" s="646"/>
      <c r="T28" s="646"/>
      <c r="U28" s="646"/>
      <c r="V28" s="646"/>
      <c r="W28" s="646"/>
      <c r="X28" s="646"/>
      <c r="Y28" s="647"/>
      <c r="Z28" s="648">
        <v>0.1</v>
      </c>
      <c r="AA28" s="648"/>
      <c r="AB28" s="648"/>
      <c r="AC28" s="648"/>
      <c r="AD28" s="649" t="s">
        <v>128</v>
      </c>
      <c r="AE28" s="649"/>
      <c r="AF28" s="649"/>
      <c r="AG28" s="649"/>
      <c r="AH28" s="649"/>
      <c r="AI28" s="649"/>
      <c r="AJ28" s="649"/>
      <c r="AK28" s="649"/>
      <c r="AL28" s="650" t="s">
        <v>233</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302</v>
      </c>
      <c r="CE28" s="661"/>
      <c r="CF28" s="661"/>
      <c r="CG28" s="661"/>
      <c r="CH28" s="661"/>
      <c r="CI28" s="661"/>
      <c r="CJ28" s="661"/>
      <c r="CK28" s="661"/>
      <c r="CL28" s="661"/>
      <c r="CM28" s="661"/>
      <c r="CN28" s="661"/>
      <c r="CO28" s="661"/>
      <c r="CP28" s="661"/>
      <c r="CQ28" s="662"/>
      <c r="CR28" s="645">
        <v>228440</v>
      </c>
      <c r="CS28" s="646"/>
      <c r="CT28" s="646"/>
      <c r="CU28" s="646"/>
      <c r="CV28" s="646"/>
      <c r="CW28" s="646"/>
      <c r="CX28" s="646"/>
      <c r="CY28" s="647"/>
      <c r="CZ28" s="650">
        <v>8.1</v>
      </c>
      <c r="DA28" s="682"/>
      <c r="DB28" s="682"/>
      <c r="DC28" s="685"/>
      <c r="DD28" s="654">
        <v>224710</v>
      </c>
      <c r="DE28" s="646"/>
      <c r="DF28" s="646"/>
      <c r="DG28" s="646"/>
      <c r="DH28" s="646"/>
      <c r="DI28" s="646"/>
      <c r="DJ28" s="646"/>
      <c r="DK28" s="647"/>
      <c r="DL28" s="654">
        <v>224710</v>
      </c>
      <c r="DM28" s="646"/>
      <c r="DN28" s="646"/>
      <c r="DO28" s="646"/>
      <c r="DP28" s="646"/>
      <c r="DQ28" s="646"/>
      <c r="DR28" s="646"/>
      <c r="DS28" s="646"/>
      <c r="DT28" s="646"/>
      <c r="DU28" s="646"/>
      <c r="DV28" s="647"/>
      <c r="DW28" s="650">
        <v>17.7</v>
      </c>
      <c r="DX28" s="682"/>
      <c r="DY28" s="682"/>
      <c r="DZ28" s="682"/>
      <c r="EA28" s="682"/>
      <c r="EB28" s="682"/>
      <c r="EC28" s="683"/>
    </row>
    <row r="29" spans="2:133" ht="11.25" customHeight="1" x14ac:dyDescent="0.15">
      <c r="B29" s="642" t="s">
        <v>303</v>
      </c>
      <c r="C29" s="643"/>
      <c r="D29" s="643"/>
      <c r="E29" s="643"/>
      <c r="F29" s="643"/>
      <c r="G29" s="643"/>
      <c r="H29" s="643"/>
      <c r="I29" s="643"/>
      <c r="J29" s="643"/>
      <c r="K29" s="643"/>
      <c r="L29" s="643"/>
      <c r="M29" s="643"/>
      <c r="N29" s="643"/>
      <c r="O29" s="643"/>
      <c r="P29" s="643"/>
      <c r="Q29" s="644"/>
      <c r="R29" s="645">
        <v>31924</v>
      </c>
      <c r="S29" s="646"/>
      <c r="T29" s="646"/>
      <c r="U29" s="646"/>
      <c r="V29" s="646"/>
      <c r="W29" s="646"/>
      <c r="X29" s="646"/>
      <c r="Y29" s="647"/>
      <c r="Z29" s="648">
        <v>1</v>
      </c>
      <c r="AA29" s="648"/>
      <c r="AB29" s="648"/>
      <c r="AC29" s="648"/>
      <c r="AD29" s="649">
        <v>872</v>
      </c>
      <c r="AE29" s="649"/>
      <c r="AF29" s="649"/>
      <c r="AG29" s="649"/>
      <c r="AH29" s="649"/>
      <c r="AI29" s="649"/>
      <c r="AJ29" s="649"/>
      <c r="AK29" s="649"/>
      <c r="AL29" s="650">
        <v>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304</v>
      </c>
      <c r="CE29" s="692"/>
      <c r="CF29" s="660" t="s">
        <v>305</v>
      </c>
      <c r="CG29" s="661"/>
      <c r="CH29" s="661"/>
      <c r="CI29" s="661"/>
      <c r="CJ29" s="661"/>
      <c r="CK29" s="661"/>
      <c r="CL29" s="661"/>
      <c r="CM29" s="661"/>
      <c r="CN29" s="661"/>
      <c r="CO29" s="661"/>
      <c r="CP29" s="661"/>
      <c r="CQ29" s="662"/>
      <c r="CR29" s="645">
        <v>228440</v>
      </c>
      <c r="CS29" s="680"/>
      <c r="CT29" s="680"/>
      <c r="CU29" s="680"/>
      <c r="CV29" s="680"/>
      <c r="CW29" s="680"/>
      <c r="CX29" s="680"/>
      <c r="CY29" s="681"/>
      <c r="CZ29" s="650">
        <v>8.1</v>
      </c>
      <c r="DA29" s="682"/>
      <c r="DB29" s="682"/>
      <c r="DC29" s="685"/>
      <c r="DD29" s="654">
        <v>224710</v>
      </c>
      <c r="DE29" s="680"/>
      <c r="DF29" s="680"/>
      <c r="DG29" s="680"/>
      <c r="DH29" s="680"/>
      <c r="DI29" s="680"/>
      <c r="DJ29" s="680"/>
      <c r="DK29" s="681"/>
      <c r="DL29" s="654">
        <v>224710</v>
      </c>
      <c r="DM29" s="680"/>
      <c r="DN29" s="680"/>
      <c r="DO29" s="680"/>
      <c r="DP29" s="680"/>
      <c r="DQ29" s="680"/>
      <c r="DR29" s="680"/>
      <c r="DS29" s="680"/>
      <c r="DT29" s="680"/>
      <c r="DU29" s="680"/>
      <c r="DV29" s="681"/>
      <c r="DW29" s="650">
        <v>17.7</v>
      </c>
      <c r="DX29" s="682"/>
      <c r="DY29" s="682"/>
      <c r="DZ29" s="682"/>
      <c r="EA29" s="682"/>
      <c r="EB29" s="682"/>
      <c r="EC29" s="683"/>
    </row>
    <row r="30" spans="2:133" ht="11.25" customHeight="1" x14ac:dyDescent="0.15">
      <c r="B30" s="642" t="s">
        <v>306</v>
      </c>
      <c r="C30" s="643"/>
      <c r="D30" s="643"/>
      <c r="E30" s="643"/>
      <c r="F30" s="643"/>
      <c r="G30" s="643"/>
      <c r="H30" s="643"/>
      <c r="I30" s="643"/>
      <c r="J30" s="643"/>
      <c r="K30" s="643"/>
      <c r="L30" s="643"/>
      <c r="M30" s="643"/>
      <c r="N30" s="643"/>
      <c r="O30" s="643"/>
      <c r="P30" s="643"/>
      <c r="Q30" s="644"/>
      <c r="R30" s="645">
        <v>1703</v>
      </c>
      <c r="S30" s="646"/>
      <c r="T30" s="646"/>
      <c r="U30" s="646"/>
      <c r="V30" s="646"/>
      <c r="W30" s="646"/>
      <c r="X30" s="646"/>
      <c r="Y30" s="647"/>
      <c r="Z30" s="648">
        <v>0.1</v>
      </c>
      <c r="AA30" s="648"/>
      <c r="AB30" s="648"/>
      <c r="AC30" s="648"/>
      <c r="AD30" s="649" t="s">
        <v>128</v>
      </c>
      <c r="AE30" s="649"/>
      <c r="AF30" s="649"/>
      <c r="AG30" s="649"/>
      <c r="AH30" s="649"/>
      <c r="AI30" s="649"/>
      <c r="AJ30" s="649"/>
      <c r="AK30" s="649"/>
      <c r="AL30" s="650" t="s">
        <v>128</v>
      </c>
      <c r="AM30" s="651"/>
      <c r="AN30" s="651"/>
      <c r="AO30" s="652"/>
      <c r="AP30" s="624" t="s">
        <v>222</v>
      </c>
      <c r="AQ30" s="625"/>
      <c r="AR30" s="625"/>
      <c r="AS30" s="625"/>
      <c r="AT30" s="625"/>
      <c r="AU30" s="625"/>
      <c r="AV30" s="625"/>
      <c r="AW30" s="625"/>
      <c r="AX30" s="625"/>
      <c r="AY30" s="625"/>
      <c r="AZ30" s="625"/>
      <c r="BA30" s="625"/>
      <c r="BB30" s="625"/>
      <c r="BC30" s="625"/>
      <c r="BD30" s="625"/>
      <c r="BE30" s="625"/>
      <c r="BF30" s="626"/>
      <c r="BG30" s="624" t="s">
        <v>307</v>
      </c>
      <c r="BH30" s="689"/>
      <c r="BI30" s="689"/>
      <c r="BJ30" s="689"/>
      <c r="BK30" s="689"/>
      <c r="BL30" s="689"/>
      <c r="BM30" s="689"/>
      <c r="BN30" s="689"/>
      <c r="BO30" s="689"/>
      <c r="BP30" s="689"/>
      <c r="BQ30" s="690"/>
      <c r="BR30" s="624" t="s">
        <v>308</v>
      </c>
      <c r="BS30" s="689"/>
      <c r="BT30" s="689"/>
      <c r="BU30" s="689"/>
      <c r="BV30" s="689"/>
      <c r="BW30" s="689"/>
      <c r="BX30" s="689"/>
      <c r="BY30" s="689"/>
      <c r="BZ30" s="689"/>
      <c r="CA30" s="689"/>
      <c r="CB30" s="690"/>
      <c r="CD30" s="693"/>
      <c r="CE30" s="694"/>
      <c r="CF30" s="660" t="s">
        <v>309</v>
      </c>
      <c r="CG30" s="661"/>
      <c r="CH30" s="661"/>
      <c r="CI30" s="661"/>
      <c r="CJ30" s="661"/>
      <c r="CK30" s="661"/>
      <c r="CL30" s="661"/>
      <c r="CM30" s="661"/>
      <c r="CN30" s="661"/>
      <c r="CO30" s="661"/>
      <c r="CP30" s="661"/>
      <c r="CQ30" s="662"/>
      <c r="CR30" s="645">
        <v>218508</v>
      </c>
      <c r="CS30" s="646"/>
      <c r="CT30" s="646"/>
      <c r="CU30" s="646"/>
      <c r="CV30" s="646"/>
      <c r="CW30" s="646"/>
      <c r="CX30" s="646"/>
      <c r="CY30" s="647"/>
      <c r="CZ30" s="650">
        <v>7.8</v>
      </c>
      <c r="DA30" s="682"/>
      <c r="DB30" s="682"/>
      <c r="DC30" s="685"/>
      <c r="DD30" s="654">
        <v>214778</v>
      </c>
      <c r="DE30" s="646"/>
      <c r="DF30" s="646"/>
      <c r="DG30" s="646"/>
      <c r="DH30" s="646"/>
      <c r="DI30" s="646"/>
      <c r="DJ30" s="646"/>
      <c r="DK30" s="647"/>
      <c r="DL30" s="654">
        <v>214778</v>
      </c>
      <c r="DM30" s="646"/>
      <c r="DN30" s="646"/>
      <c r="DO30" s="646"/>
      <c r="DP30" s="646"/>
      <c r="DQ30" s="646"/>
      <c r="DR30" s="646"/>
      <c r="DS30" s="646"/>
      <c r="DT30" s="646"/>
      <c r="DU30" s="646"/>
      <c r="DV30" s="647"/>
      <c r="DW30" s="650">
        <v>16.899999999999999</v>
      </c>
      <c r="DX30" s="682"/>
      <c r="DY30" s="682"/>
      <c r="DZ30" s="682"/>
      <c r="EA30" s="682"/>
      <c r="EB30" s="682"/>
      <c r="EC30" s="683"/>
    </row>
    <row r="31" spans="2:133" ht="11.25" customHeight="1" x14ac:dyDescent="0.15">
      <c r="B31" s="642" t="s">
        <v>310</v>
      </c>
      <c r="C31" s="643"/>
      <c r="D31" s="643"/>
      <c r="E31" s="643"/>
      <c r="F31" s="643"/>
      <c r="G31" s="643"/>
      <c r="H31" s="643"/>
      <c r="I31" s="643"/>
      <c r="J31" s="643"/>
      <c r="K31" s="643"/>
      <c r="L31" s="643"/>
      <c r="M31" s="643"/>
      <c r="N31" s="643"/>
      <c r="O31" s="643"/>
      <c r="P31" s="643"/>
      <c r="Q31" s="644"/>
      <c r="R31" s="645">
        <v>145622</v>
      </c>
      <c r="S31" s="646"/>
      <c r="T31" s="646"/>
      <c r="U31" s="646"/>
      <c r="V31" s="646"/>
      <c r="W31" s="646"/>
      <c r="X31" s="646"/>
      <c r="Y31" s="647"/>
      <c r="Z31" s="648">
        <v>4.8</v>
      </c>
      <c r="AA31" s="648"/>
      <c r="AB31" s="648"/>
      <c r="AC31" s="648"/>
      <c r="AD31" s="649" t="s">
        <v>128</v>
      </c>
      <c r="AE31" s="649"/>
      <c r="AF31" s="649"/>
      <c r="AG31" s="649"/>
      <c r="AH31" s="649"/>
      <c r="AI31" s="649"/>
      <c r="AJ31" s="649"/>
      <c r="AK31" s="649"/>
      <c r="AL31" s="650" t="s">
        <v>128</v>
      </c>
      <c r="AM31" s="651"/>
      <c r="AN31" s="651"/>
      <c r="AO31" s="652"/>
      <c r="AP31" s="697" t="s">
        <v>311</v>
      </c>
      <c r="AQ31" s="698"/>
      <c r="AR31" s="698"/>
      <c r="AS31" s="698"/>
      <c r="AT31" s="703" t="s">
        <v>312</v>
      </c>
      <c r="AU31" s="231"/>
      <c r="AV31" s="231"/>
      <c r="AW31" s="231"/>
      <c r="AX31" s="631" t="s">
        <v>188</v>
      </c>
      <c r="AY31" s="632"/>
      <c r="AZ31" s="632"/>
      <c r="BA31" s="632"/>
      <c r="BB31" s="632"/>
      <c r="BC31" s="632"/>
      <c r="BD31" s="632"/>
      <c r="BE31" s="632"/>
      <c r="BF31" s="633"/>
      <c r="BG31" s="709">
        <v>99.4</v>
      </c>
      <c r="BH31" s="710"/>
      <c r="BI31" s="710"/>
      <c r="BJ31" s="710"/>
      <c r="BK31" s="710"/>
      <c r="BL31" s="710"/>
      <c r="BM31" s="640">
        <v>96.6</v>
      </c>
      <c r="BN31" s="710"/>
      <c r="BO31" s="710"/>
      <c r="BP31" s="710"/>
      <c r="BQ31" s="711"/>
      <c r="BR31" s="709">
        <v>99.3</v>
      </c>
      <c r="BS31" s="710"/>
      <c r="BT31" s="710"/>
      <c r="BU31" s="710"/>
      <c r="BV31" s="710"/>
      <c r="BW31" s="710"/>
      <c r="BX31" s="640">
        <v>96.7</v>
      </c>
      <c r="BY31" s="710"/>
      <c r="BZ31" s="710"/>
      <c r="CA31" s="710"/>
      <c r="CB31" s="711"/>
      <c r="CD31" s="693"/>
      <c r="CE31" s="694"/>
      <c r="CF31" s="660" t="s">
        <v>313</v>
      </c>
      <c r="CG31" s="661"/>
      <c r="CH31" s="661"/>
      <c r="CI31" s="661"/>
      <c r="CJ31" s="661"/>
      <c r="CK31" s="661"/>
      <c r="CL31" s="661"/>
      <c r="CM31" s="661"/>
      <c r="CN31" s="661"/>
      <c r="CO31" s="661"/>
      <c r="CP31" s="661"/>
      <c r="CQ31" s="662"/>
      <c r="CR31" s="645">
        <v>9932</v>
      </c>
      <c r="CS31" s="680"/>
      <c r="CT31" s="680"/>
      <c r="CU31" s="680"/>
      <c r="CV31" s="680"/>
      <c r="CW31" s="680"/>
      <c r="CX31" s="680"/>
      <c r="CY31" s="681"/>
      <c r="CZ31" s="650">
        <v>0.4</v>
      </c>
      <c r="DA31" s="682"/>
      <c r="DB31" s="682"/>
      <c r="DC31" s="685"/>
      <c r="DD31" s="654">
        <v>9932</v>
      </c>
      <c r="DE31" s="680"/>
      <c r="DF31" s="680"/>
      <c r="DG31" s="680"/>
      <c r="DH31" s="680"/>
      <c r="DI31" s="680"/>
      <c r="DJ31" s="680"/>
      <c r="DK31" s="681"/>
      <c r="DL31" s="654">
        <v>9932</v>
      </c>
      <c r="DM31" s="680"/>
      <c r="DN31" s="680"/>
      <c r="DO31" s="680"/>
      <c r="DP31" s="680"/>
      <c r="DQ31" s="680"/>
      <c r="DR31" s="680"/>
      <c r="DS31" s="680"/>
      <c r="DT31" s="680"/>
      <c r="DU31" s="680"/>
      <c r="DV31" s="681"/>
      <c r="DW31" s="650">
        <v>0.8</v>
      </c>
      <c r="DX31" s="682"/>
      <c r="DY31" s="682"/>
      <c r="DZ31" s="682"/>
      <c r="EA31" s="682"/>
      <c r="EB31" s="682"/>
      <c r="EC31" s="683"/>
    </row>
    <row r="32" spans="2:133" ht="11.25" customHeight="1" x14ac:dyDescent="0.15">
      <c r="B32" s="706" t="s">
        <v>314</v>
      </c>
      <c r="C32" s="707"/>
      <c r="D32" s="707"/>
      <c r="E32" s="707"/>
      <c r="F32" s="707"/>
      <c r="G32" s="707"/>
      <c r="H32" s="707"/>
      <c r="I32" s="707"/>
      <c r="J32" s="707"/>
      <c r="K32" s="707"/>
      <c r="L32" s="707"/>
      <c r="M32" s="707"/>
      <c r="N32" s="707"/>
      <c r="O32" s="707"/>
      <c r="P32" s="707"/>
      <c r="Q32" s="708"/>
      <c r="R32" s="645" t="s">
        <v>128</v>
      </c>
      <c r="S32" s="646"/>
      <c r="T32" s="646"/>
      <c r="U32" s="646"/>
      <c r="V32" s="646"/>
      <c r="W32" s="646"/>
      <c r="X32" s="646"/>
      <c r="Y32" s="647"/>
      <c r="Z32" s="648" t="s">
        <v>233</v>
      </c>
      <c r="AA32" s="648"/>
      <c r="AB32" s="648"/>
      <c r="AC32" s="648"/>
      <c r="AD32" s="649" t="s">
        <v>128</v>
      </c>
      <c r="AE32" s="649"/>
      <c r="AF32" s="649"/>
      <c r="AG32" s="649"/>
      <c r="AH32" s="649"/>
      <c r="AI32" s="649"/>
      <c r="AJ32" s="649"/>
      <c r="AK32" s="649"/>
      <c r="AL32" s="650" t="s">
        <v>233</v>
      </c>
      <c r="AM32" s="651"/>
      <c r="AN32" s="651"/>
      <c r="AO32" s="652"/>
      <c r="AP32" s="699"/>
      <c r="AQ32" s="700"/>
      <c r="AR32" s="700"/>
      <c r="AS32" s="700"/>
      <c r="AT32" s="704"/>
      <c r="AU32" s="230" t="s">
        <v>315</v>
      </c>
      <c r="AV32" s="230"/>
      <c r="AW32" s="230"/>
      <c r="AX32" s="642" t="s">
        <v>316</v>
      </c>
      <c r="AY32" s="643"/>
      <c r="AZ32" s="643"/>
      <c r="BA32" s="643"/>
      <c r="BB32" s="643"/>
      <c r="BC32" s="643"/>
      <c r="BD32" s="643"/>
      <c r="BE32" s="643"/>
      <c r="BF32" s="644"/>
      <c r="BG32" s="712">
        <v>99.3</v>
      </c>
      <c r="BH32" s="680"/>
      <c r="BI32" s="680"/>
      <c r="BJ32" s="680"/>
      <c r="BK32" s="680"/>
      <c r="BL32" s="680"/>
      <c r="BM32" s="651">
        <v>97.6</v>
      </c>
      <c r="BN32" s="713"/>
      <c r="BO32" s="713"/>
      <c r="BP32" s="713"/>
      <c r="BQ32" s="714"/>
      <c r="BR32" s="712">
        <v>99.2</v>
      </c>
      <c r="BS32" s="680"/>
      <c r="BT32" s="680"/>
      <c r="BU32" s="680"/>
      <c r="BV32" s="680"/>
      <c r="BW32" s="680"/>
      <c r="BX32" s="651">
        <v>97.8</v>
      </c>
      <c r="BY32" s="713"/>
      <c r="BZ32" s="713"/>
      <c r="CA32" s="713"/>
      <c r="CB32" s="714"/>
      <c r="CD32" s="695"/>
      <c r="CE32" s="696"/>
      <c r="CF32" s="660" t="s">
        <v>317</v>
      </c>
      <c r="CG32" s="661"/>
      <c r="CH32" s="661"/>
      <c r="CI32" s="661"/>
      <c r="CJ32" s="661"/>
      <c r="CK32" s="661"/>
      <c r="CL32" s="661"/>
      <c r="CM32" s="661"/>
      <c r="CN32" s="661"/>
      <c r="CO32" s="661"/>
      <c r="CP32" s="661"/>
      <c r="CQ32" s="662"/>
      <c r="CR32" s="645" t="s">
        <v>233</v>
      </c>
      <c r="CS32" s="646"/>
      <c r="CT32" s="646"/>
      <c r="CU32" s="646"/>
      <c r="CV32" s="646"/>
      <c r="CW32" s="646"/>
      <c r="CX32" s="646"/>
      <c r="CY32" s="647"/>
      <c r="CZ32" s="650" t="s">
        <v>128</v>
      </c>
      <c r="DA32" s="682"/>
      <c r="DB32" s="682"/>
      <c r="DC32" s="685"/>
      <c r="DD32" s="654" t="s">
        <v>128</v>
      </c>
      <c r="DE32" s="646"/>
      <c r="DF32" s="646"/>
      <c r="DG32" s="646"/>
      <c r="DH32" s="646"/>
      <c r="DI32" s="646"/>
      <c r="DJ32" s="646"/>
      <c r="DK32" s="647"/>
      <c r="DL32" s="654" t="s">
        <v>128</v>
      </c>
      <c r="DM32" s="646"/>
      <c r="DN32" s="646"/>
      <c r="DO32" s="646"/>
      <c r="DP32" s="646"/>
      <c r="DQ32" s="646"/>
      <c r="DR32" s="646"/>
      <c r="DS32" s="646"/>
      <c r="DT32" s="646"/>
      <c r="DU32" s="646"/>
      <c r="DV32" s="647"/>
      <c r="DW32" s="650" t="s">
        <v>128</v>
      </c>
      <c r="DX32" s="682"/>
      <c r="DY32" s="682"/>
      <c r="DZ32" s="682"/>
      <c r="EA32" s="682"/>
      <c r="EB32" s="682"/>
      <c r="EC32" s="683"/>
    </row>
    <row r="33" spans="2:133" ht="11.25" customHeight="1" x14ac:dyDescent="0.15">
      <c r="B33" s="642" t="s">
        <v>318</v>
      </c>
      <c r="C33" s="643"/>
      <c r="D33" s="643"/>
      <c r="E33" s="643"/>
      <c r="F33" s="643"/>
      <c r="G33" s="643"/>
      <c r="H33" s="643"/>
      <c r="I33" s="643"/>
      <c r="J33" s="643"/>
      <c r="K33" s="643"/>
      <c r="L33" s="643"/>
      <c r="M33" s="643"/>
      <c r="N33" s="643"/>
      <c r="O33" s="643"/>
      <c r="P33" s="643"/>
      <c r="Q33" s="644"/>
      <c r="R33" s="645">
        <v>166816</v>
      </c>
      <c r="S33" s="646"/>
      <c r="T33" s="646"/>
      <c r="U33" s="646"/>
      <c r="V33" s="646"/>
      <c r="W33" s="646"/>
      <c r="X33" s="646"/>
      <c r="Y33" s="647"/>
      <c r="Z33" s="648">
        <v>5.5</v>
      </c>
      <c r="AA33" s="648"/>
      <c r="AB33" s="648"/>
      <c r="AC33" s="648"/>
      <c r="AD33" s="649" t="s">
        <v>128</v>
      </c>
      <c r="AE33" s="649"/>
      <c r="AF33" s="649"/>
      <c r="AG33" s="649"/>
      <c r="AH33" s="649"/>
      <c r="AI33" s="649"/>
      <c r="AJ33" s="649"/>
      <c r="AK33" s="649"/>
      <c r="AL33" s="650" t="s">
        <v>128</v>
      </c>
      <c r="AM33" s="651"/>
      <c r="AN33" s="651"/>
      <c r="AO33" s="652"/>
      <c r="AP33" s="701"/>
      <c r="AQ33" s="702"/>
      <c r="AR33" s="702"/>
      <c r="AS33" s="702"/>
      <c r="AT33" s="705"/>
      <c r="AU33" s="232"/>
      <c r="AV33" s="232"/>
      <c r="AW33" s="232"/>
      <c r="AX33" s="686" t="s">
        <v>319</v>
      </c>
      <c r="AY33" s="687"/>
      <c r="AZ33" s="687"/>
      <c r="BA33" s="687"/>
      <c r="BB33" s="687"/>
      <c r="BC33" s="687"/>
      <c r="BD33" s="687"/>
      <c r="BE33" s="687"/>
      <c r="BF33" s="688"/>
      <c r="BG33" s="715">
        <v>99.5</v>
      </c>
      <c r="BH33" s="716"/>
      <c r="BI33" s="716"/>
      <c r="BJ33" s="716"/>
      <c r="BK33" s="716"/>
      <c r="BL33" s="716"/>
      <c r="BM33" s="717">
        <v>95.9</v>
      </c>
      <c r="BN33" s="716"/>
      <c r="BO33" s="716"/>
      <c r="BP33" s="716"/>
      <c r="BQ33" s="718"/>
      <c r="BR33" s="715">
        <v>99.4</v>
      </c>
      <c r="BS33" s="716"/>
      <c r="BT33" s="716"/>
      <c r="BU33" s="716"/>
      <c r="BV33" s="716"/>
      <c r="BW33" s="716"/>
      <c r="BX33" s="717">
        <v>96</v>
      </c>
      <c r="BY33" s="716"/>
      <c r="BZ33" s="716"/>
      <c r="CA33" s="716"/>
      <c r="CB33" s="718"/>
      <c r="CD33" s="660" t="s">
        <v>320</v>
      </c>
      <c r="CE33" s="661"/>
      <c r="CF33" s="661"/>
      <c r="CG33" s="661"/>
      <c r="CH33" s="661"/>
      <c r="CI33" s="661"/>
      <c r="CJ33" s="661"/>
      <c r="CK33" s="661"/>
      <c r="CL33" s="661"/>
      <c r="CM33" s="661"/>
      <c r="CN33" s="661"/>
      <c r="CO33" s="661"/>
      <c r="CP33" s="661"/>
      <c r="CQ33" s="662"/>
      <c r="CR33" s="645">
        <v>1188095</v>
      </c>
      <c r="CS33" s="680"/>
      <c r="CT33" s="680"/>
      <c r="CU33" s="680"/>
      <c r="CV33" s="680"/>
      <c r="CW33" s="680"/>
      <c r="CX33" s="680"/>
      <c r="CY33" s="681"/>
      <c r="CZ33" s="650">
        <v>42.2</v>
      </c>
      <c r="DA33" s="682"/>
      <c r="DB33" s="682"/>
      <c r="DC33" s="685"/>
      <c r="DD33" s="654">
        <v>987474</v>
      </c>
      <c r="DE33" s="680"/>
      <c r="DF33" s="680"/>
      <c r="DG33" s="680"/>
      <c r="DH33" s="680"/>
      <c r="DI33" s="680"/>
      <c r="DJ33" s="680"/>
      <c r="DK33" s="681"/>
      <c r="DL33" s="654">
        <v>564665</v>
      </c>
      <c r="DM33" s="680"/>
      <c r="DN33" s="680"/>
      <c r="DO33" s="680"/>
      <c r="DP33" s="680"/>
      <c r="DQ33" s="680"/>
      <c r="DR33" s="680"/>
      <c r="DS33" s="680"/>
      <c r="DT33" s="680"/>
      <c r="DU33" s="680"/>
      <c r="DV33" s="681"/>
      <c r="DW33" s="650">
        <v>44.5</v>
      </c>
      <c r="DX33" s="682"/>
      <c r="DY33" s="682"/>
      <c r="DZ33" s="682"/>
      <c r="EA33" s="682"/>
      <c r="EB33" s="682"/>
      <c r="EC33" s="683"/>
    </row>
    <row r="34" spans="2:133" ht="11.25" customHeight="1" x14ac:dyDescent="0.15">
      <c r="B34" s="642" t="s">
        <v>321</v>
      </c>
      <c r="C34" s="643"/>
      <c r="D34" s="643"/>
      <c r="E34" s="643"/>
      <c r="F34" s="643"/>
      <c r="G34" s="643"/>
      <c r="H34" s="643"/>
      <c r="I34" s="643"/>
      <c r="J34" s="643"/>
      <c r="K34" s="643"/>
      <c r="L34" s="643"/>
      <c r="M34" s="643"/>
      <c r="N34" s="643"/>
      <c r="O34" s="643"/>
      <c r="P34" s="643"/>
      <c r="Q34" s="644"/>
      <c r="R34" s="645">
        <v>4586</v>
      </c>
      <c r="S34" s="646"/>
      <c r="T34" s="646"/>
      <c r="U34" s="646"/>
      <c r="V34" s="646"/>
      <c r="W34" s="646"/>
      <c r="X34" s="646"/>
      <c r="Y34" s="647"/>
      <c r="Z34" s="648">
        <v>0.2</v>
      </c>
      <c r="AA34" s="648"/>
      <c r="AB34" s="648"/>
      <c r="AC34" s="648"/>
      <c r="AD34" s="649">
        <v>1061</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322</v>
      </c>
      <c r="CE34" s="661"/>
      <c r="CF34" s="661"/>
      <c r="CG34" s="661"/>
      <c r="CH34" s="661"/>
      <c r="CI34" s="661"/>
      <c r="CJ34" s="661"/>
      <c r="CK34" s="661"/>
      <c r="CL34" s="661"/>
      <c r="CM34" s="661"/>
      <c r="CN34" s="661"/>
      <c r="CO34" s="661"/>
      <c r="CP34" s="661"/>
      <c r="CQ34" s="662"/>
      <c r="CR34" s="645">
        <v>423364</v>
      </c>
      <c r="CS34" s="646"/>
      <c r="CT34" s="646"/>
      <c r="CU34" s="646"/>
      <c r="CV34" s="646"/>
      <c r="CW34" s="646"/>
      <c r="CX34" s="646"/>
      <c r="CY34" s="647"/>
      <c r="CZ34" s="650">
        <v>15</v>
      </c>
      <c r="DA34" s="682"/>
      <c r="DB34" s="682"/>
      <c r="DC34" s="685"/>
      <c r="DD34" s="654">
        <v>329964</v>
      </c>
      <c r="DE34" s="646"/>
      <c r="DF34" s="646"/>
      <c r="DG34" s="646"/>
      <c r="DH34" s="646"/>
      <c r="DI34" s="646"/>
      <c r="DJ34" s="646"/>
      <c r="DK34" s="647"/>
      <c r="DL34" s="654">
        <v>236546</v>
      </c>
      <c r="DM34" s="646"/>
      <c r="DN34" s="646"/>
      <c r="DO34" s="646"/>
      <c r="DP34" s="646"/>
      <c r="DQ34" s="646"/>
      <c r="DR34" s="646"/>
      <c r="DS34" s="646"/>
      <c r="DT34" s="646"/>
      <c r="DU34" s="646"/>
      <c r="DV34" s="647"/>
      <c r="DW34" s="650">
        <v>18.600000000000001</v>
      </c>
      <c r="DX34" s="682"/>
      <c r="DY34" s="682"/>
      <c r="DZ34" s="682"/>
      <c r="EA34" s="682"/>
      <c r="EB34" s="682"/>
      <c r="EC34" s="683"/>
    </row>
    <row r="35" spans="2:133" ht="11.25" customHeight="1" x14ac:dyDescent="0.15">
      <c r="B35" s="642" t="s">
        <v>323</v>
      </c>
      <c r="C35" s="643"/>
      <c r="D35" s="643"/>
      <c r="E35" s="643"/>
      <c r="F35" s="643"/>
      <c r="G35" s="643"/>
      <c r="H35" s="643"/>
      <c r="I35" s="643"/>
      <c r="J35" s="643"/>
      <c r="K35" s="643"/>
      <c r="L35" s="643"/>
      <c r="M35" s="643"/>
      <c r="N35" s="643"/>
      <c r="O35" s="643"/>
      <c r="P35" s="643"/>
      <c r="Q35" s="644"/>
      <c r="R35" s="645">
        <v>7368</v>
      </c>
      <c r="S35" s="646"/>
      <c r="T35" s="646"/>
      <c r="U35" s="646"/>
      <c r="V35" s="646"/>
      <c r="W35" s="646"/>
      <c r="X35" s="646"/>
      <c r="Y35" s="647"/>
      <c r="Z35" s="648">
        <v>0.2</v>
      </c>
      <c r="AA35" s="648"/>
      <c r="AB35" s="648"/>
      <c r="AC35" s="648"/>
      <c r="AD35" s="649" t="s">
        <v>128</v>
      </c>
      <c r="AE35" s="649"/>
      <c r="AF35" s="649"/>
      <c r="AG35" s="649"/>
      <c r="AH35" s="649"/>
      <c r="AI35" s="649"/>
      <c r="AJ35" s="649"/>
      <c r="AK35" s="649"/>
      <c r="AL35" s="650" t="s">
        <v>233</v>
      </c>
      <c r="AM35" s="651"/>
      <c r="AN35" s="651"/>
      <c r="AO35" s="652"/>
      <c r="AP35" s="235"/>
      <c r="AQ35" s="624" t="s">
        <v>324</v>
      </c>
      <c r="AR35" s="625"/>
      <c r="AS35" s="625"/>
      <c r="AT35" s="625"/>
      <c r="AU35" s="625"/>
      <c r="AV35" s="625"/>
      <c r="AW35" s="625"/>
      <c r="AX35" s="625"/>
      <c r="AY35" s="625"/>
      <c r="AZ35" s="625"/>
      <c r="BA35" s="625"/>
      <c r="BB35" s="625"/>
      <c r="BC35" s="625"/>
      <c r="BD35" s="625"/>
      <c r="BE35" s="625"/>
      <c r="BF35" s="626"/>
      <c r="BG35" s="624" t="s">
        <v>325</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326</v>
      </c>
      <c r="CE35" s="661"/>
      <c r="CF35" s="661"/>
      <c r="CG35" s="661"/>
      <c r="CH35" s="661"/>
      <c r="CI35" s="661"/>
      <c r="CJ35" s="661"/>
      <c r="CK35" s="661"/>
      <c r="CL35" s="661"/>
      <c r="CM35" s="661"/>
      <c r="CN35" s="661"/>
      <c r="CO35" s="661"/>
      <c r="CP35" s="661"/>
      <c r="CQ35" s="662"/>
      <c r="CR35" s="645">
        <v>73836</v>
      </c>
      <c r="CS35" s="680"/>
      <c r="CT35" s="680"/>
      <c r="CU35" s="680"/>
      <c r="CV35" s="680"/>
      <c r="CW35" s="680"/>
      <c r="CX35" s="680"/>
      <c r="CY35" s="681"/>
      <c r="CZ35" s="650">
        <v>2.6</v>
      </c>
      <c r="DA35" s="682"/>
      <c r="DB35" s="682"/>
      <c r="DC35" s="685"/>
      <c r="DD35" s="654">
        <v>67172</v>
      </c>
      <c r="DE35" s="680"/>
      <c r="DF35" s="680"/>
      <c r="DG35" s="680"/>
      <c r="DH35" s="680"/>
      <c r="DI35" s="680"/>
      <c r="DJ35" s="680"/>
      <c r="DK35" s="681"/>
      <c r="DL35" s="654">
        <v>29015</v>
      </c>
      <c r="DM35" s="680"/>
      <c r="DN35" s="680"/>
      <c r="DO35" s="680"/>
      <c r="DP35" s="680"/>
      <c r="DQ35" s="680"/>
      <c r="DR35" s="680"/>
      <c r="DS35" s="680"/>
      <c r="DT35" s="680"/>
      <c r="DU35" s="680"/>
      <c r="DV35" s="681"/>
      <c r="DW35" s="650">
        <v>2.2999999999999998</v>
      </c>
      <c r="DX35" s="682"/>
      <c r="DY35" s="682"/>
      <c r="DZ35" s="682"/>
      <c r="EA35" s="682"/>
      <c r="EB35" s="682"/>
      <c r="EC35" s="683"/>
    </row>
    <row r="36" spans="2:133" ht="11.25" customHeight="1" x14ac:dyDescent="0.15">
      <c r="B36" s="642" t="s">
        <v>327</v>
      </c>
      <c r="C36" s="643"/>
      <c r="D36" s="643"/>
      <c r="E36" s="643"/>
      <c r="F36" s="643"/>
      <c r="G36" s="643"/>
      <c r="H36" s="643"/>
      <c r="I36" s="643"/>
      <c r="J36" s="643"/>
      <c r="K36" s="643"/>
      <c r="L36" s="643"/>
      <c r="M36" s="643"/>
      <c r="N36" s="643"/>
      <c r="O36" s="643"/>
      <c r="P36" s="643"/>
      <c r="Q36" s="644"/>
      <c r="R36" s="645">
        <v>304198</v>
      </c>
      <c r="S36" s="646"/>
      <c r="T36" s="646"/>
      <c r="U36" s="646"/>
      <c r="V36" s="646"/>
      <c r="W36" s="646"/>
      <c r="X36" s="646"/>
      <c r="Y36" s="647"/>
      <c r="Z36" s="648">
        <v>10</v>
      </c>
      <c r="AA36" s="648"/>
      <c r="AB36" s="648"/>
      <c r="AC36" s="648"/>
      <c r="AD36" s="649" t="s">
        <v>128</v>
      </c>
      <c r="AE36" s="649"/>
      <c r="AF36" s="649"/>
      <c r="AG36" s="649"/>
      <c r="AH36" s="649"/>
      <c r="AI36" s="649"/>
      <c r="AJ36" s="649"/>
      <c r="AK36" s="649"/>
      <c r="AL36" s="650" t="s">
        <v>233</v>
      </c>
      <c r="AM36" s="651"/>
      <c r="AN36" s="651"/>
      <c r="AO36" s="652"/>
      <c r="AP36" s="235"/>
      <c r="AQ36" s="719" t="s">
        <v>328</v>
      </c>
      <c r="AR36" s="720"/>
      <c r="AS36" s="720"/>
      <c r="AT36" s="720"/>
      <c r="AU36" s="720"/>
      <c r="AV36" s="720"/>
      <c r="AW36" s="720"/>
      <c r="AX36" s="720"/>
      <c r="AY36" s="721"/>
      <c r="AZ36" s="634">
        <v>231703</v>
      </c>
      <c r="BA36" s="635"/>
      <c r="BB36" s="635"/>
      <c r="BC36" s="635"/>
      <c r="BD36" s="635"/>
      <c r="BE36" s="635"/>
      <c r="BF36" s="722"/>
      <c r="BG36" s="656" t="s">
        <v>329</v>
      </c>
      <c r="BH36" s="657"/>
      <c r="BI36" s="657"/>
      <c r="BJ36" s="657"/>
      <c r="BK36" s="657"/>
      <c r="BL36" s="657"/>
      <c r="BM36" s="657"/>
      <c r="BN36" s="657"/>
      <c r="BO36" s="657"/>
      <c r="BP36" s="657"/>
      <c r="BQ36" s="657"/>
      <c r="BR36" s="657"/>
      <c r="BS36" s="657"/>
      <c r="BT36" s="657"/>
      <c r="BU36" s="658"/>
      <c r="BV36" s="634">
        <v>10385</v>
      </c>
      <c r="BW36" s="635"/>
      <c r="BX36" s="635"/>
      <c r="BY36" s="635"/>
      <c r="BZ36" s="635"/>
      <c r="CA36" s="635"/>
      <c r="CB36" s="722"/>
      <c r="CD36" s="660" t="s">
        <v>330</v>
      </c>
      <c r="CE36" s="661"/>
      <c r="CF36" s="661"/>
      <c r="CG36" s="661"/>
      <c r="CH36" s="661"/>
      <c r="CI36" s="661"/>
      <c r="CJ36" s="661"/>
      <c r="CK36" s="661"/>
      <c r="CL36" s="661"/>
      <c r="CM36" s="661"/>
      <c r="CN36" s="661"/>
      <c r="CO36" s="661"/>
      <c r="CP36" s="661"/>
      <c r="CQ36" s="662"/>
      <c r="CR36" s="645">
        <v>204614</v>
      </c>
      <c r="CS36" s="646"/>
      <c r="CT36" s="646"/>
      <c r="CU36" s="646"/>
      <c r="CV36" s="646"/>
      <c r="CW36" s="646"/>
      <c r="CX36" s="646"/>
      <c r="CY36" s="647"/>
      <c r="CZ36" s="650">
        <v>7.3</v>
      </c>
      <c r="DA36" s="682"/>
      <c r="DB36" s="682"/>
      <c r="DC36" s="685"/>
      <c r="DD36" s="654">
        <v>168939</v>
      </c>
      <c r="DE36" s="646"/>
      <c r="DF36" s="646"/>
      <c r="DG36" s="646"/>
      <c r="DH36" s="646"/>
      <c r="DI36" s="646"/>
      <c r="DJ36" s="646"/>
      <c r="DK36" s="647"/>
      <c r="DL36" s="654">
        <v>128414</v>
      </c>
      <c r="DM36" s="646"/>
      <c r="DN36" s="646"/>
      <c r="DO36" s="646"/>
      <c r="DP36" s="646"/>
      <c r="DQ36" s="646"/>
      <c r="DR36" s="646"/>
      <c r="DS36" s="646"/>
      <c r="DT36" s="646"/>
      <c r="DU36" s="646"/>
      <c r="DV36" s="647"/>
      <c r="DW36" s="650">
        <v>10.1</v>
      </c>
      <c r="DX36" s="682"/>
      <c r="DY36" s="682"/>
      <c r="DZ36" s="682"/>
      <c r="EA36" s="682"/>
      <c r="EB36" s="682"/>
      <c r="EC36" s="683"/>
    </row>
    <row r="37" spans="2:133" ht="11.25" customHeight="1" x14ac:dyDescent="0.15">
      <c r="B37" s="642" t="s">
        <v>331</v>
      </c>
      <c r="C37" s="643"/>
      <c r="D37" s="643"/>
      <c r="E37" s="643"/>
      <c r="F37" s="643"/>
      <c r="G37" s="643"/>
      <c r="H37" s="643"/>
      <c r="I37" s="643"/>
      <c r="J37" s="643"/>
      <c r="K37" s="643"/>
      <c r="L37" s="643"/>
      <c r="M37" s="643"/>
      <c r="N37" s="643"/>
      <c r="O37" s="643"/>
      <c r="P37" s="643"/>
      <c r="Q37" s="644"/>
      <c r="R37" s="645">
        <v>214070</v>
      </c>
      <c r="S37" s="646"/>
      <c r="T37" s="646"/>
      <c r="U37" s="646"/>
      <c r="V37" s="646"/>
      <c r="W37" s="646"/>
      <c r="X37" s="646"/>
      <c r="Y37" s="647"/>
      <c r="Z37" s="648">
        <v>7</v>
      </c>
      <c r="AA37" s="648"/>
      <c r="AB37" s="648"/>
      <c r="AC37" s="648"/>
      <c r="AD37" s="649" t="s">
        <v>128</v>
      </c>
      <c r="AE37" s="649"/>
      <c r="AF37" s="649"/>
      <c r="AG37" s="649"/>
      <c r="AH37" s="649"/>
      <c r="AI37" s="649"/>
      <c r="AJ37" s="649"/>
      <c r="AK37" s="649"/>
      <c r="AL37" s="650" t="s">
        <v>128</v>
      </c>
      <c r="AM37" s="651"/>
      <c r="AN37" s="651"/>
      <c r="AO37" s="652"/>
      <c r="AQ37" s="723" t="s">
        <v>332</v>
      </c>
      <c r="AR37" s="724"/>
      <c r="AS37" s="724"/>
      <c r="AT37" s="724"/>
      <c r="AU37" s="724"/>
      <c r="AV37" s="724"/>
      <c r="AW37" s="724"/>
      <c r="AX37" s="724"/>
      <c r="AY37" s="725"/>
      <c r="AZ37" s="645">
        <v>47815</v>
      </c>
      <c r="BA37" s="646"/>
      <c r="BB37" s="646"/>
      <c r="BC37" s="646"/>
      <c r="BD37" s="680"/>
      <c r="BE37" s="680"/>
      <c r="BF37" s="714"/>
      <c r="BG37" s="660" t="s">
        <v>333</v>
      </c>
      <c r="BH37" s="661"/>
      <c r="BI37" s="661"/>
      <c r="BJ37" s="661"/>
      <c r="BK37" s="661"/>
      <c r="BL37" s="661"/>
      <c r="BM37" s="661"/>
      <c r="BN37" s="661"/>
      <c r="BO37" s="661"/>
      <c r="BP37" s="661"/>
      <c r="BQ37" s="661"/>
      <c r="BR37" s="661"/>
      <c r="BS37" s="661"/>
      <c r="BT37" s="661"/>
      <c r="BU37" s="662"/>
      <c r="BV37" s="645">
        <v>5885</v>
      </c>
      <c r="BW37" s="646"/>
      <c r="BX37" s="646"/>
      <c r="BY37" s="646"/>
      <c r="BZ37" s="646"/>
      <c r="CA37" s="646"/>
      <c r="CB37" s="655"/>
      <c r="CD37" s="660" t="s">
        <v>334</v>
      </c>
      <c r="CE37" s="661"/>
      <c r="CF37" s="661"/>
      <c r="CG37" s="661"/>
      <c r="CH37" s="661"/>
      <c r="CI37" s="661"/>
      <c r="CJ37" s="661"/>
      <c r="CK37" s="661"/>
      <c r="CL37" s="661"/>
      <c r="CM37" s="661"/>
      <c r="CN37" s="661"/>
      <c r="CO37" s="661"/>
      <c r="CP37" s="661"/>
      <c r="CQ37" s="662"/>
      <c r="CR37" s="645">
        <v>77644</v>
      </c>
      <c r="CS37" s="680"/>
      <c r="CT37" s="680"/>
      <c r="CU37" s="680"/>
      <c r="CV37" s="680"/>
      <c r="CW37" s="680"/>
      <c r="CX37" s="680"/>
      <c r="CY37" s="681"/>
      <c r="CZ37" s="650">
        <v>2.8</v>
      </c>
      <c r="DA37" s="682"/>
      <c r="DB37" s="682"/>
      <c r="DC37" s="685"/>
      <c r="DD37" s="654">
        <v>77644</v>
      </c>
      <c r="DE37" s="680"/>
      <c r="DF37" s="680"/>
      <c r="DG37" s="680"/>
      <c r="DH37" s="680"/>
      <c r="DI37" s="680"/>
      <c r="DJ37" s="680"/>
      <c r="DK37" s="681"/>
      <c r="DL37" s="654">
        <v>77644</v>
      </c>
      <c r="DM37" s="680"/>
      <c r="DN37" s="680"/>
      <c r="DO37" s="680"/>
      <c r="DP37" s="680"/>
      <c r="DQ37" s="680"/>
      <c r="DR37" s="680"/>
      <c r="DS37" s="680"/>
      <c r="DT37" s="680"/>
      <c r="DU37" s="680"/>
      <c r="DV37" s="681"/>
      <c r="DW37" s="650">
        <v>6.1</v>
      </c>
      <c r="DX37" s="682"/>
      <c r="DY37" s="682"/>
      <c r="DZ37" s="682"/>
      <c r="EA37" s="682"/>
      <c r="EB37" s="682"/>
      <c r="EC37" s="683"/>
    </row>
    <row r="38" spans="2:133" ht="11.25" customHeight="1" x14ac:dyDescent="0.15">
      <c r="B38" s="642" t="s">
        <v>335</v>
      </c>
      <c r="C38" s="643"/>
      <c r="D38" s="643"/>
      <c r="E38" s="643"/>
      <c r="F38" s="643"/>
      <c r="G38" s="643"/>
      <c r="H38" s="643"/>
      <c r="I38" s="643"/>
      <c r="J38" s="643"/>
      <c r="K38" s="643"/>
      <c r="L38" s="643"/>
      <c r="M38" s="643"/>
      <c r="N38" s="643"/>
      <c r="O38" s="643"/>
      <c r="P38" s="643"/>
      <c r="Q38" s="644"/>
      <c r="R38" s="645">
        <v>17057</v>
      </c>
      <c r="S38" s="646"/>
      <c r="T38" s="646"/>
      <c r="U38" s="646"/>
      <c r="V38" s="646"/>
      <c r="W38" s="646"/>
      <c r="X38" s="646"/>
      <c r="Y38" s="647"/>
      <c r="Z38" s="648">
        <v>0.6</v>
      </c>
      <c r="AA38" s="648"/>
      <c r="AB38" s="648"/>
      <c r="AC38" s="648"/>
      <c r="AD38" s="649">
        <v>1</v>
      </c>
      <c r="AE38" s="649"/>
      <c r="AF38" s="649"/>
      <c r="AG38" s="649"/>
      <c r="AH38" s="649"/>
      <c r="AI38" s="649"/>
      <c r="AJ38" s="649"/>
      <c r="AK38" s="649"/>
      <c r="AL38" s="650">
        <v>0</v>
      </c>
      <c r="AM38" s="651"/>
      <c r="AN38" s="651"/>
      <c r="AO38" s="652"/>
      <c r="AQ38" s="723" t="s">
        <v>336</v>
      </c>
      <c r="AR38" s="724"/>
      <c r="AS38" s="724"/>
      <c r="AT38" s="724"/>
      <c r="AU38" s="724"/>
      <c r="AV38" s="724"/>
      <c r="AW38" s="724"/>
      <c r="AX38" s="724"/>
      <c r="AY38" s="725"/>
      <c r="AZ38" s="645">
        <v>44988</v>
      </c>
      <c r="BA38" s="646"/>
      <c r="BB38" s="646"/>
      <c r="BC38" s="646"/>
      <c r="BD38" s="680"/>
      <c r="BE38" s="680"/>
      <c r="BF38" s="714"/>
      <c r="BG38" s="660" t="s">
        <v>337</v>
      </c>
      <c r="BH38" s="661"/>
      <c r="BI38" s="661"/>
      <c r="BJ38" s="661"/>
      <c r="BK38" s="661"/>
      <c r="BL38" s="661"/>
      <c r="BM38" s="661"/>
      <c r="BN38" s="661"/>
      <c r="BO38" s="661"/>
      <c r="BP38" s="661"/>
      <c r="BQ38" s="661"/>
      <c r="BR38" s="661"/>
      <c r="BS38" s="661"/>
      <c r="BT38" s="661"/>
      <c r="BU38" s="662"/>
      <c r="BV38" s="645">
        <v>267</v>
      </c>
      <c r="BW38" s="646"/>
      <c r="BX38" s="646"/>
      <c r="BY38" s="646"/>
      <c r="BZ38" s="646"/>
      <c r="CA38" s="646"/>
      <c r="CB38" s="655"/>
      <c r="CD38" s="660" t="s">
        <v>338</v>
      </c>
      <c r="CE38" s="661"/>
      <c r="CF38" s="661"/>
      <c r="CG38" s="661"/>
      <c r="CH38" s="661"/>
      <c r="CI38" s="661"/>
      <c r="CJ38" s="661"/>
      <c r="CK38" s="661"/>
      <c r="CL38" s="661"/>
      <c r="CM38" s="661"/>
      <c r="CN38" s="661"/>
      <c r="CO38" s="661"/>
      <c r="CP38" s="661"/>
      <c r="CQ38" s="662"/>
      <c r="CR38" s="645">
        <v>231703</v>
      </c>
      <c r="CS38" s="646"/>
      <c r="CT38" s="646"/>
      <c r="CU38" s="646"/>
      <c r="CV38" s="646"/>
      <c r="CW38" s="646"/>
      <c r="CX38" s="646"/>
      <c r="CY38" s="647"/>
      <c r="CZ38" s="650">
        <v>8.1999999999999993</v>
      </c>
      <c r="DA38" s="682"/>
      <c r="DB38" s="682"/>
      <c r="DC38" s="685"/>
      <c r="DD38" s="654">
        <v>215396</v>
      </c>
      <c r="DE38" s="646"/>
      <c r="DF38" s="646"/>
      <c r="DG38" s="646"/>
      <c r="DH38" s="646"/>
      <c r="DI38" s="646"/>
      <c r="DJ38" s="646"/>
      <c r="DK38" s="647"/>
      <c r="DL38" s="654">
        <v>170690</v>
      </c>
      <c r="DM38" s="646"/>
      <c r="DN38" s="646"/>
      <c r="DO38" s="646"/>
      <c r="DP38" s="646"/>
      <c r="DQ38" s="646"/>
      <c r="DR38" s="646"/>
      <c r="DS38" s="646"/>
      <c r="DT38" s="646"/>
      <c r="DU38" s="646"/>
      <c r="DV38" s="647"/>
      <c r="DW38" s="650">
        <v>13.4</v>
      </c>
      <c r="DX38" s="682"/>
      <c r="DY38" s="682"/>
      <c r="DZ38" s="682"/>
      <c r="EA38" s="682"/>
      <c r="EB38" s="682"/>
      <c r="EC38" s="683"/>
    </row>
    <row r="39" spans="2:133" ht="11.25" customHeight="1" x14ac:dyDescent="0.15">
      <c r="B39" s="642" t="s">
        <v>339</v>
      </c>
      <c r="C39" s="643"/>
      <c r="D39" s="643"/>
      <c r="E39" s="643"/>
      <c r="F39" s="643"/>
      <c r="G39" s="643"/>
      <c r="H39" s="643"/>
      <c r="I39" s="643"/>
      <c r="J39" s="643"/>
      <c r="K39" s="643"/>
      <c r="L39" s="643"/>
      <c r="M39" s="643"/>
      <c r="N39" s="643"/>
      <c r="O39" s="643"/>
      <c r="P39" s="643"/>
      <c r="Q39" s="644"/>
      <c r="R39" s="645">
        <v>741993</v>
      </c>
      <c r="S39" s="646"/>
      <c r="T39" s="646"/>
      <c r="U39" s="646"/>
      <c r="V39" s="646"/>
      <c r="W39" s="646"/>
      <c r="X39" s="646"/>
      <c r="Y39" s="647"/>
      <c r="Z39" s="648">
        <v>24.4</v>
      </c>
      <c r="AA39" s="648"/>
      <c r="AB39" s="648"/>
      <c r="AC39" s="648"/>
      <c r="AD39" s="649" t="s">
        <v>128</v>
      </c>
      <c r="AE39" s="649"/>
      <c r="AF39" s="649"/>
      <c r="AG39" s="649"/>
      <c r="AH39" s="649"/>
      <c r="AI39" s="649"/>
      <c r="AJ39" s="649"/>
      <c r="AK39" s="649"/>
      <c r="AL39" s="650" t="s">
        <v>128</v>
      </c>
      <c r="AM39" s="651"/>
      <c r="AN39" s="651"/>
      <c r="AO39" s="652"/>
      <c r="AQ39" s="723" t="s">
        <v>340</v>
      </c>
      <c r="AR39" s="724"/>
      <c r="AS39" s="724"/>
      <c r="AT39" s="724"/>
      <c r="AU39" s="724"/>
      <c r="AV39" s="724"/>
      <c r="AW39" s="724"/>
      <c r="AX39" s="724"/>
      <c r="AY39" s="725"/>
      <c r="AZ39" s="645" t="s">
        <v>128</v>
      </c>
      <c r="BA39" s="646"/>
      <c r="BB39" s="646"/>
      <c r="BC39" s="646"/>
      <c r="BD39" s="680"/>
      <c r="BE39" s="680"/>
      <c r="BF39" s="714"/>
      <c r="BG39" s="660" t="s">
        <v>341</v>
      </c>
      <c r="BH39" s="661"/>
      <c r="BI39" s="661"/>
      <c r="BJ39" s="661"/>
      <c r="BK39" s="661"/>
      <c r="BL39" s="661"/>
      <c r="BM39" s="661"/>
      <c r="BN39" s="661"/>
      <c r="BO39" s="661"/>
      <c r="BP39" s="661"/>
      <c r="BQ39" s="661"/>
      <c r="BR39" s="661"/>
      <c r="BS39" s="661"/>
      <c r="BT39" s="661"/>
      <c r="BU39" s="662"/>
      <c r="BV39" s="645">
        <v>386</v>
      </c>
      <c r="BW39" s="646"/>
      <c r="BX39" s="646"/>
      <c r="BY39" s="646"/>
      <c r="BZ39" s="646"/>
      <c r="CA39" s="646"/>
      <c r="CB39" s="655"/>
      <c r="CD39" s="660" t="s">
        <v>342</v>
      </c>
      <c r="CE39" s="661"/>
      <c r="CF39" s="661"/>
      <c r="CG39" s="661"/>
      <c r="CH39" s="661"/>
      <c r="CI39" s="661"/>
      <c r="CJ39" s="661"/>
      <c r="CK39" s="661"/>
      <c r="CL39" s="661"/>
      <c r="CM39" s="661"/>
      <c r="CN39" s="661"/>
      <c r="CO39" s="661"/>
      <c r="CP39" s="661"/>
      <c r="CQ39" s="662"/>
      <c r="CR39" s="645">
        <v>247578</v>
      </c>
      <c r="CS39" s="680"/>
      <c r="CT39" s="680"/>
      <c r="CU39" s="680"/>
      <c r="CV39" s="680"/>
      <c r="CW39" s="680"/>
      <c r="CX39" s="680"/>
      <c r="CY39" s="681"/>
      <c r="CZ39" s="650">
        <v>8.8000000000000007</v>
      </c>
      <c r="DA39" s="682"/>
      <c r="DB39" s="682"/>
      <c r="DC39" s="685"/>
      <c r="DD39" s="654">
        <v>206003</v>
      </c>
      <c r="DE39" s="680"/>
      <c r="DF39" s="680"/>
      <c r="DG39" s="680"/>
      <c r="DH39" s="680"/>
      <c r="DI39" s="680"/>
      <c r="DJ39" s="680"/>
      <c r="DK39" s="681"/>
      <c r="DL39" s="654" t="s">
        <v>233</v>
      </c>
      <c r="DM39" s="680"/>
      <c r="DN39" s="680"/>
      <c r="DO39" s="680"/>
      <c r="DP39" s="680"/>
      <c r="DQ39" s="680"/>
      <c r="DR39" s="680"/>
      <c r="DS39" s="680"/>
      <c r="DT39" s="680"/>
      <c r="DU39" s="680"/>
      <c r="DV39" s="681"/>
      <c r="DW39" s="650" t="s">
        <v>128</v>
      </c>
      <c r="DX39" s="682"/>
      <c r="DY39" s="682"/>
      <c r="DZ39" s="682"/>
      <c r="EA39" s="682"/>
      <c r="EB39" s="682"/>
      <c r="EC39" s="683"/>
    </row>
    <row r="40" spans="2:133" ht="11.25" customHeight="1" x14ac:dyDescent="0.15">
      <c r="B40" s="642" t="s">
        <v>343</v>
      </c>
      <c r="C40" s="643"/>
      <c r="D40" s="643"/>
      <c r="E40" s="643"/>
      <c r="F40" s="643"/>
      <c r="G40" s="643"/>
      <c r="H40" s="643"/>
      <c r="I40" s="643"/>
      <c r="J40" s="643"/>
      <c r="K40" s="643"/>
      <c r="L40" s="643"/>
      <c r="M40" s="643"/>
      <c r="N40" s="643"/>
      <c r="O40" s="643"/>
      <c r="P40" s="643"/>
      <c r="Q40" s="644"/>
      <c r="R40" s="645" t="s">
        <v>233</v>
      </c>
      <c r="S40" s="646"/>
      <c r="T40" s="646"/>
      <c r="U40" s="646"/>
      <c r="V40" s="646"/>
      <c r="W40" s="646"/>
      <c r="X40" s="646"/>
      <c r="Y40" s="647"/>
      <c r="Z40" s="648" t="s">
        <v>128</v>
      </c>
      <c r="AA40" s="648"/>
      <c r="AB40" s="648"/>
      <c r="AC40" s="648"/>
      <c r="AD40" s="649" t="s">
        <v>128</v>
      </c>
      <c r="AE40" s="649"/>
      <c r="AF40" s="649"/>
      <c r="AG40" s="649"/>
      <c r="AH40" s="649"/>
      <c r="AI40" s="649"/>
      <c r="AJ40" s="649"/>
      <c r="AK40" s="649"/>
      <c r="AL40" s="650" t="s">
        <v>233</v>
      </c>
      <c r="AM40" s="651"/>
      <c r="AN40" s="651"/>
      <c r="AO40" s="652"/>
      <c r="AQ40" s="723" t="s">
        <v>344</v>
      </c>
      <c r="AR40" s="724"/>
      <c r="AS40" s="724"/>
      <c r="AT40" s="724"/>
      <c r="AU40" s="724"/>
      <c r="AV40" s="724"/>
      <c r="AW40" s="724"/>
      <c r="AX40" s="724"/>
      <c r="AY40" s="725"/>
      <c r="AZ40" s="645" t="s">
        <v>233</v>
      </c>
      <c r="BA40" s="646"/>
      <c r="BB40" s="646"/>
      <c r="BC40" s="646"/>
      <c r="BD40" s="680"/>
      <c r="BE40" s="680"/>
      <c r="BF40" s="714"/>
      <c r="BG40" s="726" t="s">
        <v>345</v>
      </c>
      <c r="BH40" s="727"/>
      <c r="BI40" s="727"/>
      <c r="BJ40" s="727"/>
      <c r="BK40" s="727"/>
      <c r="BL40" s="236"/>
      <c r="BM40" s="661" t="s">
        <v>346</v>
      </c>
      <c r="BN40" s="661"/>
      <c r="BO40" s="661"/>
      <c r="BP40" s="661"/>
      <c r="BQ40" s="661"/>
      <c r="BR40" s="661"/>
      <c r="BS40" s="661"/>
      <c r="BT40" s="661"/>
      <c r="BU40" s="662"/>
      <c r="BV40" s="645">
        <v>74</v>
      </c>
      <c r="BW40" s="646"/>
      <c r="BX40" s="646"/>
      <c r="BY40" s="646"/>
      <c r="BZ40" s="646"/>
      <c r="CA40" s="646"/>
      <c r="CB40" s="655"/>
      <c r="CD40" s="660" t="s">
        <v>347</v>
      </c>
      <c r="CE40" s="661"/>
      <c r="CF40" s="661"/>
      <c r="CG40" s="661"/>
      <c r="CH40" s="661"/>
      <c r="CI40" s="661"/>
      <c r="CJ40" s="661"/>
      <c r="CK40" s="661"/>
      <c r="CL40" s="661"/>
      <c r="CM40" s="661"/>
      <c r="CN40" s="661"/>
      <c r="CO40" s="661"/>
      <c r="CP40" s="661"/>
      <c r="CQ40" s="662"/>
      <c r="CR40" s="645">
        <v>7000</v>
      </c>
      <c r="CS40" s="646"/>
      <c r="CT40" s="646"/>
      <c r="CU40" s="646"/>
      <c r="CV40" s="646"/>
      <c r="CW40" s="646"/>
      <c r="CX40" s="646"/>
      <c r="CY40" s="647"/>
      <c r="CZ40" s="650">
        <v>0.2</v>
      </c>
      <c r="DA40" s="682"/>
      <c r="DB40" s="682"/>
      <c r="DC40" s="685"/>
      <c r="DD40" s="654" t="s">
        <v>233</v>
      </c>
      <c r="DE40" s="646"/>
      <c r="DF40" s="646"/>
      <c r="DG40" s="646"/>
      <c r="DH40" s="646"/>
      <c r="DI40" s="646"/>
      <c r="DJ40" s="646"/>
      <c r="DK40" s="647"/>
      <c r="DL40" s="654" t="s">
        <v>128</v>
      </c>
      <c r="DM40" s="646"/>
      <c r="DN40" s="646"/>
      <c r="DO40" s="646"/>
      <c r="DP40" s="646"/>
      <c r="DQ40" s="646"/>
      <c r="DR40" s="646"/>
      <c r="DS40" s="646"/>
      <c r="DT40" s="646"/>
      <c r="DU40" s="646"/>
      <c r="DV40" s="647"/>
      <c r="DW40" s="650" t="s">
        <v>233</v>
      </c>
      <c r="DX40" s="682"/>
      <c r="DY40" s="682"/>
      <c r="DZ40" s="682"/>
      <c r="EA40" s="682"/>
      <c r="EB40" s="682"/>
      <c r="EC40" s="683"/>
    </row>
    <row r="41" spans="2:133" ht="11.25" customHeight="1" x14ac:dyDescent="0.15">
      <c r="B41" s="642" t="s">
        <v>348</v>
      </c>
      <c r="C41" s="643"/>
      <c r="D41" s="643"/>
      <c r="E41" s="643"/>
      <c r="F41" s="643"/>
      <c r="G41" s="643"/>
      <c r="H41" s="643"/>
      <c r="I41" s="643"/>
      <c r="J41" s="643"/>
      <c r="K41" s="643"/>
      <c r="L41" s="643"/>
      <c r="M41" s="643"/>
      <c r="N41" s="643"/>
      <c r="O41" s="643"/>
      <c r="P41" s="643"/>
      <c r="Q41" s="644"/>
      <c r="R41" s="645">
        <v>34293</v>
      </c>
      <c r="S41" s="646"/>
      <c r="T41" s="646"/>
      <c r="U41" s="646"/>
      <c r="V41" s="646"/>
      <c r="W41" s="646"/>
      <c r="X41" s="646"/>
      <c r="Y41" s="647"/>
      <c r="Z41" s="648">
        <v>1.1000000000000001</v>
      </c>
      <c r="AA41" s="648"/>
      <c r="AB41" s="648"/>
      <c r="AC41" s="648"/>
      <c r="AD41" s="649" t="s">
        <v>233</v>
      </c>
      <c r="AE41" s="649"/>
      <c r="AF41" s="649"/>
      <c r="AG41" s="649"/>
      <c r="AH41" s="649"/>
      <c r="AI41" s="649"/>
      <c r="AJ41" s="649"/>
      <c r="AK41" s="649"/>
      <c r="AL41" s="650" t="s">
        <v>128</v>
      </c>
      <c r="AM41" s="651"/>
      <c r="AN41" s="651"/>
      <c r="AO41" s="652"/>
      <c r="AQ41" s="723" t="s">
        <v>349</v>
      </c>
      <c r="AR41" s="724"/>
      <c r="AS41" s="724"/>
      <c r="AT41" s="724"/>
      <c r="AU41" s="724"/>
      <c r="AV41" s="724"/>
      <c r="AW41" s="724"/>
      <c r="AX41" s="724"/>
      <c r="AY41" s="725"/>
      <c r="AZ41" s="645">
        <v>22153</v>
      </c>
      <c r="BA41" s="646"/>
      <c r="BB41" s="646"/>
      <c r="BC41" s="646"/>
      <c r="BD41" s="680"/>
      <c r="BE41" s="680"/>
      <c r="BF41" s="714"/>
      <c r="BG41" s="726"/>
      <c r="BH41" s="727"/>
      <c r="BI41" s="727"/>
      <c r="BJ41" s="727"/>
      <c r="BK41" s="727"/>
      <c r="BL41" s="236"/>
      <c r="BM41" s="661" t="s">
        <v>350</v>
      </c>
      <c r="BN41" s="661"/>
      <c r="BO41" s="661"/>
      <c r="BP41" s="661"/>
      <c r="BQ41" s="661"/>
      <c r="BR41" s="661"/>
      <c r="BS41" s="661"/>
      <c r="BT41" s="661"/>
      <c r="BU41" s="662"/>
      <c r="BV41" s="645" t="s">
        <v>128</v>
      </c>
      <c r="BW41" s="646"/>
      <c r="BX41" s="646"/>
      <c r="BY41" s="646"/>
      <c r="BZ41" s="646"/>
      <c r="CA41" s="646"/>
      <c r="CB41" s="655"/>
      <c r="CD41" s="660" t="s">
        <v>351</v>
      </c>
      <c r="CE41" s="661"/>
      <c r="CF41" s="661"/>
      <c r="CG41" s="661"/>
      <c r="CH41" s="661"/>
      <c r="CI41" s="661"/>
      <c r="CJ41" s="661"/>
      <c r="CK41" s="661"/>
      <c r="CL41" s="661"/>
      <c r="CM41" s="661"/>
      <c r="CN41" s="661"/>
      <c r="CO41" s="661"/>
      <c r="CP41" s="661"/>
      <c r="CQ41" s="662"/>
      <c r="CR41" s="645" t="s">
        <v>128</v>
      </c>
      <c r="CS41" s="680"/>
      <c r="CT41" s="680"/>
      <c r="CU41" s="680"/>
      <c r="CV41" s="680"/>
      <c r="CW41" s="680"/>
      <c r="CX41" s="680"/>
      <c r="CY41" s="681"/>
      <c r="CZ41" s="650" t="s">
        <v>128</v>
      </c>
      <c r="DA41" s="682"/>
      <c r="DB41" s="682"/>
      <c r="DC41" s="685"/>
      <c r="DD41" s="654" t="s">
        <v>233</v>
      </c>
      <c r="DE41" s="680"/>
      <c r="DF41" s="680"/>
      <c r="DG41" s="680"/>
      <c r="DH41" s="680"/>
      <c r="DI41" s="680"/>
      <c r="DJ41" s="680"/>
      <c r="DK41" s="681"/>
      <c r="DL41" s="730"/>
      <c r="DM41" s="731"/>
      <c r="DN41" s="731"/>
      <c r="DO41" s="731"/>
      <c r="DP41" s="731"/>
      <c r="DQ41" s="731"/>
      <c r="DR41" s="731"/>
      <c r="DS41" s="731"/>
      <c r="DT41" s="731"/>
      <c r="DU41" s="731"/>
      <c r="DV41" s="732"/>
      <c r="DW41" s="733"/>
      <c r="DX41" s="734"/>
      <c r="DY41" s="734"/>
      <c r="DZ41" s="734"/>
      <c r="EA41" s="734"/>
      <c r="EB41" s="734"/>
      <c r="EC41" s="735"/>
    </row>
    <row r="42" spans="2:133" ht="11.25" customHeight="1" x14ac:dyDescent="0.15">
      <c r="B42" s="686" t="s">
        <v>352</v>
      </c>
      <c r="C42" s="687"/>
      <c r="D42" s="687"/>
      <c r="E42" s="687"/>
      <c r="F42" s="687"/>
      <c r="G42" s="687"/>
      <c r="H42" s="687"/>
      <c r="I42" s="687"/>
      <c r="J42" s="687"/>
      <c r="K42" s="687"/>
      <c r="L42" s="687"/>
      <c r="M42" s="687"/>
      <c r="N42" s="687"/>
      <c r="O42" s="687"/>
      <c r="P42" s="687"/>
      <c r="Q42" s="688"/>
      <c r="R42" s="736">
        <v>3042936</v>
      </c>
      <c r="S42" s="737"/>
      <c r="T42" s="737"/>
      <c r="U42" s="737"/>
      <c r="V42" s="737"/>
      <c r="W42" s="737"/>
      <c r="X42" s="737"/>
      <c r="Y42" s="739"/>
      <c r="Z42" s="740">
        <v>100</v>
      </c>
      <c r="AA42" s="740"/>
      <c r="AB42" s="740"/>
      <c r="AC42" s="740"/>
      <c r="AD42" s="741">
        <v>1235946</v>
      </c>
      <c r="AE42" s="741"/>
      <c r="AF42" s="741"/>
      <c r="AG42" s="741"/>
      <c r="AH42" s="741"/>
      <c r="AI42" s="741"/>
      <c r="AJ42" s="741"/>
      <c r="AK42" s="741"/>
      <c r="AL42" s="742">
        <v>100</v>
      </c>
      <c r="AM42" s="717"/>
      <c r="AN42" s="717"/>
      <c r="AO42" s="743"/>
      <c r="AQ42" s="744" t="s">
        <v>353</v>
      </c>
      <c r="AR42" s="745"/>
      <c r="AS42" s="745"/>
      <c r="AT42" s="745"/>
      <c r="AU42" s="745"/>
      <c r="AV42" s="745"/>
      <c r="AW42" s="745"/>
      <c r="AX42" s="745"/>
      <c r="AY42" s="746"/>
      <c r="AZ42" s="736">
        <v>116747</v>
      </c>
      <c r="BA42" s="737"/>
      <c r="BB42" s="737"/>
      <c r="BC42" s="737"/>
      <c r="BD42" s="716"/>
      <c r="BE42" s="716"/>
      <c r="BF42" s="718"/>
      <c r="BG42" s="728"/>
      <c r="BH42" s="729"/>
      <c r="BI42" s="729"/>
      <c r="BJ42" s="729"/>
      <c r="BK42" s="729"/>
      <c r="BL42" s="237"/>
      <c r="BM42" s="671" t="s">
        <v>354</v>
      </c>
      <c r="BN42" s="671"/>
      <c r="BO42" s="671"/>
      <c r="BP42" s="671"/>
      <c r="BQ42" s="671"/>
      <c r="BR42" s="671"/>
      <c r="BS42" s="671"/>
      <c r="BT42" s="671"/>
      <c r="BU42" s="672"/>
      <c r="BV42" s="736">
        <v>321</v>
      </c>
      <c r="BW42" s="737"/>
      <c r="BX42" s="737"/>
      <c r="BY42" s="737"/>
      <c r="BZ42" s="737"/>
      <c r="CA42" s="737"/>
      <c r="CB42" s="738"/>
      <c r="CD42" s="642" t="s">
        <v>355</v>
      </c>
      <c r="CE42" s="643"/>
      <c r="CF42" s="643"/>
      <c r="CG42" s="643"/>
      <c r="CH42" s="643"/>
      <c r="CI42" s="643"/>
      <c r="CJ42" s="643"/>
      <c r="CK42" s="643"/>
      <c r="CL42" s="643"/>
      <c r="CM42" s="643"/>
      <c r="CN42" s="643"/>
      <c r="CO42" s="643"/>
      <c r="CP42" s="643"/>
      <c r="CQ42" s="644"/>
      <c r="CR42" s="645">
        <v>960463</v>
      </c>
      <c r="CS42" s="646"/>
      <c r="CT42" s="646"/>
      <c r="CU42" s="646"/>
      <c r="CV42" s="646"/>
      <c r="CW42" s="646"/>
      <c r="CX42" s="646"/>
      <c r="CY42" s="647"/>
      <c r="CZ42" s="650">
        <v>34.1</v>
      </c>
      <c r="DA42" s="651"/>
      <c r="DB42" s="651"/>
      <c r="DC42" s="663"/>
      <c r="DD42" s="654">
        <v>163602</v>
      </c>
      <c r="DE42" s="646"/>
      <c r="DF42" s="646"/>
      <c r="DG42" s="646"/>
      <c r="DH42" s="646"/>
      <c r="DI42" s="646"/>
      <c r="DJ42" s="646"/>
      <c r="DK42" s="647"/>
      <c r="DL42" s="730"/>
      <c r="DM42" s="731"/>
      <c r="DN42" s="731"/>
      <c r="DO42" s="731"/>
      <c r="DP42" s="731"/>
      <c r="DQ42" s="731"/>
      <c r="DR42" s="731"/>
      <c r="DS42" s="731"/>
      <c r="DT42" s="731"/>
      <c r="DU42" s="731"/>
      <c r="DV42" s="732"/>
      <c r="DW42" s="733"/>
      <c r="DX42" s="734"/>
      <c r="DY42" s="734"/>
      <c r="DZ42" s="734"/>
      <c r="EA42" s="734"/>
      <c r="EB42" s="734"/>
      <c r="EC42" s="735"/>
    </row>
    <row r="43" spans="2:133" ht="11.25" customHeight="1" x14ac:dyDescent="0.15">
      <c r="BV43" s="238"/>
      <c r="BW43" s="238"/>
      <c r="BX43" s="238"/>
      <c r="BY43" s="238"/>
      <c r="BZ43" s="238"/>
      <c r="CA43" s="238"/>
      <c r="CB43" s="238"/>
      <c r="CD43" s="642" t="s">
        <v>356</v>
      </c>
      <c r="CE43" s="643"/>
      <c r="CF43" s="643"/>
      <c r="CG43" s="643"/>
      <c r="CH43" s="643"/>
      <c r="CI43" s="643"/>
      <c r="CJ43" s="643"/>
      <c r="CK43" s="643"/>
      <c r="CL43" s="643"/>
      <c r="CM43" s="643"/>
      <c r="CN43" s="643"/>
      <c r="CO43" s="643"/>
      <c r="CP43" s="643"/>
      <c r="CQ43" s="644"/>
      <c r="CR43" s="645">
        <v>27432</v>
      </c>
      <c r="CS43" s="680"/>
      <c r="CT43" s="680"/>
      <c r="CU43" s="680"/>
      <c r="CV43" s="680"/>
      <c r="CW43" s="680"/>
      <c r="CX43" s="680"/>
      <c r="CY43" s="681"/>
      <c r="CZ43" s="650">
        <v>1</v>
      </c>
      <c r="DA43" s="682"/>
      <c r="DB43" s="682"/>
      <c r="DC43" s="685"/>
      <c r="DD43" s="654">
        <v>27432</v>
      </c>
      <c r="DE43" s="680"/>
      <c r="DF43" s="680"/>
      <c r="DG43" s="680"/>
      <c r="DH43" s="680"/>
      <c r="DI43" s="680"/>
      <c r="DJ43" s="680"/>
      <c r="DK43" s="681"/>
      <c r="DL43" s="730"/>
      <c r="DM43" s="731"/>
      <c r="DN43" s="731"/>
      <c r="DO43" s="731"/>
      <c r="DP43" s="731"/>
      <c r="DQ43" s="731"/>
      <c r="DR43" s="731"/>
      <c r="DS43" s="731"/>
      <c r="DT43" s="731"/>
      <c r="DU43" s="731"/>
      <c r="DV43" s="732"/>
      <c r="DW43" s="733"/>
      <c r="DX43" s="734"/>
      <c r="DY43" s="734"/>
      <c r="DZ43" s="734"/>
      <c r="EA43" s="734"/>
      <c r="EB43" s="734"/>
      <c r="EC43" s="735"/>
    </row>
    <row r="44" spans="2:133" ht="11.25" customHeight="1" x14ac:dyDescent="0.15">
      <c r="CD44" s="757" t="s">
        <v>304</v>
      </c>
      <c r="CE44" s="758"/>
      <c r="CF44" s="642" t="s">
        <v>357</v>
      </c>
      <c r="CG44" s="643"/>
      <c r="CH44" s="643"/>
      <c r="CI44" s="643"/>
      <c r="CJ44" s="643"/>
      <c r="CK44" s="643"/>
      <c r="CL44" s="643"/>
      <c r="CM44" s="643"/>
      <c r="CN44" s="643"/>
      <c r="CO44" s="643"/>
      <c r="CP44" s="643"/>
      <c r="CQ44" s="644"/>
      <c r="CR44" s="645">
        <v>955744</v>
      </c>
      <c r="CS44" s="646"/>
      <c r="CT44" s="646"/>
      <c r="CU44" s="646"/>
      <c r="CV44" s="646"/>
      <c r="CW44" s="646"/>
      <c r="CX44" s="646"/>
      <c r="CY44" s="647"/>
      <c r="CZ44" s="650">
        <v>34</v>
      </c>
      <c r="DA44" s="651"/>
      <c r="DB44" s="651"/>
      <c r="DC44" s="663"/>
      <c r="DD44" s="654">
        <v>158883</v>
      </c>
      <c r="DE44" s="646"/>
      <c r="DF44" s="646"/>
      <c r="DG44" s="646"/>
      <c r="DH44" s="646"/>
      <c r="DI44" s="646"/>
      <c r="DJ44" s="646"/>
      <c r="DK44" s="647"/>
      <c r="DL44" s="730"/>
      <c r="DM44" s="731"/>
      <c r="DN44" s="731"/>
      <c r="DO44" s="731"/>
      <c r="DP44" s="731"/>
      <c r="DQ44" s="731"/>
      <c r="DR44" s="731"/>
      <c r="DS44" s="731"/>
      <c r="DT44" s="731"/>
      <c r="DU44" s="731"/>
      <c r="DV44" s="732"/>
      <c r="DW44" s="733"/>
      <c r="DX44" s="734"/>
      <c r="DY44" s="734"/>
      <c r="DZ44" s="734"/>
      <c r="EA44" s="734"/>
      <c r="EB44" s="734"/>
      <c r="EC44" s="735"/>
    </row>
    <row r="45" spans="2:133" ht="11.25" customHeight="1" x14ac:dyDescent="0.15">
      <c r="CD45" s="759"/>
      <c r="CE45" s="760"/>
      <c r="CF45" s="642" t="s">
        <v>358</v>
      </c>
      <c r="CG45" s="643"/>
      <c r="CH45" s="643"/>
      <c r="CI45" s="643"/>
      <c r="CJ45" s="643"/>
      <c r="CK45" s="643"/>
      <c r="CL45" s="643"/>
      <c r="CM45" s="643"/>
      <c r="CN45" s="643"/>
      <c r="CO45" s="643"/>
      <c r="CP45" s="643"/>
      <c r="CQ45" s="644"/>
      <c r="CR45" s="645">
        <v>308032</v>
      </c>
      <c r="CS45" s="680"/>
      <c r="CT45" s="680"/>
      <c r="CU45" s="680"/>
      <c r="CV45" s="680"/>
      <c r="CW45" s="680"/>
      <c r="CX45" s="680"/>
      <c r="CY45" s="681"/>
      <c r="CZ45" s="650">
        <v>10.9</v>
      </c>
      <c r="DA45" s="682"/>
      <c r="DB45" s="682"/>
      <c r="DC45" s="685"/>
      <c r="DD45" s="654">
        <v>54871</v>
      </c>
      <c r="DE45" s="680"/>
      <c r="DF45" s="680"/>
      <c r="DG45" s="680"/>
      <c r="DH45" s="680"/>
      <c r="DI45" s="680"/>
      <c r="DJ45" s="680"/>
      <c r="DK45" s="681"/>
      <c r="DL45" s="730"/>
      <c r="DM45" s="731"/>
      <c r="DN45" s="731"/>
      <c r="DO45" s="731"/>
      <c r="DP45" s="731"/>
      <c r="DQ45" s="731"/>
      <c r="DR45" s="731"/>
      <c r="DS45" s="731"/>
      <c r="DT45" s="731"/>
      <c r="DU45" s="731"/>
      <c r="DV45" s="732"/>
      <c r="DW45" s="733"/>
      <c r="DX45" s="734"/>
      <c r="DY45" s="734"/>
      <c r="DZ45" s="734"/>
      <c r="EA45" s="734"/>
      <c r="EB45" s="734"/>
      <c r="EC45" s="73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360</v>
      </c>
      <c r="CG46" s="643"/>
      <c r="CH46" s="643"/>
      <c r="CI46" s="643"/>
      <c r="CJ46" s="643"/>
      <c r="CK46" s="643"/>
      <c r="CL46" s="643"/>
      <c r="CM46" s="643"/>
      <c r="CN46" s="643"/>
      <c r="CO46" s="643"/>
      <c r="CP46" s="643"/>
      <c r="CQ46" s="644"/>
      <c r="CR46" s="645">
        <v>644760</v>
      </c>
      <c r="CS46" s="646"/>
      <c r="CT46" s="646"/>
      <c r="CU46" s="646"/>
      <c r="CV46" s="646"/>
      <c r="CW46" s="646"/>
      <c r="CX46" s="646"/>
      <c r="CY46" s="647"/>
      <c r="CZ46" s="650">
        <v>22.9</v>
      </c>
      <c r="DA46" s="651"/>
      <c r="DB46" s="651"/>
      <c r="DC46" s="663"/>
      <c r="DD46" s="654">
        <v>102960</v>
      </c>
      <c r="DE46" s="646"/>
      <c r="DF46" s="646"/>
      <c r="DG46" s="646"/>
      <c r="DH46" s="646"/>
      <c r="DI46" s="646"/>
      <c r="DJ46" s="646"/>
      <c r="DK46" s="647"/>
      <c r="DL46" s="730"/>
      <c r="DM46" s="731"/>
      <c r="DN46" s="731"/>
      <c r="DO46" s="731"/>
      <c r="DP46" s="731"/>
      <c r="DQ46" s="731"/>
      <c r="DR46" s="731"/>
      <c r="DS46" s="731"/>
      <c r="DT46" s="731"/>
      <c r="DU46" s="731"/>
      <c r="DV46" s="732"/>
      <c r="DW46" s="733"/>
      <c r="DX46" s="734"/>
      <c r="DY46" s="734"/>
      <c r="DZ46" s="734"/>
      <c r="EA46" s="734"/>
      <c r="EB46" s="734"/>
      <c r="EC46" s="73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362</v>
      </c>
      <c r="CG47" s="643"/>
      <c r="CH47" s="643"/>
      <c r="CI47" s="643"/>
      <c r="CJ47" s="643"/>
      <c r="CK47" s="643"/>
      <c r="CL47" s="643"/>
      <c r="CM47" s="643"/>
      <c r="CN47" s="643"/>
      <c r="CO47" s="643"/>
      <c r="CP47" s="643"/>
      <c r="CQ47" s="644"/>
      <c r="CR47" s="645">
        <v>4719</v>
      </c>
      <c r="CS47" s="680"/>
      <c r="CT47" s="680"/>
      <c r="CU47" s="680"/>
      <c r="CV47" s="680"/>
      <c r="CW47" s="680"/>
      <c r="CX47" s="680"/>
      <c r="CY47" s="681"/>
      <c r="CZ47" s="650">
        <v>0.2</v>
      </c>
      <c r="DA47" s="682"/>
      <c r="DB47" s="682"/>
      <c r="DC47" s="685"/>
      <c r="DD47" s="654">
        <v>4719</v>
      </c>
      <c r="DE47" s="680"/>
      <c r="DF47" s="680"/>
      <c r="DG47" s="680"/>
      <c r="DH47" s="680"/>
      <c r="DI47" s="680"/>
      <c r="DJ47" s="680"/>
      <c r="DK47" s="681"/>
      <c r="DL47" s="730"/>
      <c r="DM47" s="731"/>
      <c r="DN47" s="731"/>
      <c r="DO47" s="731"/>
      <c r="DP47" s="731"/>
      <c r="DQ47" s="731"/>
      <c r="DR47" s="731"/>
      <c r="DS47" s="731"/>
      <c r="DT47" s="731"/>
      <c r="DU47" s="731"/>
      <c r="DV47" s="732"/>
      <c r="DW47" s="733"/>
      <c r="DX47" s="734"/>
      <c r="DY47" s="734"/>
      <c r="DZ47" s="734"/>
      <c r="EA47" s="734"/>
      <c r="EB47" s="734"/>
      <c r="EC47" s="735"/>
    </row>
    <row r="48" spans="2:133" x14ac:dyDescent="0.15">
      <c r="B48" s="241" t="s">
        <v>363</v>
      </c>
      <c r="CD48" s="761"/>
      <c r="CE48" s="762"/>
      <c r="CF48" s="642" t="s">
        <v>364</v>
      </c>
      <c r="CG48" s="643"/>
      <c r="CH48" s="643"/>
      <c r="CI48" s="643"/>
      <c r="CJ48" s="643"/>
      <c r="CK48" s="643"/>
      <c r="CL48" s="643"/>
      <c r="CM48" s="643"/>
      <c r="CN48" s="643"/>
      <c r="CO48" s="643"/>
      <c r="CP48" s="643"/>
      <c r="CQ48" s="644"/>
      <c r="CR48" s="645" t="s">
        <v>233</v>
      </c>
      <c r="CS48" s="646"/>
      <c r="CT48" s="646"/>
      <c r="CU48" s="646"/>
      <c r="CV48" s="646"/>
      <c r="CW48" s="646"/>
      <c r="CX48" s="646"/>
      <c r="CY48" s="647"/>
      <c r="CZ48" s="650" t="s">
        <v>128</v>
      </c>
      <c r="DA48" s="651"/>
      <c r="DB48" s="651"/>
      <c r="DC48" s="663"/>
      <c r="DD48" s="654" t="s">
        <v>128</v>
      </c>
      <c r="DE48" s="646"/>
      <c r="DF48" s="646"/>
      <c r="DG48" s="646"/>
      <c r="DH48" s="646"/>
      <c r="DI48" s="646"/>
      <c r="DJ48" s="646"/>
      <c r="DK48" s="647"/>
      <c r="DL48" s="730"/>
      <c r="DM48" s="731"/>
      <c r="DN48" s="731"/>
      <c r="DO48" s="731"/>
      <c r="DP48" s="731"/>
      <c r="DQ48" s="731"/>
      <c r="DR48" s="731"/>
      <c r="DS48" s="731"/>
      <c r="DT48" s="731"/>
      <c r="DU48" s="731"/>
      <c r="DV48" s="732"/>
      <c r="DW48" s="733"/>
      <c r="DX48" s="734"/>
      <c r="DY48" s="734"/>
      <c r="DZ48" s="734"/>
      <c r="EA48" s="734"/>
      <c r="EB48" s="734"/>
      <c r="EC48" s="735"/>
    </row>
    <row r="49" spans="82:133" ht="11.25" customHeight="1" x14ac:dyDescent="0.15">
      <c r="CD49" s="686" t="s">
        <v>365</v>
      </c>
      <c r="CE49" s="687"/>
      <c r="CF49" s="687"/>
      <c r="CG49" s="687"/>
      <c r="CH49" s="687"/>
      <c r="CI49" s="687"/>
      <c r="CJ49" s="687"/>
      <c r="CK49" s="687"/>
      <c r="CL49" s="687"/>
      <c r="CM49" s="687"/>
      <c r="CN49" s="687"/>
      <c r="CO49" s="687"/>
      <c r="CP49" s="687"/>
      <c r="CQ49" s="688"/>
      <c r="CR49" s="736">
        <v>2814316</v>
      </c>
      <c r="CS49" s="716"/>
      <c r="CT49" s="716"/>
      <c r="CU49" s="716"/>
      <c r="CV49" s="716"/>
      <c r="CW49" s="716"/>
      <c r="CX49" s="716"/>
      <c r="CY49" s="747"/>
      <c r="CZ49" s="742">
        <v>100</v>
      </c>
      <c r="DA49" s="748"/>
      <c r="DB49" s="748"/>
      <c r="DC49" s="749"/>
      <c r="DD49" s="750">
        <v>1726622</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wakpK0h31HPY7IkIni5/V9I3WKElwmZZOsPGnzctN2SYiWQF++eqdlhiL7SYgRFp9hMym9IF1lThOu+759uCOw==" saltValue="Z/TXNoeBCVCiOiRXVmLAN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CH9" sqref="CH9:CL9"/>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367</v>
      </c>
      <c r="DK2" s="793"/>
      <c r="DL2" s="793"/>
      <c r="DM2" s="793"/>
      <c r="DN2" s="793"/>
      <c r="DO2" s="794"/>
      <c r="DP2" s="250"/>
      <c r="DQ2" s="792" t="s">
        <v>368</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369</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371</v>
      </c>
      <c r="B5" s="787"/>
      <c r="C5" s="787"/>
      <c r="D5" s="787"/>
      <c r="E5" s="787"/>
      <c r="F5" s="787"/>
      <c r="G5" s="787"/>
      <c r="H5" s="787"/>
      <c r="I5" s="787"/>
      <c r="J5" s="787"/>
      <c r="K5" s="787"/>
      <c r="L5" s="787"/>
      <c r="M5" s="787"/>
      <c r="N5" s="787"/>
      <c r="O5" s="787"/>
      <c r="P5" s="788"/>
      <c r="Q5" s="763" t="s">
        <v>372</v>
      </c>
      <c r="R5" s="764"/>
      <c r="S5" s="764"/>
      <c r="T5" s="764"/>
      <c r="U5" s="765"/>
      <c r="V5" s="763" t="s">
        <v>373</v>
      </c>
      <c r="W5" s="764"/>
      <c r="X5" s="764"/>
      <c r="Y5" s="764"/>
      <c r="Z5" s="765"/>
      <c r="AA5" s="763" t="s">
        <v>374</v>
      </c>
      <c r="AB5" s="764"/>
      <c r="AC5" s="764"/>
      <c r="AD5" s="764"/>
      <c r="AE5" s="764"/>
      <c r="AF5" s="796" t="s">
        <v>375</v>
      </c>
      <c r="AG5" s="764"/>
      <c r="AH5" s="764"/>
      <c r="AI5" s="764"/>
      <c r="AJ5" s="775"/>
      <c r="AK5" s="764" t="s">
        <v>376</v>
      </c>
      <c r="AL5" s="764"/>
      <c r="AM5" s="764"/>
      <c r="AN5" s="764"/>
      <c r="AO5" s="765"/>
      <c r="AP5" s="763" t="s">
        <v>377</v>
      </c>
      <c r="AQ5" s="764"/>
      <c r="AR5" s="764"/>
      <c r="AS5" s="764"/>
      <c r="AT5" s="765"/>
      <c r="AU5" s="763" t="s">
        <v>378</v>
      </c>
      <c r="AV5" s="764"/>
      <c r="AW5" s="764"/>
      <c r="AX5" s="764"/>
      <c r="AY5" s="775"/>
      <c r="AZ5" s="257"/>
      <c r="BA5" s="257"/>
      <c r="BB5" s="257"/>
      <c r="BC5" s="257"/>
      <c r="BD5" s="257"/>
      <c r="BE5" s="258"/>
      <c r="BF5" s="258"/>
      <c r="BG5" s="258"/>
      <c r="BH5" s="258"/>
      <c r="BI5" s="258"/>
      <c r="BJ5" s="258"/>
      <c r="BK5" s="258"/>
      <c r="BL5" s="258"/>
      <c r="BM5" s="258"/>
      <c r="BN5" s="258"/>
      <c r="BO5" s="258"/>
      <c r="BP5" s="258"/>
      <c r="BQ5" s="786" t="s">
        <v>379</v>
      </c>
      <c r="BR5" s="787"/>
      <c r="BS5" s="787"/>
      <c r="BT5" s="787"/>
      <c r="BU5" s="787"/>
      <c r="BV5" s="787"/>
      <c r="BW5" s="787"/>
      <c r="BX5" s="787"/>
      <c r="BY5" s="787"/>
      <c r="BZ5" s="787"/>
      <c r="CA5" s="787"/>
      <c r="CB5" s="787"/>
      <c r="CC5" s="787"/>
      <c r="CD5" s="787"/>
      <c r="CE5" s="787"/>
      <c r="CF5" s="787"/>
      <c r="CG5" s="788"/>
      <c r="CH5" s="763" t="s">
        <v>380</v>
      </c>
      <c r="CI5" s="764"/>
      <c r="CJ5" s="764"/>
      <c r="CK5" s="764"/>
      <c r="CL5" s="765"/>
      <c r="CM5" s="763" t="s">
        <v>381</v>
      </c>
      <c r="CN5" s="764"/>
      <c r="CO5" s="764"/>
      <c r="CP5" s="764"/>
      <c r="CQ5" s="765"/>
      <c r="CR5" s="763" t="s">
        <v>382</v>
      </c>
      <c r="CS5" s="764"/>
      <c r="CT5" s="764"/>
      <c r="CU5" s="764"/>
      <c r="CV5" s="765"/>
      <c r="CW5" s="763" t="s">
        <v>383</v>
      </c>
      <c r="CX5" s="764"/>
      <c r="CY5" s="764"/>
      <c r="CZ5" s="764"/>
      <c r="DA5" s="765"/>
      <c r="DB5" s="763" t="s">
        <v>384</v>
      </c>
      <c r="DC5" s="764"/>
      <c r="DD5" s="764"/>
      <c r="DE5" s="764"/>
      <c r="DF5" s="765"/>
      <c r="DG5" s="769" t="s">
        <v>385</v>
      </c>
      <c r="DH5" s="770"/>
      <c r="DI5" s="770"/>
      <c r="DJ5" s="770"/>
      <c r="DK5" s="771"/>
      <c r="DL5" s="769" t="s">
        <v>386</v>
      </c>
      <c r="DM5" s="770"/>
      <c r="DN5" s="770"/>
      <c r="DO5" s="770"/>
      <c r="DP5" s="771"/>
      <c r="DQ5" s="763" t="s">
        <v>387</v>
      </c>
      <c r="DR5" s="764"/>
      <c r="DS5" s="764"/>
      <c r="DT5" s="764"/>
      <c r="DU5" s="765"/>
      <c r="DV5" s="763" t="s">
        <v>378</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388</v>
      </c>
      <c r="C7" s="778"/>
      <c r="D7" s="778"/>
      <c r="E7" s="778"/>
      <c r="F7" s="778"/>
      <c r="G7" s="778"/>
      <c r="H7" s="778"/>
      <c r="I7" s="778"/>
      <c r="J7" s="778"/>
      <c r="K7" s="778"/>
      <c r="L7" s="778"/>
      <c r="M7" s="778"/>
      <c r="N7" s="778"/>
      <c r="O7" s="778"/>
      <c r="P7" s="779"/>
      <c r="Q7" s="780">
        <v>3043</v>
      </c>
      <c r="R7" s="781"/>
      <c r="S7" s="781"/>
      <c r="T7" s="781"/>
      <c r="U7" s="781"/>
      <c r="V7" s="781">
        <v>2814</v>
      </c>
      <c r="W7" s="781"/>
      <c r="X7" s="781"/>
      <c r="Y7" s="781"/>
      <c r="Z7" s="781"/>
      <c r="AA7" s="781">
        <v>229</v>
      </c>
      <c r="AB7" s="781"/>
      <c r="AC7" s="781"/>
      <c r="AD7" s="781"/>
      <c r="AE7" s="782"/>
      <c r="AF7" s="783">
        <v>192</v>
      </c>
      <c r="AG7" s="784"/>
      <c r="AH7" s="784"/>
      <c r="AI7" s="784"/>
      <c r="AJ7" s="785"/>
      <c r="AK7" s="820"/>
      <c r="AL7" s="821"/>
      <c r="AM7" s="821"/>
      <c r="AN7" s="821"/>
      <c r="AO7" s="821"/>
      <c r="AP7" s="821">
        <v>3544</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584</v>
      </c>
      <c r="BT7" s="825"/>
      <c r="BU7" s="825"/>
      <c r="BV7" s="825"/>
      <c r="BW7" s="825"/>
      <c r="BX7" s="825"/>
      <c r="BY7" s="825"/>
      <c r="BZ7" s="825"/>
      <c r="CA7" s="825"/>
      <c r="CB7" s="825"/>
      <c r="CC7" s="825"/>
      <c r="CD7" s="825"/>
      <c r="CE7" s="825"/>
      <c r="CF7" s="825"/>
      <c r="CG7" s="826"/>
      <c r="CH7" s="817" t="s">
        <v>586</v>
      </c>
      <c r="CI7" s="818"/>
      <c r="CJ7" s="818"/>
      <c r="CK7" s="818"/>
      <c r="CL7" s="819"/>
      <c r="CM7" s="817">
        <v>54</v>
      </c>
      <c r="CN7" s="818"/>
      <c r="CO7" s="818"/>
      <c r="CP7" s="818"/>
      <c r="CQ7" s="819"/>
      <c r="CR7" s="817">
        <v>58</v>
      </c>
      <c r="CS7" s="818"/>
      <c r="CT7" s="818"/>
      <c r="CU7" s="818"/>
      <c r="CV7" s="819"/>
      <c r="CW7" s="817">
        <v>0</v>
      </c>
      <c r="CX7" s="818"/>
      <c r="CY7" s="818"/>
      <c r="CZ7" s="818"/>
      <c r="DA7" s="819"/>
      <c r="DB7" s="817">
        <v>12</v>
      </c>
      <c r="DC7" s="818"/>
      <c r="DD7" s="818"/>
      <c r="DE7" s="818"/>
      <c r="DF7" s="819"/>
      <c r="DG7" s="817">
        <v>0</v>
      </c>
      <c r="DH7" s="818"/>
      <c r="DI7" s="818"/>
      <c r="DJ7" s="818"/>
      <c r="DK7" s="819"/>
      <c r="DL7" s="817">
        <v>0</v>
      </c>
      <c r="DM7" s="818"/>
      <c r="DN7" s="818"/>
      <c r="DO7" s="818"/>
      <c r="DP7" s="819"/>
      <c r="DQ7" s="817">
        <v>0</v>
      </c>
      <c r="DR7" s="818"/>
      <c r="DS7" s="818"/>
      <c r="DT7" s="818"/>
      <c r="DU7" s="819"/>
      <c r="DV7" s="798"/>
      <c r="DW7" s="799"/>
      <c r="DX7" s="799"/>
      <c r="DY7" s="799"/>
      <c r="DZ7" s="800"/>
      <c r="EA7" s="255"/>
    </row>
    <row r="8" spans="1:131" s="256" customFormat="1" ht="26.25" customHeight="1" x14ac:dyDescent="0.15">
      <c r="A8" s="262">
        <v>2</v>
      </c>
      <c r="B8" s="801" t="s">
        <v>389</v>
      </c>
      <c r="C8" s="802"/>
      <c r="D8" s="802"/>
      <c r="E8" s="802"/>
      <c r="F8" s="802"/>
      <c r="G8" s="802"/>
      <c r="H8" s="802"/>
      <c r="I8" s="802"/>
      <c r="J8" s="802"/>
      <c r="K8" s="802"/>
      <c r="L8" s="802"/>
      <c r="M8" s="802"/>
      <c r="N8" s="802"/>
      <c r="O8" s="802"/>
      <c r="P8" s="803"/>
      <c r="Q8" s="804">
        <v>29</v>
      </c>
      <c r="R8" s="805"/>
      <c r="S8" s="805"/>
      <c r="T8" s="805"/>
      <c r="U8" s="805"/>
      <c r="V8" s="805">
        <v>26</v>
      </c>
      <c r="W8" s="805"/>
      <c r="X8" s="805"/>
      <c r="Y8" s="805"/>
      <c r="Z8" s="805"/>
      <c r="AA8" s="805">
        <v>3</v>
      </c>
      <c r="AB8" s="805"/>
      <c r="AC8" s="805"/>
      <c r="AD8" s="805"/>
      <c r="AE8" s="806"/>
      <c r="AF8" s="807">
        <v>3</v>
      </c>
      <c r="AG8" s="808"/>
      <c r="AH8" s="808"/>
      <c r="AI8" s="808"/>
      <c r="AJ8" s="809"/>
      <c r="AK8" s="810">
        <v>22</v>
      </c>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585</v>
      </c>
      <c r="BT8" s="815"/>
      <c r="BU8" s="815"/>
      <c r="BV8" s="815"/>
      <c r="BW8" s="815"/>
      <c r="BX8" s="815"/>
      <c r="BY8" s="815"/>
      <c r="BZ8" s="815"/>
      <c r="CA8" s="815"/>
      <c r="CB8" s="815"/>
      <c r="CC8" s="815"/>
      <c r="CD8" s="815"/>
      <c r="CE8" s="815"/>
      <c r="CF8" s="815"/>
      <c r="CG8" s="816"/>
      <c r="CH8" s="827">
        <v>4</v>
      </c>
      <c r="CI8" s="828"/>
      <c r="CJ8" s="828"/>
      <c r="CK8" s="828"/>
      <c r="CL8" s="829"/>
      <c r="CM8" s="827">
        <v>12</v>
      </c>
      <c r="CN8" s="828"/>
      <c r="CO8" s="828"/>
      <c r="CP8" s="828"/>
      <c r="CQ8" s="829"/>
      <c r="CR8" s="827">
        <v>5</v>
      </c>
      <c r="CS8" s="828"/>
      <c r="CT8" s="828"/>
      <c r="CU8" s="828"/>
      <c r="CV8" s="829"/>
      <c r="CW8" s="827">
        <v>10</v>
      </c>
      <c r="CX8" s="828"/>
      <c r="CY8" s="828"/>
      <c r="CZ8" s="828"/>
      <c r="DA8" s="829"/>
      <c r="DB8" s="827">
        <v>0</v>
      </c>
      <c r="DC8" s="828"/>
      <c r="DD8" s="828"/>
      <c r="DE8" s="828"/>
      <c r="DF8" s="829"/>
      <c r="DG8" s="827">
        <v>0</v>
      </c>
      <c r="DH8" s="828"/>
      <c r="DI8" s="828"/>
      <c r="DJ8" s="828"/>
      <c r="DK8" s="829"/>
      <c r="DL8" s="827">
        <v>0</v>
      </c>
      <c r="DM8" s="828"/>
      <c r="DN8" s="828"/>
      <c r="DO8" s="828"/>
      <c r="DP8" s="829"/>
      <c r="DQ8" s="827">
        <v>0</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390</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391</v>
      </c>
      <c r="B23" s="836" t="s">
        <v>392</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195</v>
      </c>
      <c r="AG23" s="840"/>
      <c r="AH23" s="840"/>
      <c r="AI23" s="840"/>
      <c r="AJ23" s="843"/>
      <c r="AK23" s="844"/>
      <c r="AL23" s="845"/>
      <c r="AM23" s="845"/>
      <c r="AN23" s="845"/>
      <c r="AO23" s="845"/>
      <c r="AP23" s="840">
        <v>3544</v>
      </c>
      <c r="AQ23" s="840"/>
      <c r="AR23" s="840"/>
      <c r="AS23" s="840"/>
      <c r="AT23" s="840"/>
      <c r="AU23" s="846"/>
      <c r="AV23" s="846"/>
      <c r="AW23" s="846"/>
      <c r="AX23" s="846"/>
      <c r="AY23" s="847"/>
      <c r="AZ23" s="855" t="s">
        <v>128</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393</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394</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371</v>
      </c>
      <c r="B26" s="787"/>
      <c r="C26" s="787"/>
      <c r="D26" s="787"/>
      <c r="E26" s="787"/>
      <c r="F26" s="787"/>
      <c r="G26" s="787"/>
      <c r="H26" s="787"/>
      <c r="I26" s="787"/>
      <c r="J26" s="787"/>
      <c r="K26" s="787"/>
      <c r="L26" s="787"/>
      <c r="M26" s="787"/>
      <c r="N26" s="787"/>
      <c r="O26" s="787"/>
      <c r="P26" s="788"/>
      <c r="Q26" s="763" t="s">
        <v>395</v>
      </c>
      <c r="R26" s="764"/>
      <c r="S26" s="764"/>
      <c r="T26" s="764"/>
      <c r="U26" s="765"/>
      <c r="V26" s="763" t="s">
        <v>396</v>
      </c>
      <c r="W26" s="764"/>
      <c r="X26" s="764"/>
      <c r="Y26" s="764"/>
      <c r="Z26" s="765"/>
      <c r="AA26" s="763" t="s">
        <v>397</v>
      </c>
      <c r="AB26" s="764"/>
      <c r="AC26" s="764"/>
      <c r="AD26" s="764"/>
      <c r="AE26" s="764"/>
      <c r="AF26" s="858" t="s">
        <v>398</v>
      </c>
      <c r="AG26" s="859"/>
      <c r="AH26" s="859"/>
      <c r="AI26" s="859"/>
      <c r="AJ26" s="860"/>
      <c r="AK26" s="764" t="s">
        <v>399</v>
      </c>
      <c r="AL26" s="764"/>
      <c r="AM26" s="764"/>
      <c r="AN26" s="764"/>
      <c r="AO26" s="765"/>
      <c r="AP26" s="763" t="s">
        <v>400</v>
      </c>
      <c r="AQ26" s="764"/>
      <c r="AR26" s="764"/>
      <c r="AS26" s="764"/>
      <c r="AT26" s="765"/>
      <c r="AU26" s="763" t="s">
        <v>401</v>
      </c>
      <c r="AV26" s="764"/>
      <c r="AW26" s="764"/>
      <c r="AX26" s="764"/>
      <c r="AY26" s="765"/>
      <c r="AZ26" s="763" t="s">
        <v>402</v>
      </c>
      <c r="BA26" s="764"/>
      <c r="BB26" s="764"/>
      <c r="BC26" s="764"/>
      <c r="BD26" s="765"/>
      <c r="BE26" s="763" t="s">
        <v>378</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403</v>
      </c>
      <c r="C28" s="778"/>
      <c r="D28" s="778"/>
      <c r="E28" s="778"/>
      <c r="F28" s="778"/>
      <c r="G28" s="778"/>
      <c r="H28" s="778"/>
      <c r="I28" s="778"/>
      <c r="J28" s="778"/>
      <c r="K28" s="778"/>
      <c r="L28" s="778"/>
      <c r="M28" s="778"/>
      <c r="N28" s="778"/>
      <c r="O28" s="778"/>
      <c r="P28" s="779"/>
      <c r="Q28" s="868">
        <v>197</v>
      </c>
      <c r="R28" s="869"/>
      <c r="S28" s="869"/>
      <c r="T28" s="869"/>
      <c r="U28" s="869"/>
      <c r="V28" s="869">
        <v>187</v>
      </c>
      <c r="W28" s="869"/>
      <c r="X28" s="869"/>
      <c r="Y28" s="869"/>
      <c r="Z28" s="869"/>
      <c r="AA28" s="869">
        <v>10</v>
      </c>
      <c r="AB28" s="869"/>
      <c r="AC28" s="869"/>
      <c r="AD28" s="869"/>
      <c r="AE28" s="870"/>
      <c r="AF28" s="871">
        <v>10</v>
      </c>
      <c r="AG28" s="869"/>
      <c r="AH28" s="869"/>
      <c r="AI28" s="869"/>
      <c r="AJ28" s="872"/>
      <c r="AK28" s="873">
        <v>22</v>
      </c>
      <c r="AL28" s="864"/>
      <c r="AM28" s="864"/>
      <c r="AN28" s="864"/>
      <c r="AO28" s="864"/>
      <c r="AP28" s="864"/>
      <c r="AQ28" s="864"/>
      <c r="AR28" s="864"/>
      <c r="AS28" s="864"/>
      <c r="AT28" s="864"/>
      <c r="AU28" s="864"/>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404</v>
      </c>
      <c r="C29" s="802"/>
      <c r="D29" s="802"/>
      <c r="E29" s="802"/>
      <c r="F29" s="802"/>
      <c r="G29" s="802"/>
      <c r="H29" s="802"/>
      <c r="I29" s="802"/>
      <c r="J29" s="802"/>
      <c r="K29" s="802"/>
      <c r="L29" s="802"/>
      <c r="M29" s="802"/>
      <c r="N29" s="802"/>
      <c r="O29" s="802"/>
      <c r="P29" s="803"/>
      <c r="Q29" s="804">
        <v>476</v>
      </c>
      <c r="R29" s="805"/>
      <c r="S29" s="805"/>
      <c r="T29" s="805"/>
      <c r="U29" s="805"/>
      <c r="V29" s="805">
        <v>448</v>
      </c>
      <c r="W29" s="805"/>
      <c r="X29" s="805"/>
      <c r="Y29" s="805"/>
      <c r="Z29" s="805"/>
      <c r="AA29" s="805">
        <v>28</v>
      </c>
      <c r="AB29" s="805"/>
      <c r="AC29" s="805"/>
      <c r="AD29" s="805"/>
      <c r="AE29" s="806"/>
      <c r="AF29" s="807">
        <v>28</v>
      </c>
      <c r="AG29" s="808"/>
      <c r="AH29" s="808"/>
      <c r="AI29" s="808"/>
      <c r="AJ29" s="809"/>
      <c r="AK29" s="876">
        <v>72</v>
      </c>
      <c r="AL29" s="877"/>
      <c r="AM29" s="877"/>
      <c r="AN29" s="877"/>
      <c r="AO29" s="877"/>
      <c r="AP29" s="877"/>
      <c r="AQ29" s="877"/>
      <c r="AR29" s="877"/>
      <c r="AS29" s="877"/>
      <c r="AT29" s="877"/>
      <c r="AU29" s="877"/>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405</v>
      </c>
      <c r="C30" s="802"/>
      <c r="D30" s="802"/>
      <c r="E30" s="802"/>
      <c r="F30" s="802"/>
      <c r="G30" s="802"/>
      <c r="H30" s="802"/>
      <c r="I30" s="802"/>
      <c r="J30" s="802"/>
      <c r="K30" s="802"/>
      <c r="L30" s="802"/>
      <c r="M30" s="802"/>
      <c r="N30" s="802"/>
      <c r="O30" s="802"/>
      <c r="P30" s="803"/>
      <c r="Q30" s="804">
        <v>31</v>
      </c>
      <c r="R30" s="805"/>
      <c r="S30" s="805"/>
      <c r="T30" s="805"/>
      <c r="U30" s="805"/>
      <c r="V30" s="805">
        <v>30</v>
      </c>
      <c r="W30" s="805"/>
      <c r="X30" s="805"/>
      <c r="Y30" s="805"/>
      <c r="Z30" s="805"/>
      <c r="AA30" s="805">
        <v>1</v>
      </c>
      <c r="AB30" s="805"/>
      <c r="AC30" s="805"/>
      <c r="AD30" s="805"/>
      <c r="AE30" s="806"/>
      <c r="AF30" s="807">
        <v>1</v>
      </c>
      <c r="AG30" s="808"/>
      <c r="AH30" s="808"/>
      <c r="AI30" s="808"/>
      <c r="AJ30" s="809"/>
      <c r="AK30" s="876">
        <v>10</v>
      </c>
      <c r="AL30" s="877"/>
      <c r="AM30" s="877"/>
      <c r="AN30" s="877"/>
      <c r="AO30" s="877"/>
      <c r="AP30" s="877"/>
      <c r="AQ30" s="877"/>
      <c r="AR30" s="877"/>
      <c r="AS30" s="877"/>
      <c r="AT30" s="877"/>
      <c r="AU30" s="877"/>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406</v>
      </c>
      <c r="C31" s="802"/>
      <c r="D31" s="802"/>
      <c r="E31" s="802"/>
      <c r="F31" s="802"/>
      <c r="G31" s="802"/>
      <c r="H31" s="802"/>
      <c r="I31" s="802"/>
      <c r="J31" s="802"/>
      <c r="K31" s="802"/>
      <c r="L31" s="802"/>
      <c r="M31" s="802"/>
      <c r="N31" s="802"/>
      <c r="O31" s="802"/>
      <c r="P31" s="803"/>
      <c r="Q31" s="804">
        <v>189</v>
      </c>
      <c r="R31" s="805"/>
      <c r="S31" s="805"/>
      <c r="T31" s="805"/>
      <c r="U31" s="805"/>
      <c r="V31" s="805">
        <v>184</v>
      </c>
      <c r="W31" s="805"/>
      <c r="X31" s="805"/>
      <c r="Y31" s="805"/>
      <c r="Z31" s="805"/>
      <c r="AA31" s="805">
        <v>5</v>
      </c>
      <c r="AB31" s="805"/>
      <c r="AC31" s="805"/>
      <c r="AD31" s="805"/>
      <c r="AE31" s="806"/>
      <c r="AF31" s="807">
        <v>5</v>
      </c>
      <c r="AG31" s="808"/>
      <c r="AH31" s="808"/>
      <c r="AI31" s="808"/>
      <c r="AJ31" s="809"/>
      <c r="AK31" s="876">
        <v>48</v>
      </c>
      <c r="AL31" s="877"/>
      <c r="AM31" s="877"/>
      <c r="AN31" s="877"/>
      <c r="AO31" s="877"/>
      <c r="AP31" s="877">
        <v>767</v>
      </c>
      <c r="AQ31" s="877"/>
      <c r="AR31" s="877"/>
      <c r="AS31" s="877"/>
      <c r="AT31" s="877"/>
      <c r="AU31" s="877"/>
      <c r="AV31" s="877"/>
      <c r="AW31" s="877"/>
      <c r="AX31" s="877"/>
      <c r="AY31" s="877"/>
      <c r="AZ31" s="878"/>
      <c r="BA31" s="878"/>
      <c r="BB31" s="878"/>
      <c r="BC31" s="878"/>
      <c r="BD31" s="878"/>
      <c r="BE31" s="874" t="s">
        <v>407</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408</v>
      </c>
      <c r="C32" s="802"/>
      <c r="D32" s="802"/>
      <c r="E32" s="802"/>
      <c r="F32" s="802"/>
      <c r="G32" s="802"/>
      <c r="H32" s="802"/>
      <c r="I32" s="802"/>
      <c r="J32" s="802"/>
      <c r="K32" s="802"/>
      <c r="L32" s="802"/>
      <c r="M32" s="802"/>
      <c r="N32" s="802"/>
      <c r="O32" s="802"/>
      <c r="P32" s="803"/>
      <c r="Q32" s="804">
        <v>23</v>
      </c>
      <c r="R32" s="805"/>
      <c r="S32" s="805"/>
      <c r="T32" s="805"/>
      <c r="U32" s="805"/>
      <c r="V32" s="805">
        <v>22</v>
      </c>
      <c r="W32" s="805"/>
      <c r="X32" s="805"/>
      <c r="Y32" s="805"/>
      <c r="Z32" s="805"/>
      <c r="AA32" s="805">
        <v>1</v>
      </c>
      <c r="AB32" s="805"/>
      <c r="AC32" s="805"/>
      <c r="AD32" s="805"/>
      <c r="AE32" s="806"/>
      <c r="AF32" s="807">
        <v>1</v>
      </c>
      <c r="AG32" s="808"/>
      <c r="AH32" s="808"/>
      <c r="AI32" s="808"/>
      <c r="AJ32" s="809"/>
      <c r="AK32" s="876">
        <v>9</v>
      </c>
      <c r="AL32" s="877"/>
      <c r="AM32" s="877"/>
      <c r="AN32" s="877"/>
      <c r="AO32" s="877"/>
      <c r="AP32" s="877">
        <v>83</v>
      </c>
      <c r="AQ32" s="877"/>
      <c r="AR32" s="877"/>
      <c r="AS32" s="877"/>
      <c r="AT32" s="877"/>
      <c r="AU32" s="877"/>
      <c r="AV32" s="877"/>
      <c r="AW32" s="877"/>
      <c r="AX32" s="877"/>
      <c r="AY32" s="877"/>
      <c r="AZ32" s="878"/>
      <c r="BA32" s="878"/>
      <c r="BB32" s="878"/>
      <c r="BC32" s="878"/>
      <c r="BD32" s="878"/>
      <c r="BE32" s="874" t="s">
        <v>407</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409</v>
      </c>
      <c r="C33" s="802"/>
      <c r="D33" s="802"/>
      <c r="E33" s="802"/>
      <c r="F33" s="802"/>
      <c r="G33" s="802"/>
      <c r="H33" s="802"/>
      <c r="I33" s="802"/>
      <c r="J33" s="802"/>
      <c r="K33" s="802"/>
      <c r="L33" s="802"/>
      <c r="M33" s="802"/>
      <c r="N33" s="802"/>
      <c r="O33" s="802"/>
      <c r="P33" s="803"/>
      <c r="Q33" s="804">
        <v>48</v>
      </c>
      <c r="R33" s="805"/>
      <c r="S33" s="805"/>
      <c r="T33" s="805"/>
      <c r="U33" s="805"/>
      <c r="V33" s="805">
        <v>47</v>
      </c>
      <c r="W33" s="805"/>
      <c r="X33" s="805"/>
      <c r="Y33" s="805"/>
      <c r="Z33" s="805"/>
      <c r="AA33" s="805">
        <v>1</v>
      </c>
      <c r="AB33" s="805"/>
      <c r="AC33" s="805"/>
      <c r="AD33" s="805"/>
      <c r="AE33" s="806"/>
      <c r="AF33" s="807">
        <v>1</v>
      </c>
      <c r="AG33" s="808"/>
      <c r="AH33" s="808"/>
      <c r="AI33" s="808"/>
      <c r="AJ33" s="809"/>
      <c r="AK33" s="876">
        <v>36</v>
      </c>
      <c r="AL33" s="877"/>
      <c r="AM33" s="877"/>
      <c r="AN33" s="877"/>
      <c r="AO33" s="877"/>
      <c r="AP33" s="877">
        <v>98</v>
      </c>
      <c r="AQ33" s="877"/>
      <c r="AR33" s="877"/>
      <c r="AS33" s="877"/>
      <c r="AT33" s="877"/>
      <c r="AU33" s="877"/>
      <c r="AV33" s="877"/>
      <c r="AW33" s="877"/>
      <c r="AX33" s="877"/>
      <c r="AY33" s="877"/>
      <c r="AZ33" s="878"/>
      <c r="BA33" s="878"/>
      <c r="BB33" s="878"/>
      <c r="BC33" s="878"/>
      <c r="BD33" s="878"/>
      <c r="BE33" s="874" t="s">
        <v>407</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410</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391</v>
      </c>
      <c r="B63" s="836" t="s">
        <v>411</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47</v>
      </c>
      <c r="AG63" s="888"/>
      <c r="AH63" s="888"/>
      <c r="AI63" s="888"/>
      <c r="AJ63" s="889"/>
      <c r="AK63" s="890"/>
      <c r="AL63" s="885"/>
      <c r="AM63" s="885"/>
      <c r="AN63" s="885"/>
      <c r="AO63" s="885"/>
      <c r="AP63" s="888">
        <v>948</v>
      </c>
      <c r="AQ63" s="888"/>
      <c r="AR63" s="888"/>
      <c r="AS63" s="888"/>
      <c r="AT63" s="888"/>
      <c r="AU63" s="888"/>
      <c r="AV63" s="888"/>
      <c r="AW63" s="888"/>
      <c r="AX63" s="888"/>
      <c r="AY63" s="888"/>
      <c r="AZ63" s="892"/>
      <c r="BA63" s="892"/>
      <c r="BB63" s="892"/>
      <c r="BC63" s="892"/>
      <c r="BD63" s="892"/>
      <c r="BE63" s="893"/>
      <c r="BF63" s="893"/>
      <c r="BG63" s="893"/>
      <c r="BH63" s="893"/>
      <c r="BI63" s="894"/>
      <c r="BJ63" s="895" t="s">
        <v>128</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413</v>
      </c>
      <c r="B66" s="787"/>
      <c r="C66" s="787"/>
      <c r="D66" s="787"/>
      <c r="E66" s="787"/>
      <c r="F66" s="787"/>
      <c r="G66" s="787"/>
      <c r="H66" s="787"/>
      <c r="I66" s="787"/>
      <c r="J66" s="787"/>
      <c r="K66" s="787"/>
      <c r="L66" s="787"/>
      <c r="M66" s="787"/>
      <c r="N66" s="787"/>
      <c r="O66" s="787"/>
      <c r="P66" s="788"/>
      <c r="Q66" s="763" t="s">
        <v>395</v>
      </c>
      <c r="R66" s="764"/>
      <c r="S66" s="764"/>
      <c r="T66" s="764"/>
      <c r="U66" s="765"/>
      <c r="V66" s="763" t="s">
        <v>414</v>
      </c>
      <c r="W66" s="764"/>
      <c r="X66" s="764"/>
      <c r="Y66" s="764"/>
      <c r="Z66" s="765"/>
      <c r="AA66" s="763" t="s">
        <v>415</v>
      </c>
      <c r="AB66" s="764"/>
      <c r="AC66" s="764"/>
      <c r="AD66" s="764"/>
      <c r="AE66" s="765"/>
      <c r="AF66" s="898" t="s">
        <v>416</v>
      </c>
      <c r="AG66" s="859"/>
      <c r="AH66" s="859"/>
      <c r="AI66" s="859"/>
      <c r="AJ66" s="899"/>
      <c r="AK66" s="763" t="s">
        <v>417</v>
      </c>
      <c r="AL66" s="787"/>
      <c r="AM66" s="787"/>
      <c r="AN66" s="787"/>
      <c r="AO66" s="788"/>
      <c r="AP66" s="763" t="s">
        <v>418</v>
      </c>
      <c r="AQ66" s="764"/>
      <c r="AR66" s="764"/>
      <c r="AS66" s="764"/>
      <c r="AT66" s="765"/>
      <c r="AU66" s="763" t="s">
        <v>419</v>
      </c>
      <c r="AV66" s="764"/>
      <c r="AW66" s="764"/>
      <c r="AX66" s="764"/>
      <c r="AY66" s="765"/>
      <c r="AZ66" s="763" t="s">
        <v>378</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575</v>
      </c>
      <c r="C68" s="916"/>
      <c r="D68" s="916"/>
      <c r="E68" s="916"/>
      <c r="F68" s="916"/>
      <c r="G68" s="916"/>
      <c r="H68" s="916"/>
      <c r="I68" s="916"/>
      <c r="J68" s="916"/>
      <c r="K68" s="916"/>
      <c r="L68" s="916"/>
      <c r="M68" s="916"/>
      <c r="N68" s="916"/>
      <c r="O68" s="916"/>
      <c r="P68" s="917"/>
      <c r="Q68" s="918">
        <v>7117</v>
      </c>
      <c r="R68" s="912"/>
      <c r="S68" s="912"/>
      <c r="T68" s="912"/>
      <c r="U68" s="912"/>
      <c r="V68" s="912">
        <v>6959</v>
      </c>
      <c r="W68" s="912"/>
      <c r="X68" s="912"/>
      <c r="Y68" s="912"/>
      <c r="Z68" s="912"/>
      <c r="AA68" s="912">
        <v>158</v>
      </c>
      <c r="AB68" s="912"/>
      <c r="AC68" s="912"/>
      <c r="AD68" s="912"/>
      <c r="AE68" s="912"/>
      <c r="AF68" s="912">
        <v>158</v>
      </c>
      <c r="AG68" s="912"/>
      <c r="AH68" s="912"/>
      <c r="AI68" s="912"/>
      <c r="AJ68" s="912"/>
      <c r="AK68" s="912">
        <v>311</v>
      </c>
      <c r="AL68" s="912"/>
      <c r="AM68" s="912"/>
      <c r="AN68" s="912"/>
      <c r="AO68" s="912"/>
      <c r="AP68" s="912">
        <v>1207</v>
      </c>
      <c r="AQ68" s="912"/>
      <c r="AR68" s="912"/>
      <c r="AS68" s="912"/>
      <c r="AT68" s="912"/>
      <c r="AU68" s="912"/>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583</v>
      </c>
      <c r="C69" s="920"/>
      <c r="D69" s="920"/>
      <c r="E69" s="920"/>
      <c r="F69" s="920"/>
      <c r="G69" s="920"/>
      <c r="H69" s="920"/>
      <c r="I69" s="920"/>
      <c r="J69" s="920"/>
      <c r="K69" s="920"/>
      <c r="L69" s="920"/>
      <c r="M69" s="920"/>
      <c r="N69" s="920"/>
      <c r="O69" s="920"/>
      <c r="P69" s="921"/>
      <c r="Q69" s="922">
        <v>572</v>
      </c>
      <c r="R69" s="877"/>
      <c r="S69" s="877"/>
      <c r="T69" s="877"/>
      <c r="U69" s="877"/>
      <c r="V69" s="877">
        <v>462</v>
      </c>
      <c r="W69" s="877"/>
      <c r="X69" s="877"/>
      <c r="Y69" s="877"/>
      <c r="Z69" s="877"/>
      <c r="AA69" s="877">
        <v>110</v>
      </c>
      <c r="AB69" s="877"/>
      <c r="AC69" s="877"/>
      <c r="AD69" s="877"/>
      <c r="AE69" s="877"/>
      <c r="AF69" s="877">
        <v>1072</v>
      </c>
      <c r="AG69" s="877"/>
      <c r="AH69" s="877"/>
      <c r="AI69" s="877"/>
      <c r="AJ69" s="877"/>
      <c r="AK69" s="877"/>
      <c r="AL69" s="877"/>
      <c r="AM69" s="877"/>
      <c r="AN69" s="877"/>
      <c r="AO69" s="877"/>
      <c r="AP69" s="877"/>
      <c r="AQ69" s="877"/>
      <c r="AR69" s="877"/>
      <c r="AS69" s="877"/>
      <c r="AT69" s="877"/>
      <c r="AU69" s="877"/>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576</v>
      </c>
      <c r="C70" s="920"/>
      <c r="D70" s="920"/>
      <c r="E70" s="920"/>
      <c r="F70" s="920"/>
      <c r="G70" s="920"/>
      <c r="H70" s="920"/>
      <c r="I70" s="920"/>
      <c r="J70" s="920"/>
      <c r="K70" s="920"/>
      <c r="L70" s="920"/>
      <c r="M70" s="920"/>
      <c r="N70" s="920"/>
      <c r="O70" s="920"/>
      <c r="P70" s="921"/>
      <c r="Q70" s="922">
        <v>7032</v>
      </c>
      <c r="R70" s="877"/>
      <c r="S70" s="877"/>
      <c r="T70" s="877"/>
      <c r="U70" s="877"/>
      <c r="V70" s="877">
        <v>6827</v>
      </c>
      <c r="W70" s="877"/>
      <c r="X70" s="877"/>
      <c r="Y70" s="877"/>
      <c r="Z70" s="877"/>
      <c r="AA70" s="877">
        <v>205</v>
      </c>
      <c r="AB70" s="877"/>
      <c r="AC70" s="877"/>
      <c r="AD70" s="877"/>
      <c r="AE70" s="877"/>
      <c r="AF70" s="877"/>
      <c r="AG70" s="877"/>
      <c r="AH70" s="877"/>
      <c r="AI70" s="877"/>
      <c r="AJ70" s="877"/>
      <c r="AK70" s="877">
        <v>15</v>
      </c>
      <c r="AL70" s="877"/>
      <c r="AM70" s="877"/>
      <c r="AN70" s="877"/>
      <c r="AO70" s="877"/>
      <c r="AP70" s="877"/>
      <c r="AQ70" s="877"/>
      <c r="AR70" s="877"/>
      <c r="AS70" s="877"/>
      <c r="AT70" s="877"/>
      <c r="AU70" s="877"/>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577</v>
      </c>
      <c r="C71" s="920"/>
      <c r="D71" s="920"/>
      <c r="E71" s="920"/>
      <c r="F71" s="920"/>
      <c r="G71" s="920"/>
      <c r="H71" s="920"/>
      <c r="I71" s="920"/>
      <c r="J71" s="920"/>
      <c r="K71" s="920"/>
      <c r="L71" s="920"/>
      <c r="M71" s="920"/>
      <c r="N71" s="920"/>
      <c r="O71" s="920"/>
      <c r="P71" s="921"/>
      <c r="Q71" s="922">
        <v>1625</v>
      </c>
      <c r="R71" s="877"/>
      <c r="S71" s="877"/>
      <c r="T71" s="877"/>
      <c r="U71" s="877"/>
      <c r="V71" s="877">
        <v>1624</v>
      </c>
      <c r="W71" s="877"/>
      <c r="X71" s="877"/>
      <c r="Y71" s="877"/>
      <c r="Z71" s="877"/>
      <c r="AA71" s="877">
        <v>1</v>
      </c>
      <c r="AB71" s="877"/>
      <c r="AC71" s="877"/>
      <c r="AD71" s="877"/>
      <c r="AE71" s="877"/>
      <c r="AF71" s="877"/>
      <c r="AG71" s="877"/>
      <c r="AH71" s="877"/>
      <c r="AI71" s="877"/>
      <c r="AJ71" s="877"/>
      <c r="AK71" s="877"/>
      <c r="AL71" s="877"/>
      <c r="AM71" s="877"/>
      <c r="AN71" s="877"/>
      <c r="AO71" s="877"/>
      <c r="AP71" s="877"/>
      <c r="AQ71" s="877"/>
      <c r="AR71" s="877"/>
      <c r="AS71" s="877"/>
      <c r="AT71" s="877"/>
      <c r="AU71" s="877"/>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578</v>
      </c>
      <c r="C72" s="920"/>
      <c r="D72" s="920"/>
      <c r="E72" s="920"/>
      <c r="F72" s="920"/>
      <c r="G72" s="920"/>
      <c r="H72" s="920"/>
      <c r="I72" s="920"/>
      <c r="J72" s="920"/>
      <c r="K72" s="920"/>
      <c r="L72" s="920"/>
      <c r="M72" s="920"/>
      <c r="N72" s="920"/>
      <c r="O72" s="920"/>
      <c r="P72" s="921"/>
      <c r="Q72" s="922">
        <v>1</v>
      </c>
      <c r="R72" s="877"/>
      <c r="S72" s="877"/>
      <c r="T72" s="877"/>
      <c r="U72" s="877"/>
      <c r="V72" s="877">
        <v>0</v>
      </c>
      <c r="W72" s="877"/>
      <c r="X72" s="877"/>
      <c r="Y72" s="877"/>
      <c r="Z72" s="877"/>
      <c r="AA72" s="877">
        <v>1</v>
      </c>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579</v>
      </c>
      <c r="C73" s="920"/>
      <c r="D73" s="920"/>
      <c r="E73" s="920"/>
      <c r="F73" s="920"/>
      <c r="G73" s="920"/>
      <c r="H73" s="920"/>
      <c r="I73" s="920"/>
      <c r="J73" s="920"/>
      <c r="K73" s="920"/>
      <c r="L73" s="920"/>
      <c r="M73" s="920"/>
      <c r="N73" s="920"/>
      <c r="O73" s="920"/>
      <c r="P73" s="921"/>
      <c r="Q73" s="922">
        <v>65</v>
      </c>
      <c r="R73" s="877"/>
      <c r="S73" s="877"/>
      <c r="T73" s="877"/>
      <c r="U73" s="877"/>
      <c r="V73" s="877">
        <v>53</v>
      </c>
      <c r="W73" s="877"/>
      <c r="X73" s="877"/>
      <c r="Y73" s="877"/>
      <c r="Z73" s="877"/>
      <c r="AA73" s="877">
        <v>12</v>
      </c>
      <c r="AB73" s="877"/>
      <c r="AC73" s="877"/>
      <c r="AD73" s="877"/>
      <c r="AE73" s="877"/>
      <c r="AF73" s="877"/>
      <c r="AG73" s="877"/>
      <c r="AH73" s="877"/>
      <c r="AI73" s="877"/>
      <c r="AJ73" s="877"/>
      <c r="AK73" s="877">
        <v>26</v>
      </c>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580</v>
      </c>
      <c r="C74" s="920"/>
      <c r="D74" s="920"/>
      <c r="E74" s="920"/>
      <c r="F74" s="920"/>
      <c r="G74" s="920"/>
      <c r="H74" s="920"/>
      <c r="I74" s="920"/>
      <c r="J74" s="920"/>
      <c r="K74" s="920"/>
      <c r="L74" s="920"/>
      <c r="M74" s="920"/>
      <c r="N74" s="920"/>
      <c r="O74" s="920"/>
      <c r="P74" s="921"/>
      <c r="Q74" s="922">
        <v>30</v>
      </c>
      <c r="R74" s="877"/>
      <c r="S74" s="877"/>
      <c r="T74" s="877"/>
      <c r="U74" s="877"/>
      <c r="V74" s="877">
        <v>26</v>
      </c>
      <c r="W74" s="877"/>
      <c r="X74" s="877"/>
      <c r="Y74" s="877"/>
      <c r="Z74" s="877"/>
      <c r="AA74" s="877">
        <v>4</v>
      </c>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581</v>
      </c>
      <c r="C75" s="920"/>
      <c r="D75" s="920"/>
      <c r="E75" s="920"/>
      <c r="F75" s="920"/>
      <c r="G75" s="920"/>
      <c r="H75" s="920"/>
      <c r="I75" s="920"/>
      <c r="J75" s="920"/>
      <c r="K75" s="920"/>
      <c r="L75" s="920"/>
      <c r="M75" s="920"/>
      <c r="N75" s="920"/>
      <c r="O75" s="920"/>
      <c r="P75" s="921"/>
      <c r="Q75" s="925">
        <v>899</v>
      </c>
      <c r="R75" s="926"/>
      <c r="S75" s="926"/>
      <c r="T75" s="926"/>
      <c r="U75" s="876"/>
      <c r="V75" s="927">
        <v>853</v>
      </c>
      <c r="W75" s="926"/>
      <c r="X75" s="926"/>
      <c r="Y75" s="926"/>
      <c r="Z75" s="876"/>
      <c r="AA75" s="927">
        <v>46</v>
      </c>
      <c r="AB75" s="926"/>
      <c r="AC75" s="926"/>
      <c r="AD75" s="926"/>
      <c r="AE75" s="876"/>
      <c r="AF75" s="927">
        <v>46</v>
      </c>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582</v>
      </c>
      <c r="C76" s="920"/>
      <c r="D76" s="920"/>
      <c r="E76" s="920"/>
      <c r="F76" s="920"/>
      <c r="G76" s="920"/>
      <c r="H76" s="920"/>
      <c r="I76" s="920"/>
      <c r="J76" s="920"/>
      <c r="K76" s="920"/>
      <c r="L76" s="920"/>
      <c r="M76" s="920"/>
      <c r="N76" s="920"/>
      <c r="O76" s="920"/>
      <c r="P76" s="921"/>
      <c r="Q76" s="925">
        <v>255217</v>
      </c>
      <c r="R76" s="926"/>
      <c r="S76" s="926"/>
      <c r="T76" s="926"/>
      <c r="U76" s="876"/>
      <c r="V76" s="927">
        <v>243412</v>
      </c>
      <c r="W76" s="926"/>
      <c r="X76" s="926"/>
      <c r="Y76" s="926"/>
      <c r="Z76" s="876"/>
      <c r="AA76" s="927">
        <v>11805</v>
      </c>
      <c r="AB76" s="926"/>
      <c r="AC76" s="926"/>
      <c r="AD76" s="926"/>
      <c r="AE76" s="876"/>
      <c r="AF76" s="927">
        <v>11805</v>
      </c>
      <c r="AG76" s="926"/>
      <c r="AH76" s="926"/>
      <c r="AI76" s="926"/>
      <c r="AJ76" s="876"/>
      <c r="AK76" s="927">
        <v>646</v>
      </c>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391</v>
      </c>
      <c r="B88" s="836" t="s">
        <v>420</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36" t="s">
        <v>421</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428</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429</v>
      </c>
      <c r="AB109" s="941"/>
      <c r="AC109" s="941"/>
      <c r="AD109" s="941"/>
      <c r="AE109" s="942"/>
      <c r="AF109" s="940" t="s">
        <v>308</v>
      </c>
      <c r="AG109" s="941"/>
      <c r="AH109" s="941"/>
      <c r="AI109" s="941"/>
      <c r="AJ109" s="942"/>
      <c r="AK109" s="940" t="s">
        <v>307</v>
      </c>
      <c r="AL109" s="941"/>
      <c r="AM109" s="941"/>
      <c r="AN109" s="941"/>
      <c r="AO109" s="942"/>
      <c r="AP109" s="940" t="s">
        <v>430</v>
      </c>
      <c r="AQ109" s="941"/>
      <c r="AR109" s="941"/>
      <c r="AS109" s="941"/>
      <c r="AT109" s="943"/>
      <c r="AU109" s="960" t="s">
        <v>428</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429</v>
      </c>
      <c r="BR109" s="941"/>
      <c r="BS109" s="941"/>
      <c r="BT109" s="941"/>
      <c r="BU109" s="942"/>
      <c r="BV109" s="940" t="s">
        <v>308</v>
      </c>
      <c r="BW109" s="941"/>
      <c r="BX109" s="941"/>
      <c r="BY109" s="941"/>
      <c r="BZ109" s="942"/>
      <c r="CA109" s="940" t="s">
        <v>307</v>
      </c>
      <c r="CB109" s="941"/>
      <c r="CC109" s="941"/>
      <c r="CD109" s="941"/>
      <c r="CE109" s="942"/>
      <c r="CF109" s="961" t="s">
        <v>430</v>
      </c>
      <c r="CG109" s="961"/>
      <c r="CH109" s="961"/>
      <c r="CI109" s="961"/>
      <c r="CJ109" s="961"/>
      <c r="CK109" s="940" t="s">
        <v>431</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429</v>
      </c>
      <c r="DH109" s="941"/>
      <c r="DI109" s="941"/>
      <c r="DJ109" s="941"/>
      <c r="DK109" s="942"/>
      <c r="DL109" s="940" t="s">
        <v>308</v>
      </c>
      <c r="DM109" s="941"/>
      <c r="DN109" s="941"/>
      <c r="DO109" s="941"/>
      <c r="DP109" s="942"/>
      <c r="DQ109" s="940" t="s">
        <v>307</v>
      </c>
      <c r="DR109" s="941"/>
      <c r="DS109" s="941"/>
      <c r="DT109" s="941"/>
      <c r="DU109" s="942"/>
      <c r="DV109" s="940" t="s">
        <v>430</v>
      </c>
      <c r="DW109" s="941"/>
      <c r="DX109" s="941"/>
      <c r="DY109" s="941"/>
      <c r="DZ109" s="943"/>
    </row>
    <row r="110" spans="1:131" s="247" customFormat="1" ht="26.25" customHeight="1" x14ac:dyDescent="0.15">
      <c r="A110" s="944" t="s">
        <v>432</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171589</v>
      </c>
      <c r="AB110" s="948"/>
      <c r="AC110" s="948"/>
      <c r="AD110" s="948"/>
      <c r="AE110" s="949"/>
      <c r="AF110" s="950">
        <v>191035</v>
      </c>
      <c r="AG110" s="948"/>
      <c r="AH110" s="948"/>
      <c r="AI110" s="948"/>
      <c r="AJ110" s="949"/>
      <c r="AK110" s="950">
        <v>228440</v>
      </c>
      <c r="AL110" s="948"/>
      <c r="AM110" s="948"/>
      <c r="AN110" s="948"/>
      <c r="AO110" s="949"/>
      <c r="AP110" s="951">
        <v>22</v>
      </c>
      <c r="AQ110" s="952"/>
      <c r="AR110" s="952"/>
      <c r="AS110" s="952"/>
      <c r="AT110" s="953"/>
      <c r="AU110" s="954" t="s">
        <v>75</v>
      </c>
      <c r="AV110" s="955"/>
      <c r="AW110" s="955"/>
      <c r="AX110" s="955"/>
      <c r="AY110" s="955"/>
      <c r="AZ110" s="996" t="s">
        <v>433</v>
      </c>
      <c r="BA110" s="945"/>
      <c r="BB110" s="945"/>
      <c r="BC110" s="945"/>
      <c r="BD110" s="945"/>
      <c r="BE110" s="945"/>
      <c r="BF110" s="945"/>
      <c r="BG110" s="945"/>
      <c r="BH110" s="945"/>
      <c r="BI110" s="945"/>
      <c r="BJ110" s="945"/>
      <c r="BK110" s="945"/>
      <c r="BL110" s="945"/>
      <c r="BM110" s="945"/>
      <c r="BN110" s="945"/>
      <c r="BO110" s="945"/>
      <c r="BP110" s="946"/>
      <c r="BQ110" s="982">
        <v>2778342</v>
      </c>
      <c r="BR110" s="983"/>
      <c r="BS110" s="983"/>
      <c r="BT110" s="983"/>
      <c r="BU110" s="983"/>
      <c r="BV110" s="983">
        <v>3020252</v>
      </c>
      <c r="BW110" s="983"/>
      <c r="BX110" s="983"/>
      <c r="BY110" s="983"/>
      <c r="BZ110" s="983"/>
      <c r="CA110" s="983">
        <v>3543736</v>
      </c>
      <c r="CB110" s="983"/>
      <c r="CC110" s="983"/>
      <c r="CD110" s="983"/>
      <c r="CE110" s="983"/>
      <c r="CF110" s="997">
        <v>341.3</v>
      </c>
      <c r="CG110" s="998"/>
      <c r="CH110" s="998"/>
      <c r="CI110" s="998"/>
      <c r="CJ110" s="998"/>
      <c r="CK110" s="999" t="s">
        <v>434</v>
      </c>
      <c r="CL110" s="1000"/>
      <c r="CM110" s="979" t="s">
        <v>435</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436</v>
      </c>
      <c r="DH110" s="983"/>
      <c r="DI110" s="983"/>
      <c r="DJ110" s="983"/>
      <c r="DK110" s="983"/>
      <c r="DL110" s="983" t="s">
        <v>437</v>
      </c>
      <c r="DM110" s="983"/>
      <c r="DN110" s="983"/>
      <c r="DO110" s="983"/>
      <c r="DP110" s="983"/>
      <c r="DQ110" s="983" t="s">
        <v>128</v>
      </c>
      <c r="DR110" s="983"/>
      <c r="DS110" s="983"/>
      <c r="DT110" s="983"/>
      <c r="DU110" s="983"/>
      <c r="DV110" s="984" t="s">
        <v>128</v>
      </c>
      <c r="DW110" s="984"/>
      <c r="DX110" s="984"/>
      <c r="DY110" s="984"/>
      <c r="DZ110" s="985"/>
    </row>
    <row r="111" spans="1:131" s="247" customFormat="1" ht="26.25" customHeight="1" x14ac:dyDescent="0.15">
      <c r="A111" s="986" t="s">
        <v>438</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437</v>
      </c>
      <c r="AB111" s="990"/>
      <c r="AC111" s="990"/>
      <c r="AD111" s="990"/>
      <c r="AE111" s="991"/>
      <c r="AF111" s="992" t="s">
        <v>128</v>
      </c>
      <c r="AG111" s="990"/>
      <c r="AH111" s="990"/>
      <c r="AI111" s="990"/>
      <c r="AJ111" s="991"/>
      <c r="AK111" s="992" t="s">
        <v>128</v>
      </c>
      <c r="AL111" s="990"/>
      <c r="AM111" s="990"/>
      <c r="AN111" s="990"/>
      <c r="AO111" s="991"/>
      <c r="AP111" s="993" t="s">
        <v>436</v>
      </c>
      <c r="AQ111" s="994"/>
      <c r="AR111" s="994"/>
      <c r="AS111" s="994"/>
      <c r="AT111" s="995"/>
      <c r="AU111" s="956"/>
      <c r="AV111" s="957"/>
      <c r="AW111" s="957"/>
      <c r="AX111" s="957"/>
      <c r="AY111" s="957"/>
      <c r="AZ111" s="1005" t="s">
        <v>439</v>
      </c>
      <c r="BA111" s="1006"/>
      <c r="BB111" s="1006"/>
      <c r="BC111" s="1006"/>
      <c r="BD111" s="1006"/>
      <c r="BE111" s="1006"/>
      <c r="BF111" s="1006"/>
      <c r="BG111" s="1006"/>
      <c r="BH111" s="1006"/>
      <c r="BI111" s="1006"/>
      <c r="BJ111" s="1006"/>
      <c r="BK111" s="1006"/>
      <c r="BL111" s="1006"/>
      <c r="BM111" s="1006"/>
      <c r="BN111" s="1006"/>
      <c r="BO111" s="1006"/>
      <c r="BP111" s="1007"/>
      <c r="BQ111" s="975" t="s">
        <v>128</v>
      </c>
      <c r="BR111" s="976"/>
      <c r="BS111" s="976"/>
      <c r="BT111" s="976"/>
      <c r="BU111" s="976"/>
      <c r="BV111" s="976" t="s">
        <v>128</v>
      </c>
      <c r="BW111" s="976"/>
      <c r="BX111" s="976"/>
      <c r="BY111" s="976"/>
      <c r="BZ111" s="976"/>
      <c r="CA111" s="976" t="s">
        <v>436</v>
      </c>
      <c r="CB111" s="976"/>
      <c r="CC111" s="976"/>
      <c r="CD111" s="976"/>
      <c r="CE111" s="976"/>
      <c r="CF111" s="970" t="s">
        <v>437</v>
      </c>
      <c r="CG111" s="971"/>
      <c r="CH111" s="971"/>
      <c r="CI111" s="971"/>
      <c r="CJ111" s="971"/>
      <c r="CK111" s="1001"/>
      <c r="CL111" s="1002"/>
      <c r="CM111" s="972" t="s">
        <v>440</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128</v>
      </c>
      <c r="DH111" s="976"/>
      <c r="DI111" s="976"/>
      <c r="DJ111" s="976"/>
      <c r="DK111" s="976"/>
      <c r="DL111" s="976" t="s">
        <v>437</v>
      </c>
      <c r="DM111" s="976"/>
      <c r="DN111" s="976"/>
      <c r="DO111" s="976"/>
      <c r="DP111" s="976"/>
      <c r="DQ111" s="976" t="s">
        <v>128</v>
      </c>
      <c r="DR111" s="976"/>
      <c r="DS111" s="976"/>
      <c r="DT111" s="976"/>
      <c r="DU111" s="976"/>
      <c r="DV111" s="977" t="s">
        <v>128</v>
      </c>
      <c r="DW111" s="977"/>
      <c r="DX111" s="977"/>
      <c r="DY111" s="977"/>
      <c r="DZ111" s="978"/>
    </row>
    <row r="112" spans="1:131" s="247" customFormat="1" ht="26.25" customHeight="1" x14ac:dyDescent="0.15">
      <c r="A112" s="1008" t="s">
        <v>441</v>
      </c>
      <c r="B112" s="1009"/>
      <c r="C112" s="1006" t="s">
        <v>442</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437</v>
      </c>
      <c r="AB112" s="1015"/>
      <c r="AC112" s="1015"/>
      <c r="AD112" s="1015"/>
      <c r="AE112" s="1016"/>
      <c r="AF112" s="1017" t="s">
        <v>128</v>
      </c>
      <c r="AG112" s="1015"/>
      <c r="AH112" s="1015"/>
      <c r="AI112" s="1015"/>
      <c r="AJ112" s="1016"/>
      <c r="AK112" s="1017" t="s">
        <v>128</v>
      </c>
      <c r="AL112" s="1015"/>
      <c r="AM112" s="1015"/>
      <c r="AN112" s="1015"/>
      <c r="AO112" s="1016"/>
      <c r="AP112" s="1018" t="s">
        <v>128</v>
      </c>
      <c r="AQ112" s="1019"/>
      <c r="AR112" s="1019"/>
      <c r="AS112" s="1019"/>
      <c r="AT112" s="1020"/>
      <c r="AU112" s="956"/>
      <c r="AV112" s="957"/>
      <c r="AW112" s="957"/>
      <c r="AX112" s="957"/>
      <c r="AY112" s="957"/>
      <c r="AZ112" s="1005" t="s">
        <v>443</v>
      </c>
      <c r="BA112" s="1006"/>
      <c r="BB112" s="1006"/>
      <c r="BC112" s="1006"/>
      <c r="BD112" s="1006"/>
      <c r="BE112" s="1006"/>
      <c r="BF112" s="1006"/>
      <c r="BG112" s="1006"/>
      <c r="BH112" s="1006"/>
      <c r="BI112" s="1006"/>
      <c r="BJ112" s="1006"/>
      <c r="BK112" s="1006"/>
      <c r="BL112" s="1006"/>
      <c r="BM112" s="1006"/>
      <c r="BN112" s="1006"/>
      <c r="BO112" s="1006"/>
      <c r="BP112" s="1007"/>
      <c r="BQ112" s="975">
        <v>631447</v>
      </c>
      <c r="BR112" s="976"/>
      <c r="BS112" s="976"/>
      <c r="BT112" s="976"/>
      <c r="BU112" s="976"/>
      <c r="BV112" s="976">
        <v>470815</v>
      </c>
      <c r="BW112" s="976"/>
      <c r="BX112" s="976"/>
      <c r="BY112" s="976"/>
      <c r="BZ112" s="976"/>
      <c r="CA112" s="976">
        <v>649114</v>
      </c>
      <c r="CB112" s="976"/>
      <c r="CC112" s="976"/>
      <c r="CD112" s="976"/>
      <c r="CE112" s="976"/>
      <c r="CF112" s="970">
        <v>62.5</v>
      </c>
      <c r="CG112" s="971"/>
      <c r="CH112" s="971"/>
      <c r="CI112" s="971"/>
      <c r="CJ112" s="971"/>
      <c r="CK112" s="1001"/>
      <c r="CL112" s="1002"/>
      <c r="CM112" s="972" t="s">
        <v>444</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128</v>
      </c>
      <c r="DH112" s="976"/>
      <c r="DI112" s="976"/>
      <c r="DJ112" s="976"/>
      <c r="DK112" s="976"/>
      <c r="DL112" s="976" t="s">
        <v>128</v>
      </c>
      <c r="DM112" s="976"/>
      <c r="DN112" s="976"/>
      <c r="DO112" s="976"/>
      <c r="DP112" s="976"/>
      <c r="DQ112" s="976" t="s">
        <v>128</v>
      </c>
      <c r="DR112" s="976"/>
      <c r="DS112" s="976"/>
      <c r="DT112" s="976"/>
      <c r="DU112" s="976"/>
      <c r="DV112" s="977" t="s">
        <v>128</v>
      </c>
      <c r="DW112" s="977"/>
      <c r="DX112" s="977"/>
      <c r="DY112" s="977"/>
      <c r="DZ112" s="978"/>
    </row>
    <row r="113" spans="1:130" s="247" customFormat="1" ht="26.25" customHeight="1" x14ac:dyDescent="0.15">
      <c r="A113" s="1010"/>
      <c r="B113" s="1011"/>
      <c r="C113" s="1006" t="s">
        <v>445</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58981</v>
      </c>
      <c r="AB113" s="990"/>
      <c r="AC113" s="990"/>
      <c r="AD113" s="990"/>
      <c r="AE113" s="991"/>
      <c r="AF113" s="992">
        <v>49366</v>
      </c>
      <c r="AG113" s="990"/>
      <c r="AH113" s="990"/>
      <c r="AI113" s="990"/>
      <c r="AJ113" s="991"/>
      <c r="AK113" s="992">
        <v>44003</v>
      </c>
      <c r="AL113" s="990"/>
      <c r="AM113" s="990"/>
      <c r="AN113" s="990"/>
      <c r="AO113" s="991"/>
      <c r="AP113" s="993">
        <v>4.2</v>
      </c>
      <c r="AQ113" s="994"/>
      <c r="AR113" s="994"/>
      <c r="AS113" s="994"/>
      <c r="AT113" s="995"/>
      <c r="AU113" s="956"/>
      <c r="AV113" s="957"/>
      <c r="AW113" s="957"/>
      <c r="AX113" s="957"/>
      <c r="AY113" s="957"/>
      <c r="AZ113" s="1005" t="s">
        <v>446</v>
      </c>
      <c r="BA113" s="1006"/>
      <c r="BB113" s="1006"/>
      <c r="BC113" s="1006"/>
      <c r="BD113" s="1006"/>
      <c r="BE113" s="1006"/>
      <c r="BF113" s="1006"/>
      <c r="BG113" s="1006"/>
      <c r="BH113" s="1006"/>
      <c r="BI113" s="1006"/>
      <c r="BJ113" s="1006"/>
      <c r="BK113" s="1006"/>
      <c r="BL113" s="1006"/>
      <c r="BM113" s="1006"/>
      <c r="BN113" s="1006"/>
      <c r="BO113" s="1006"/>
      <c r="BP113" s="1007"/>
      <c r="BQ113" s="975">
        <v>3579</v>
      </c>
      <c r="BR113" s="976"/>
      <c r="BS113" s="976"/>
      <c r="BT113" s="976"/>
      <c r="BU113" s="976"/>
      <c r="BV113" s="976">
        <v>4302</v>
      </c>
      <c r="BW113" s="976"/>
      <c r="BX113" s="976"/>
      <c r="BY113" s="976"/>
      <c r="BZ113" s="976"/>
      <c r="CA113" s="976">
        <v>3836</v>
      </c>
      <c r="CB113" s="976"/>
      <c r="CC113" s="976"/>
      <c r="CD113" s="976"/>
      <c r="CE113" s="976"/>
      <c r="CF113" s="970">
        <v>0.4</v>
      </c>
      <c r="CG113" s="971"/>
      <c r="CH113" s="971"/>
      <c r="CI113" s="971"/>
      <c r="CJ113" s="971"/>
      <c r="CK113" s="1001"/>
      <c r="CL113" s="1002"/>
      <c r="CM113" s="972" t="s">
        <v>447</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128</v>
      </c>
      <c r="DH113" s="1015"/>
      <c r="DI113" s="1015"/>
      <c r="DJ113" s="1015"/>
      <c r="DK113" s="1016"/>
      <c r="DL113" s="1017" t="s">
        <v>437</v>
      </c>
      <c r="DM113" s="1015"/>
      <c r="DN113" s="1015"/>
      <c r="DO113" s="1015"/>
      <c r="DP113" s="1016"/>
      <c r="DQ113" s="1017" t="s">
        <v>128</v>
      </c>
      <c r="DR113" s="1015"/>
      <c r="DS113" s="1015"/>
      <c r="DT113" s="1015"/>
      <c r="DU113" s="1016"/>
      <c r="DV113" s="1018" t="s">
        <v>128</v>
      </c>
      <c r="DW113" s="1019"/>
      <c r="DX113" s="1019"/>
      <c r="DY113" s="1019"/>
      <c r="DZ113" s="1020"/>
    </row>
    <row r="114" spans="1:130" s="247" customFormat="1" ht="26.25" customHeight="1" x14ac:dyDescent="0.15">
      <c r="A114" s="1010"/>
      <c r="B114" s="1011"/>
      <c r="C114" s="1006" t="s">
        <v>448</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3579</v>
      </c>
      <c r="AB114" s="1015"/>
      <c r="AC114" s="1015"/>
      <c r="AD114" s="1015"/>
      <c r="AE114" s="1016"/>
      <c r="AF114" s="1017">
        <v>4302</v>
      </c>
      <c r="AG114" s="1015"/>
      <c r="AH114" s="1015"/>
      <c r="AI114" s="1015"/>
      <c r="AJ114" s="1016"/>
      <c r="AK114" s="1017">
        <v>3836</v>
      </c>
      <c r="AL114" s="1015"/>
      <c r="AM114" s="1015"/>
      <c r="AN114" s="1015"/>
      <c r="AO114" s="1016"/>
      <c r="AP114" s="1018">
        <v>0.4</v>
      </c>
      <c r="AQ114" s="1019"/>
      <c r="AR114" s="1019"/>
      <c r="AS114" s="1019"/>
      <c r="AT114" s="1020"/>
      <c r="AU114" s="956"/>
      <c r="AV114" s="957"/>
      <c r="AW114" s="957"/>
      <c r="AX114" s="957"/>
      <c r="AY114" s="957"/>
      <c r="AZ114" s="1005" t="s">
        <v>449</v>
      </c>
      <c r="BA114" s="1006"/>
      <c r="BB114" s="1006"/>
      <c r="BC114" s="1006"/>
      <c r="BD114" s="1006"/>
      <c r="BE114" s="1006"/>
      <c r="BF114" s="1006"/>
      <c r="BG114" s="1006"/>
      <c r="BH114" s="1006"/>
      <c r="BI114" s="1006"/>
      <c r="BJ114" s="1006"/>
      <c r="BK114" s="1006"/>
      <c r="BL114" s="1006"/>
      <c r="BM114" s="1006"/>
      <c r="BN114" s="1006"/>
      <c r="BO114" s="1006"/>
      <c r="BP114" s="1007"/>
      <c r="BQ114" s="975">
        <v>261126</v>
      </c>
      <c r="BR114" s="976"/>
      <c r="BS114" s="976"/>
      <c r="BT114" s="976"/>
      <c r="BU114" s="976"/>
      <c r="BV114" s="976">
        <v>154933</v>
      </c>
      <c r="BW114" s="976"/>
      <c r="BX114" s="976"/>
      <c r="BY114" s="976"/>
      <c r="BZ114" s="976"/>
      <c r="CA114" s="976">
        <v>207176</v>
      </c>
      <c r="CB114" s="976"/>
      <c r="CC114" s="976"/>
      <c r="CD114" s="976"/>
      <c r="CE114" s="976"/>
      <c r="CF114" s="970">
        <v>20</v>
      </c>
      <c r="CG114" s="971"/>
      <c r="CH114" s="971"/>
      <c r="CI114" s="971"/>
      <c r="CJ114" s="971"/>
      <c r="CK114" s="1001"/>
      <c r="CL114" s="1002"/>
      <c r="CM114" s="972" t="s">
        <v>450</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437</v>
      </c>
      <c r="DH114" s="1015"/>
      <c r="DI114" s="1015"/>
      <c r="DJ114" s="1015"/>
      <c r="DK114" s="1016"/>
      <c r="DL114" s="1017" t="s">
        <v>437</v>
      </c>
      <c r="DM114" s="1015"/>
      <c r="DN114" s="1015"/>
      <c r="DO114" s="1015"/>
      <c r="DP114" s="1016"/>
      <c r="DQ114" s="1017" t="s">
        <v>436</v>
      </c>
      <c r="DR114" s="1015"/>
      <c r="DS114" s="1015"/>
      <c r="DT114" s="1015"/>
      <c r="DU114" s="1016"/>
      <c r="DV114" s="1018" t="s">
        <v>437</v>
      </c>
      <c r="DW114" s="1019"/>
      <c r="DX114" s="1019"/>
      <c r="DY114" s="1019"/>
      <c r="DZ114" s="1020"/>
    </row>
    <row r="115" spans="1:130" s="247" customFormat="1" ht="26.25" customHeight="1" x14ac:dyDescent="0.15">
      <c r="A115" s="1010"/>
      <c r="B115" s="1011"/>
      <c r="C115" s="1006" t="s">
        <v>451</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128</v>
      </c>
      <c r="AB115" s="990"/>
      <c r="AC115" s="990"/>
      <c r="AD115" s="990"/>
      <c r="AE115" s="991"/>
      <c r="AF115" s="992" t="s">
        <v>437</v>
      </c>
      <c r="AG115" s="990"/>
      <c r="AH115" s="990"/>
      <c r="AI115" s="990"/>
      <c r="AJ115" s="991"/>
      <c r="AK115" s="992" t="s">
        <v>128</v>
      </c>
      <c r="AL115" s="990"/>
      <c r="AM115" s="990"/>
      <c r="AN115" s="990"/>
      <c r="AO115" s="991"/>
      <c r="AP115" s="993" t="s">
        <v>128</v>
      </c>
      <c r="AQ115" s="994"/>
      <c r="AR115" s="994"/>
      <c r="AS115" s="994"/>
      <c r="AT115" s="995"/>
      <c r="AU115" s="956"/>
      <c r="AV115" s="957"/>
      <c r="AW115" s="957"/>
      <c r="AX115" s="957"/>
      <c r="AY115" s="957"/>
      <c r="AZ115" s="1005" t="s">
        <v>452</v>
      </c>
      <c r="BA115" s="1006"/>
      <c r="BB115" s="1006"/>
      <c r="BC115" s="1006"/>
      <c r="BD115" s="1006"/>
      <c r="BE115" s="1006"/>
      <c r="BF115" s="1006"/>
      <c r="BG115" s="1006"/>
      <c r="BH115" s="1006"/>
      <c r="BI115" s="1006"/>
      <c r="BJ115" s="1006"/>
      <c r="BK115" s="1006"/>
      <c r="BL115" s="1006"/>
      <c r="BM115" s="1006"/>
      <c r="BN115" s="1006"/>
      <c r="BO115" s="1006"/>
      <c r="BP115" s="1007"/>
      <c r="BQ115" s="975" t="s">
        <v>128</v>
      </c>
      <c r="BR115" s="976"/>
      <c r="BS115" s="976"/>
      <c r="BT115" s="976"/>
      <c r="BU115" s="976"/>
      <c r="BV115" s="976" t="s">
        <v>128</v>
      </c>
      <c r="BW115" s="976"/>
      <c r="BX115" s="976"/>
      <c r="BY115" s="976"/>
      <c r="BZ115" s="976"/>
      <c r="CA115" s="976" t="s">
        <v>128</v>
      </c>
      <c r="CB115" s="976"/>
      <c r="CC115" s="976"/>
      <c r="CD115" s="976"/>
      <c r="CE115" s="976"/>
      <c r="CF115" s="970" t="s">
        <v>437</v>
      </c>
      <c r="CG115" s="971"/>
      <c r="CH115" s="971"/>
      <c r="CI115" s="971"/>
      <c r="CJ115" s="971"/>
      <c r="CK115" s="1001"/>
      <c r="CL115" s="1002"/>
      <c r="CM115" s="1005" t="s">
        <v>453</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437</v>
      </c>
      <c r="DH115" s="1015"/>
      <c r="DI115" s="1015"/>
      <c r="DJ115" s="1015"/>
      <c r="DK115" s="1016"/>
      <c r="DL115" s="1017" t="s">
        <v>128</v>
      </c>
      <c r="DM115" s="1015"/>
      <c r="DN115" s="1015"/>
      <c r="DO115" s="1015"/>
      <c r="DP115" s="1016"/>
      <c r="DQ115" s="1017" t="s">
        <v>128</v>
      </c>
      <c r="DR115" s="1015"/>
      <c r="DS115" s="1015"/>
      <c r="DT115" s="1015"/>
      <c r="DU115" s="1016"/>
      <c r="DV115" s="1018" t="s">
        <v>128</v>
      </c>
      <c r="DW115" s="1019"/>
      <c r="DX115" s="1019"/>
      <c r="DY115" s="1019"/>
      <c r="DZ115" s="1020"/>
    </row>
    <row r="116" spans="1:130" s="247" customFormat="1" ht="26.25" customHeight="1" x14ac:dyDescent="0.15">
      <c r="A116" s="1012"/>
      <c r="B116" s="1013"/>
      <c r="C116" s="1021" t="s">
        <v>454</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128</v>
      </c>
      <c r="AB116" s="1015"/>
      <c r="AC116" s="1015"/>
      <c r="AD116" s="1015"/>
      <c r="AE116" s="1016"/>
      <c r="AF116" s="1017" t="s">
        <v>436</v>
      </c>
      <c r="AG116" s="1015"/>
      <c r="AH116" s="1015"/>
      <c r="AI116" s="1015"/>
      <c r="AJ116" s="1016"/>
      <c r="AK116" s="1017" t="s">
        <v>437</v>
      </c>
      <c r="AL116" s="1015"/>
      <c r="AM116" s="1015"/>
      <c r="AN116" s="1015"/>
      <c r="AO116" s="1016"/>
      <c r="AP116" s="1018" t="s">
        <v>437</v>
      </c>
      <c r="AQ116" s="1019"/>
      <c r="AR116" s="1019"/>
      <c r="AS116" s="1019"/>
      <c r="AT116" s="1020"/>
      <c r="AU116" s="956"/>
      <c r="AV116" s="957"/>
      <c r="AW116" s="957"/>
      <c r="AX116" s="957"/>
      <c r="AY116" s="957"/>
      <c r="AZ116" s="1023" t="s">
        <v>455</v>
      </c>
      <c r="BA116" s="1024"/>
      <c r="BB116" s="1024"/>
      <c r="BC116" s="1024"/>
      <c r="BD116" s="1024"/>
      <c r="BE116" s="1024"/>
      <c r="BF116" s="1024"/>
      <c r="BG116" s="1024"/>
      <c r="BH116" s="1024"/>
      <c r="BI116" s="1024"/>
      <c r="BJ116" s="1024"/>
      <c r="BK116" s="1024"/>
      <c r="BL116" s="1024"/>
      <c r="BM116" s="1024"/>
      <c r="BN116" s="1024"/>
      <c r="BO116" s="1024"/>
      <c r="BP116" s="1025"/>
      <c r="BQ116" s="975" t="s">
        <v>128</v>
      </c>
      <c r="BR116" s="976"/>
      <c r="BS116" s="976"/>
      <c r="BT116" s="976"/>
      <c r="BU116" s="976"/>
      <c r="BV116" s="976" t="s">
        <v>437</v>
      </c>
      <c r="BW116" s="976"/>
      <c r="BX116" s="976"/>
      <c r="BY116" s="976"/>
      <c r="BZ116" s="976"/>
      <c r="CA116" s="976" t="s">
        <v>437</v>
      </c>
      <c r="CB116" s="976"/>
      <c r="CC116" s="976"/>
      <c r="CD116" s="976"/>
      <c r="CE116" s="976"/>
      <c r="CF116" s="970" t="s">
        <v>128</v>
      </c>
      <c r="CG116" s="971"/>
      <c r="CH116" s="971"/>
      <c r="CI116" s="971"/>
      <c r="CJ116" s="971"/>
      <c r="CK116" s="1001"/>
      <c r="CL116" s="1002"/>
      <c r="CM116" s="972" t="s">
        <v>456</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128</v>
      </c>
      <c r="DH116" s="1015"/>
      <c r="DI116" s="1015"/>
      <c r="DJ116" s="1015"/>
      <c r="DK116" s="1016"/>
      <c r="DL116" s="1017" t="s">
        <v>128</v>
      </c>
      <c r="DM116" s="1015"/>
      <c r="DN116" s="1015"/>
      <c r="DO116" s="1015"/>
      <c r="DP116" s="1016"/>
      <c r="DQ116" s="1017" t="s">
        <v>128</v>
      </c>
      <c r="DR116" s="1015"/>
      <c r="DS116" s="1015"/>
      <c r="DT116" s="1015"/>
      <c r="DU116" s="1016"/>
      <c r="DV116" s="1018" t="s">
        <v>436</v>
      </c>
      <c r="DW116" s="1019"/>
      <c r="DX116" s="1019"/>
      <c r="DY116" s="1019"/>
      <c r="DZ116" s="1020"/>
    </row>
    <row r="117" spans="1:130" s="247" customFormat="1" ht="26.25" customHeight="1" x14ac:dyDescent="0.15">
      <c r="A117" s="960" t="s">
        <v>188</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457</v>
      </c>
      <c r="Z117" s="942"/>
      <c r="AA117" s="1032">
        <v>234149</v>
      </c>
      <c r="AB117" s="1033"/>
      <c r="AC117" s="1033"/>
      <c r="AD117" s="1033"/>
      <c r="AE117" s="1034"/>
      <c r="AF117" s="1035">
        <v>244703</v>
      </c>
      <c r="AG117" s="1033"/>
      <c r="AH117" s="1033"/>
      <c r="AI117" s="1033"/>
      <c r="AJ117" s="1034"/>
      <c r="AK117" s="1035">
        <v>276279</v>
      </c>
      <c r="AL117" s="1033"/>
      <c r="AM117" s="1033"/>
      <c r="AN117" s="1033"/>
      <c r="AO117" s="1034"/>
      <c r="AP117" s="1036"/>
      <c r="AQ117" s="1037"/>
      <c r="AR117" s="1037"/>
      <c r="AS117" s="1037"/>
      <c r="AT117" s="1038"/>
      <c r="AU117" s="956"/>
      <c r="AV117" s="957"/>
      <c r="AW117" s="957"/>
      <c r="AX117" s="957"/>
      <c r="AY117" s="957"/>
      <c r="AZ117" s="1023" t="s">
        <v>458</v>
      </c>
      <c r="BA117" s="1024"/>
      <c r="BB117" s="1024"/>
      <c r="BC117" s="1024"/>
      <c r="BD117" s="1024"/>
      <c r="BE117" s="1024"/>
      <c r="BF117" s="1024"/>
      <c r="BG117" s="1024"/>
      <c r="BH117" s="1024"/>
      <c r="BI117" s="1024"/>
      <c r="BJ117" s="1024"/>
      <c r="BK117" s="1024"/>
      <c r="BL117" s="1024"/>
      <c r="BM117" s="1024"/>
      <c r="BN117" s="1024"/>
      <c r="BO117" s="1024"/>
      <c r="BP117" s="1025"/>
      <c r="BQ117" s="975" t="s">
        <v>436</v>
      </c>
      <c r="BR117" s="976"/>
      <c r="BS117" s="976"/>
      <c r="BT117" s="976"/>
      <c r="BU117" s="976"/>
      <c r="BV117" s="976" t="s">
        <v>128</v>
      </c>
      <c r="BW117" s="976"/>
      <c r="BX117" s="976"/>
      <c r="BY117" s="976"/>
      <c r="BZ117" s="976"/>
      <c r="CA117" s="976" t="s">
        <v>436</v>
      </c>
      <c r="CB117" s="976"/>
      <c r="CC117" s="976"/>
      <c r="CD117" s="976"/>
      <c r="CE117" s="976"/>
      <c r="CF117" s="970" t="s">
        <v>436</v>
      </c>
      <c r="CG117" s="971"/>
      <c r="CH117" s="971"/>
      <c r="CI117" s="971"/>
      <c r="CJ117" s="971"/>
      <c r="CK117" s="1001"/>
      <c r="CL117" s="1002"/>
      <c r="CM117" s="972" t="s">
        <v>459</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436</v>
      </c>
      <c r="DH117" s="1015"/>
      <c r="DI117" s="1015"/>
      <c r="DJ117" s="1015"/>
      <c r="DK117" s="1016"/>
      <c r="DL117" s="1017" t="s">
        <v>436</v>
      </c>
      <c r="DM117" s="1015"/>
      <c r="DN117" s="1015"/>
      <c r="DO117" s="1015"/>
      <c r="DP117" s="1016"/>
      <c r="DQ117" s="1017" t="s">
        <v>128</v>
      </c>
      <c r="DR117" s="1015"/>
      <c r="DS117" s="1015"/>
      <c r="DT117" s="1015"/>
      <c r="DU117" s="1016"/>
      <c r="DV117" s="1018" t="s">
        <v>128</v>
      </c>
      <c r="DW117" s="1019"/>
      <c r="DX117" s="1019"/>
      <c r="DY117" s="1019"/>
      <c r="DZ117" s="1020"/>
    </row>
    <row r="118" spans="1:130" s="247" customFormat="1" ht="26.25" customHeight="1" x14ac:dyDescent="0.15">
      <c r="A118" s="960" t="s">
        <v>431</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429</v>
      </c>
      <c r="AB118" s="941"/>
      <c r="AC118" s="941"/>
      <c r="AD118" s="941"/>
      <c r="AE118" s="942"/>
      <c r="AF118" s="940" t="s">
        <v>308</v>
      </c>
      <c r="AG118" s="941"/>
      <c r="AH118" s="941"/>
      <c r="AI118" s="941"/>
      <c r="AJ118" s="942"/>
      <c r="AK118" s="940" t="s">
        <v>307</v>
      </c>
      <c r="AL118" s="941"/>
      <c r="AM118" s="941"/>
      <c r="AN118" s="941"/>
      <c r="AO118" s="942"/>
      <c r="AP118" s="1027" t="s">
        <v>430</v>
      </c>
      <c r="AQ118" s="1028"/>
      <c r="AR118" s="1028"/>
      <c r="AS118" s="1028"/>
      <c r="AT118" s="1029"/>
      <c r="AU118" s="956"/>
      <c r="AV118" s="957"/>
      <c r="AW118" s="957"/>
      <c r="AX118" s="957"/>
      <c r="AY118" s="957"/>
      <c r="AZ118" s="1030" t="s">
        <v>460</v>
      </c>
      <c r="BA118" s="1021"/>
      <c r="BB118" s="1021"/>
      <c r="BC118" s="1021"/>
      <c r="BD118" s="1021"/>
      <c r="BE118" s="1021"/>
      <c r="BF118" s="1021"/>
      <c r="BG118" s="1021"/>
      <c r="BH118" s="1021"/>
      <c r="BI118" s="1021"/>
      <c r="BJ118" s="1021"/>
      <c r="BK118" s="1021"/>
      <c r="BL118" s="1021"/>
      <c r="BM118" s="1021"/>
      <c r="BN118" s="1021"/>
      <c r="BO118" s="1021"/>
      <c r="BP118" s="1022"/>
      <c r="BQ118" s="1053" t="s">
        <v>128</v>
      </c>
      <c r="BR118" s="1054"/>
      <c r="BS118" s="1054"/>
      <c r="BT118" s="1054"/>
      <c r="BU118" s="1054"/>
      <c r="BV118" s="1054" t="s">
        <v>436</v>
      </c>
      <c r="BW118" s="1054"/>
      <c r="BX118" s="1054"/>
      <c r="BY118" s="1054"/>
      <c r="BZ118" s="1054"/>
      <c r="CA118" s="1054" t="s">
        <v>128</v>
      </c>
      <c r="CB118" s="1054"/>
      <c r="CC118" s="1054"/>
      <c r="CD118" s="1054"/>
      <c r="CE118" s="1054"/>
      <c r="CF118" s="970" t="s">
        <v>436</v>
      </c>
      <c r="CG118" s="971"/>
      <c r="CH118" s="971"/>
      <c r="CI118" s="971"/>
      <c r="CJ118" s="971"/>
      <c r="CK118" s="1001"/>
      <c r="CL118" s="1002"/>
      <c r="CM118" s="972" t="s">
        <v>461</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436</v>
      </c>
      <c r="DH118" s="1015"/>
      <c r="DI118" s="1015"/>
      <c r="DJ118" s="1015"/>
      <c r="DK118" s="1016"/>
      <c r="DL118" s="1017" t="s">
        <v>436</v>
      </c>
      <c r="DM118" s="1015"/>
      <c r="DN118" s="1015"/>
      <c r="DO118" s="1015"/>
      <c r="DP118" s="1016"/>
      <c r="DQ118" s="1017" t="s">
        <v>128</v>
      </c>
      <c r="DR118" s="1015"/>
      <c r="DS118" s="1015"/>
      <c r="DT118" s="1015"/>
      <c r="DU118" s="1016"/>
      <c r="DV118" s="1018" t="s">
        <v>436</v>
      </c>
      <c r="DW118" s="1019"/>
      <c r="DX118" s="1019"/>
      <c r="DY118" s="1019"/>
      <c r="DZ118" s="1020"/>
    </row>
    <row r="119" spans="1:130" s="247" customFormat="1" ht="26.25" customHeight="1" x14ac:dyDescent="0.15">
      <c r="A119" s="1120" t="s">
        <v>434</v>
      </c>
      <c r="B119" s="1000"/>
      <c r="C119" s="979" t="s">
        <v>435</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128</v>
      </c>
      <c r="AB119" s="948"/>
      <c r="AC119" s="948"/>
      <c r="AD119" s="948"/>
      <c r="AE119" s="949"/>
      <c r="AF119" s="950" t="s">
        <v>128</v>
      </c>
      <c r="AG119" s="948"/>
      <c r="AH119" s="948"/>
      <c r="AI119" s="948"/>
      <c r="AJ119" s="949"/>
      <c r="AK119" s="950" t="s">
        <v>128</v>
      </c>
      <c r="AL119" s="948"/>
      <c r="AM119" s="948"/>
      <c r="AN119" s="948"/>
      <c r="AO119" s="949"/>
      <c r="AP119" s="951" t="s">
        <v>128</v>
      </c>
      <c r="AQ119" s="952"/>
      <c r="AR119" s="952"/>
      <c r="AS119" s="952"/>
      <c r="AT119" s="953"/>
      <c r="AU119" s="958"/>
      <c r="AV119" s="959"/>
      <c r="AW119" s="959"/>
      <c r="AX119" s="959"/>
      <c r="AY119" s="959"/>
      <c r="AZ119" s="278" t="s">
        <v>188</v>
      </c>
      <c r="BA119" s="278"/>
      <c r="BB119" s="278"/>
      <c r="BC119" s="278"/>
      <c r="BD119" s="278"/>
      <c r="BE119" s="278"/>
      <c r="BF119" s="278"/>
      <c r="BG119" s="278"/>
      <c r="BH119" s="278"/>
      <c r="BI119" s="278"/>
      <c r="BJ119" s="278"/>
      <c r="BK119" s="278"/>
      <c r="BL119" s="278"/>
      <c r="BM119" s="278"/>
      <c r="BN119" s="278"/>
      <c r="BO119" s="1031" t="s">
        <v>462</v>
      </c>
      <c r="BP119" s="1062"/>
      <c r="BQ119" s="1053">
        <v>3674494</v>
      </c>
      <c r="BR119" s="1054"/>
      <c r="BS119" s="1054"/>
      <c r="BT119" s="1054"/>
      <c r="BU119" s="1054"/>
      <c r="BV119" s="1054">
        <v>3650302</v>
      </c>
      <c r="BW119" s="1054"/>
      <c r="BX119" s="1054"/>
      <c r="BY119" s="1054"/>
      <c r="BZ119" s="1054"/>
      <c r="CA119" s="1054">
        <v>4403862</v>
      </c>
      <c r="CB119" s="1054"/>
      <c r="CC119" s="1054"/>
      <c r="CD119" s="1054"/>
      <c r="CE119" s="1054"/>
      <c r="CF119" s="1055"/>
      <c r="CG119" s="1056"/>
      <c r="CH119" s="1056"/>
      <c r="CI119" s="1056"/>
      <c r="CJ119" s="1057"/>
      <c r="CK119" s="1003"/>
      <c r="CL119" s="1004"/>
      <c r="CM119" s="1058" t="s">
        <v>463</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128</v>
      </c>
      <c r="DH119" s="1040"/>
      <c r="DI119" s="1040"/>
      <c r="DJ119" s="1040"/>
      <c r="DK119" s="1041"/>
      <c r="DL119" s="1039" t="s">
        <v>128</v>
      </c>
      <c r="DM119" s="1040"/>
      <c r="DN119" s="1040"/>
      <c r="DO119" s="1040"/>
      <c r="DP119" s="1041"/>
      <c r="DQ119" s="1039" t="s">
        <v>128</v>
      </c>
      <c r="DR119" s="1040"/>
      <c r="DS119" s="1040"/>
      <c r="DT119" s="1040"/>
      <c r="DU119" s="1041"/>
      <c r="DV119" s="1042" t="s">
        <v>128</v>
      </c>
      <c r="DW119" s="1043"/>
      <c r="DX119" s="1043"/>
      <c r="DY119" s="1043"/>
      <c r="DZ119" s="1044"/>
    </row>
    <row r="120" spans="1:130" s="247" customFormat="1" ht="26.25" customHeight="1" x14ac:dyDescent="0.15">
      <c r="A120" s="1121"/>
      <c r="B120" s="1002"/>
      <c r="C120" s="972" t="s">
        <v>440</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128</v>
      </c>
      <c r="AB120" s="1015"/>
      <c r="AC120" s="1015"/>
      <c r="AD120" s="1015"/>
      <c r="AE120" s="1016"/>
      <c r="AF120" s="1017" t="s">
        <v>128</v>
      </c>
      <c r="AG120" s="1015"/>
      <c r="AH120" s="1015"/>
      <c r="AI120" s="1015"/>
      <c r="AJ120" s="1016"/>
      <c r="AK120" s="1017" t="s">
        <v>128</v>
      </c>
      <c r="AL120" s="1015"/>
      <c r="AM120" s="1015"/>
      <c r="AN120" s="1015"/>
      <c r="AO120" s="1016"/>
      <c r="AP120" s="1018" t="s">
        <v>128</v>
      </c>
      <c r="AQ120" s="1019"/>
      <c r="AR120" s="1019"/>
      <c r="AS120" s="1019"/>
      <c r="AT120" s="1020"/>
      <c r="AU120" s="1045" t="s">
        <v>464</v>
      </c>
      <c r="AV120" s="1046"/>
      <c r="AW120" s="1046"/>
      <c r="AX120" s="1046"/>
      <c r="AY120" s="1047"/>
      <c r="AZ120" s="996" t="s">
        <v>465</v>
      </c>
      <c r="BA120" s="945"/>
      <c r="BB120" s="945"/>
      <c r="BC120" s="945"/>
      <c r="BD120" s="945"/>
      <c r="BE120" s="945"/>
      <c r="BF120" s="945"/>
      <c r="BG120" s="945"/>
      <c r="BH120" s="945"/>
      <c r="BI120" s="945"/>
      <c r="BJ120" s="945"/>
      <c r="BK120" s="945"/>
      <c r="BL120" s="945"/>
      <c r="BM120" s="945"/>
      <c r="BN120" s="945"/>
      <c r="BO120" s="945"/>
      <c r="BP120" s="946"/>
      <c r="BQ120" s="982">
        <v>1695546</v>
      </c>
      <c r="BR120" s="983"/>
      <c r="BS120" s="983"/>
      <c r="BT120" s="983"/>
      <c r="BU120" s="983"/>
      <c r="BV120" s="983">
        <v>1827881</v>
      </c>
      <c r="BW120" s="983"/>
      <c r="BX120" s="983"/>
      <c r="BY120" s="983"/>
      <c r="BZ120" s="983"/>
      <c r="CA120" s="983">
        <v>1756958</v>
      </c>
      <c r="CB120" s="983"/>
      <c r="CC120" s="983"/>
      <c r="CD120" s="983"/>
      <c r="CE120" s="983"/>
      <c r="CF120" s="997">
        <v>169.2</v>
      </c>
      <c r="CG120" s="998"/>
      <c r="CH120" s="998"/>
      <c r="CI120" s="998"/>
      <c r="CJ120" s="998"/>
      <c r="CK120" s="1063" t="s">
        <v>466</v>
      </c>
      <c r="CL120" s="1064"/>
      <c r="CM120" s="1064"/>
      <c r="CN120" s="1064"/>
      <c r="CO120" s="1065"/>
      <c r="CP120" s="1071" t="s">
        <v>406</v>
      </c>
      <c r="CQ120" s="1072"/>
      <c r="CR120" s="1072"/>
      <c r="CS120" s="1072"/>
      <c r="CT120" s="1072"/>
      <c r="CU120" s="1072"/>
      <c r="CV120" s="1072"/>
      <c r="CW120" s="1072"/>
      <c r="CX120" s="1072"/>
      <c r="CY120" s="1072"/>
      <c r="CZ120" s="1072"/>
      <c r="DA120" s="1072"/>
      <c r="DB120" s="1072"/>
      <c r="DC120" s="1072"/>
      <c r="DD120" s="1072"/>
      <c r="DE120" s="1072"/>
      <c r="DF120" s="1073"/>
      <c r="DG120" s="982">
        <v>461726</v>
      </c>
      <c r="DH120" s="983"/>
      <c r="DI120" s="983"/>
      <c r="DJ120" s="983"/>
      <c r="DK120" s="983"/>
      <c r="DL120" s="983">
        <v>298278</v>
      </c>
      <c r="DM120" s="983"/>
      <c r="DN120" s="983"/>
      <c r="DO120" s="983"/>
      <c r="DP120" s="983"/>
      <c r="DQ120" s="983">
        <v>468278</v>
      </c>
      <c r="DR120" s="983"/>
      <c r="DS120" s="983"/>
      <c r="DT120" s="983"/>
      <c r="DU120" s="983"/>
      <c r="DV120" s="984">
        <v>45.1</v>
      </c>
      <c r="DW120" s="984"/>
      <c r="DX120" s="984"/>
      <c r="DY120" s="984"/>
      <c r="DZ120" s="985"/>
    </row>
    <row r="121" spans="1:130" s="247" customFormat="1" ht="26.25" customHeight="1" x14ac:dyDescent="0.15">
      <c r="A121" s="1121"/>
      <c r="B121" s="1002"/>
      <c r="C121" s="1023" t="s">
        <v>467</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128</v>
      </c>
      <c r="AB121" s="1015"/>
      <c r="AC121" s="1015"/>
      <c r="AD121" s="1015"/>
      <c r="AE121" s="1016"/>
      <c r="AF121" s="1017" t="s">
        <v>128</v>
      </c>
      <c r="AG121" s="1015"/>
      <c r="AH121" s="1015"/>
      <c r="AI121" s="1015"/>
      <c r="AJ121" s="1016"/>
      <c r="AK121" s="1017" t="s">
        <v>128</v>
      </c>
      <c r="AL121" s="1015"/>
      <c r="AM121" s="1015"/>
      <c r="AN121" s="1015"/>
      <c r="AO121" s="1016"/>
      <c r="AP121" s="1018" t="s">
        <v>128</v>
      </c>
      <c r="AQ121" s="1019"/>
      <c r="AR121" s="1019"/>
      <c r="AS121" s="1019"/>
      <c r="AT121" s="1020"/>
      <c r="AU121" s="1048"/>
      <c r="AV121" s="1049"/>
      <c r="AW121" s="1049"/>
      <c r="AX121" s="1049"/>
      <c r="AY121" s="1050"/>
      <c r="AZ121" s="1005" t="s">
        <v>468</v>
      </c>
      <c r="BA121" s="1006"/>
      <c r="BB121" s="1006"/>
      <c r="BC121" s="1006"/>
      <c r="BD121" s="1006"/>
      <c r="BE121" s="1006"/>
      <c r="BF121" s="1006"/>
      <c r="BG121" s="1006"/>
      <c r="BH121" s="1006"/>
      <c r="BI121" s="1006"/>
      <c r="BJ121" s="1006"/>
      <c r="BK121" s="1006"/>
      <c r="BL121" s="1006"/>
      <c r="BM121" s="1006"/>
      <c r="BN121" s="1006"/>
      <c r="BO121" s="1006"/>
      <c r="BP121" s="1007"/>
      <c r="BQ121" s="975">
        <v>15404</v>
      </c>
      <c r="BR121" s="976"/>
      <c r="BS121" s="976"/>
      <c r="BT121" s="976"/>
      <c r="BU121" s="976"/>
      <c r="BV121" s="976">
        <v>10943</v>
      </c>
      <c r="BW121" s="976"/>
      <c r="BX121" s="976"/>
      <c r="BY121" s="976"/>
      <c r="BZ121" s="976"/>
      <c r="CA121" s="976">
        <v>7378</v>
      </c>
      <c r="CB121" s="976"/>
      <c r="CC121" s="976"/>
      <c r="CD121" s="976"/>
      <c r="CE121" s="976"/>
      <c r="CF121" s="970">
        <v>0.7</v>
      </c>
      <c r="CG121" s="971"/>
      <c r="CH121" s="971"/>
      <c r="CI121" s="971"/>
      <c r="CJ121" s="971"/>
      <c r="CK121" s="1066"/>
      <c r="CL121" s="1067"/>
      <c r="CM121" s="1067"/>
      <c r="CN121" s="1067"/>
      <c r="CO121" s="1068"/>
      <c r="CP121" s="1076" t="s">
        <v>409</v>
      </c>
      <c r="CQ121" s="1077"/>
      <c r="CR121" s="1077"/>
      <c r="CS121" s="1077"/>
      <c r="CT121" s="1077"/>
      <c r="CU121" s="1077"/>
      <c r="CV121" s="1077"/>
      <c r="CW121" s="1077"/>
      <c r="CX121" s="1077"/>
      <c r="CY121" s="1077"/>
      <c r="CZ121" s="1077"/>
      <c r="DA121" s="1077"/>
      <c r="DB121" s="1077"/>
      <c r="DC121" s="1077"/>
      <c r="DD121" s="1077"/>
      <c r="DE121" s="1077"/>
      <c r="DF121" s="1078"/>
      <c r="DG121" s="975">
        <v>108842</v>
      </c>
      <c r="DH121" s="976"/>
      <c r="DI121" s="976"/>
      <c r="DJ121" s="976"/>
      <c r="DK121" s="976"/>
      <c r="DL121" s="976">
        <v>102863</v>
      </c>
      <c r="DM121" s="976"/>
      <c r="DN121" s="976"/>
      <c r="DO121" s="976"/>
      <c r="DP121" s="976"/>
      <c r="DQ121" s="976">
        <v>98029</v>
      </c>
      <c r="DR121" s="976"/>
      <c r="DS121" s="976"/>
      <c r="DT121" s="976"/>
      <c r="DU121" s="976"/>
      <c r="DV121" s="977">
        <v>9.4</v>
      </c>
      <c r="DW121" s="977"/>
      <c r="DX121" s="977"/>
      <c r="DY121" s="977"/>
      <c r="DZ121" s="978"/>
    </row>
    <row r="122" spans="1:130" s="247" customFormat="1" ht="26.25" customHeight="1" x14ac:dyDescent="0.15">
      <c r="A122" s="1121"/>
      <c r="B122" s="1002"/>
      <c r="C122" s="972" t="s">
        <v>450</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128</v>
      </c>
      <c r="AB122" s="1015"/>
      <c r="AC122" s="1015"/>
      <c r="AD122" s="1015"/>
      <c r="AE122" s="1016"/>
      <c r="AF122" s="1017" t="s">
        <v>128</v>
      </c>
      <c r="AG122" s="1015"/>
      <c r="AH122" s="1015"/>
      <c r="AI122" s="1015"/>
      <c r="AJ122" s="1016"/>
      <c r="AK122" s="1017" t="s">
        <v>128</v>
      </c>
      <c r="AL122" s="1015"/>
      <c r="AM122" s="1015"/>
      <c r="AN122" s="1015"/>
      <c r="AO122" s="1016"/>
      <c r="AP122" s="1018" t="s">
        <v>128</v>
      </c>
      <c r="AQ122" s="1019"/>
      <c r="AR122" s="1019"/>
      <c r="AS122" s="1019"/>
      <c r="AT122" s="1020"/>
      <c r="AU122" s="1048"/>
      <c r="AV122" s="1049"/>
      <c r="AW122" s="1049"/>
      <c r="AX122" s="1049"/>
      <c r="AY122" s="1050"/>
      <c r="AZ122" s="1030" t="s">
        <v>469</v>
      </c>
      <c r="BA122" s="1021"/>
      <c r="BB122" s="1021"/>
      <c r="BC122" s="1021"/>
      <c r="BD122" s="1021"/>
      <c r="BE122" s="1021"/>
      <c r="BF122" s="1021"/>
      <c r="BG122" s="1021"/>
      <c r="BH122" s="1021"/>
      <c r="BI122" s="1021"/>
      <c r="BJ122" s="1021"/>
      <c r="BK122" s="1021"/>
      <c r="BL122" s="1021"/>
      <c r="BM122" s="1021"/>
      <c r="BN122" s="1021"/>
      <c r="BO122" s="1021"/>
      <c r="BP122" s="1022"/>
      <c r="BQ122" s="1053">
        <v>2629075</v>
      </c>
      <c r="BR122" s="1054"/>
      <c r="BS122" s="1054"/>
      <c r="BT122" s="1054"/>
      <c r="BU122" s="1054"/>
      <c r="BV122" s="1054">
        <v>2834216</v>
      </c>
      <c r="BW122" s="1054"/>
      <c r="BX122" s="1054"/>
      <c r="BY122" s="1054"/>
      <c r="BZ122" s="1054"/>
      <c r="CA122" s="1054">
        <v>3116036</v>
      </c>
      <c r="CB122" s="1054"/>
      <c r="CC122" s="1054"/>
      <c r="CD122" s="1054"/>
      <c r="CE122" s="1054"/>
      <c r="CF122" s="1074">
        <v>300.10000000000002</v>
      </c>
      <c r="CG122" s="1075"/>
      <c r="CH122" s="1075"/>
      <c r="CI122" s="1075"/>
      <c r="CJ122" s="1075"/>
      <c r="CK122" s="1066"/>
      <c r="CL122" s="1067"/>
      <c r="CM122" s="1067"/>
      <c r="CN122" s="1067"/>
      <c r="CO122" s="1068"/>
      <c r="CP122" s="1076" t="s">
        <v>408</v>
      </c>
      <c r="CQ122" s="1077"/>
      <c r="CR122" s="1077"/>
      <c r="CS122" s="1077"/>
      <c r="CT122" s="1077"/>
      <c r="CU122" s="1077"/>
      <c r="CV122" s="1077"/>
      <c r="CW122" s="1077"/>
      <c r="CX122" s="1077"/>
      <c r="CY122" s="1077"/>
      <c r="CZ122" s="1077"/>
      <c r="DA122" s="1077"/>
      <c r="DB122" s="1077"/>
      <c r="DC122" s="1077"/>
      <c r="DD122" s="1077"/>
      <c r="DE122" s="1077"/>
      <c r="DF122" s="1078"/>
      <c r="DG122" s="975">
        <v>60879</v>
      </c>
      <c r="DH122" s="976"/>
      <c r="DI122" s="976"/>
      <c r="DJ122" s="976"/>
      <c r="DK122" s="976"/>
      <c r="DL122" s="976">
        <v>69674</v>
      </c>
      <c r="DM122" s="976"/>
      <c r="DN122" s="976"/>
      <c r="DO122" s="976"/>
      <c r="DP122" s="976"/>
      <c r="DQ122" s="976">
        <v>82807</v>
      </c>
      <c r="DR122" s="976"/>
      <c r="DS122" s="976"/>
      <c r="DT122" s="976"/>
      <c r="DU122" s="976"/>
      <c r="DV122" s="977">
        <v>8</v>
      </c>
      <c r="DW122" s="977"/>
      <c r="DX122" s="977"/>
      <c r="DY122" s="977"/>
      <c r="DZ122" s="978"/>
    </row>
    <row r="123" spans="1:130" s="247" customFormat="1" ht="26.25" customHeight="1" x14ac:dyDescent="0.15">
      <c r="A123" s="1121"/>
      <c r="B123" s="1002"/>
      <c r="C123" s="972" t="s">
        <v>456</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128</v>
      </c>
      <c r="AB123" s="1015"/>
      <c r="AC123" s="1015"/>
      <c r="AD123" s="1015"/>
      <c r="AE123" s="1016"/>
      <c r="AF123" s="1017" t="s">
        <v>128</v>
      </c>
      <c r="AG123" s="1015"/>
      <c r="AH123" s="1015"/>
      <c r="AI123" s="1015"/>
      <c r="AJ123" s="1016"/>
      <c r="AK123" s="1017" t="s">
        <v>128</v>
      </c>
      <c r="AL123" s="1015"/>
      <c r="AM123" s="1015"/>
      <c r="AN123" s="1015"/>
      <c r="AO123" s="1016"/>
      <c r="AP123" s="1018" t="s">
        <v>128</v>
      </c>
      <c r="AQ123" s="1019"/>
      <c r="AR123" s="1019"/>
      <c r="AS123" s="1019"/>
      <c r="AT123" s="1020"/>
      <c r="AU123" s="1051"/>
      <c r="AV123" s="1052"/>
      <c r="AW123" s="1052"/>
      <c r="AX123" s="1052"/>
      <c r="AY123" s="1052"/>
      <c r="AZ123" s="278" t="s">
        <v>188</v>
      </c>
      <c r="BA123" s="278"/>
      <c r="BB123" s="278"/>
      <c r="BC123" s="278"/>
      <c r="BD123" s="278"/>
      <c r="BE123" s="278"/>
      <c r="BF123" s="278"/>
      <c r="BG123" s="278"/>
      <c r="BH123" s="278"/>
      <c r="BI123" s="278"/>
      <c r="BJ123" s="278"/>
      <c r="BK123" s="278"/>
      <c r="BL123" s="278"/>
      <c r="BM123" s="278"/>
      <c r="BN123" s="278"/>
      <c r="BO123" s="1031" t="s">
        <v>470</v>
      </c>
      <c r="BP123" s="1062"/>
      <c r="BQ123" s="1092">
        <v>4340025</v>
      </c>
      <c r="BR123" s="1093"/>
      <c r="BS123" s="1093"/>
      <c r="BT123" s="1093"/>
      <c r="BU123" s="1093"/>
      <c r="BV123" s="1093">
        <v>4673040</v>
      </c>
      <c r="BW123" s="1093"/>
      <c r="BX123" s="1093"/>
      <c r="BY123" s="1093"/>
      <c r="BZ123" s="1093"/>
      <c r="CA123" s="1093">
        <v>4880372</v>
      </c>
      <c r="CB123" s="1093"/>
      <c r="CC123" s="1093"/>
      <c r="CD123" s="1093"/>
      <c r="CE123" s="1093"/>
      <c r="CF123" s="1055"/>
      <c r="CG123" s="1056"/>
      <c r="CH123" s="1056"/>
      <c r="CI123" s="1056"/>
      <c r="CJ123" s="1057"/>
      <c r="CK123" s="1066"/>
      <c r="CL123" s="1067"/>
      <c r="CM123" s="1067"/>
      <c r="CN123" s="1067"/>
      <c r="CO123" s="1068"/>
      <c r="CP123" s="1076"/>
      <c r="CQ123" s="1077"/>
      <c r="CR123" s="1077"/>
      <c r="CS123" s="1077"/>
      <c r="CT123" s="1077"/>
      <c r="CU123" s="1077"/>
      <c r="CV123" s="1077"/>
      <c r="CW123" s="1077"/>
      <c r="CX123" s="1077"/>
      <c r="CY123" s="1077"/>
      <c r="CZ123" s="1077"/>
      <c r="DA123" s="1077"/>
      <c r="DB123" s="1077"/>
      <c r="DC123" s="1077"/>
      <c r="DD123" s="1077"/>
      <c r="DE123" s="1077"/>
      <c r="DF123" s="1078"/>
      <c r="DG123" s="1014"/>
      <c r="DH123" s="1015"/>
      <c r="DI123" s="1015"/>
      <c r="DJ123" s="1015"/>
      <c r="DK123" s="1016"/>
      <c r="DL123" s="1017"/>
      <c r="DM123" s="1015"/>
      <c r="DN123" s="1015"/>
      <c r="DO123" s="1015"/>
      <c r="DP123" s="1016"/>
      <c r="DQ123" s="1017"/>
      <c r="DR123" s="1015"/>
      <c r="DS123" s="1015"/>
      <c r="DT123" s="1015"/>
      <c r="DU123" s="1016"/>
      <c r="DV123" s="1018"/>
      <c r="DW123" s="1019"/>
      <c r="DX123" s="1019"/>
      <c r="DY123" s="1019"/>
      <c r="DZ123" s="1020"/>
    </row>
    <row r="124" spans="1:130" s="247" customFormat="1" ht="26.25" customHeight="1" thickBot="1" x14ac:dyDescent="0.2">
      <c r="A124" s="1121"/>
      <c r="B124" s="1002"/>
      <c r="C124" s="972" t="s">
        <v>459</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128</v>
      </c>
      <c r="AB124" s="1015"/>
      <c r="AC124" s="1015"/>
      <c r="AD124" s="1015"/>
      <c r="AE124" s="1016"/>
      <c r="AF124" s="1017" t="s">
        <v>128</v>
      </c>
      <c r="AG124" s="1015"/>
      <c r="AH124" s="1015"/>
      <c r="AI124" s="1015"/>
      <c r="AJ124" s="1016"/>
      <c r="AK124" s="1017" t="s">
        <v>128</v>
      </c>
      <c r="AL124" s="1015"/>
      <c r="AM124" s="1015"/>
      <c r="AN124" s="1015"/>
      <c r="AO124" s="1016"/>
      <c r="AP124" s="1018" t="s">
        <v>128</v>
      </c>
      <c r="AQ124" s="1019"/>
      <c r="AR124" s="1019"/>
      <c r="AS124" s="1019"/>
      <c r="AT124" s="1020"/>
      <c r="AU124" s="1088" t="s">
        <v>471</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128</v>
      </c>
      <c r="BR124" s="1084"/>
      <c r="BS124" s="1084"/>
      <c r="BT124" s="1084"/>
      <c r="BU124" s="1084"/>
      <c r="BV124" s="1084" t="s">
        <v>128</v>
      </c>
      <c r="BW124" s="1084"/>
      <c r="BX124" s="1084"/>
      <c r="BY124" s="1084"/>
      <c r="BZ124" s="1084"/>
      <c r="CA124" s="1084" t="s">
        <v>128</v>
      </c>
      <c r="CB124" s="1084"/>
      <c r="CC124" s="1084"/>
      <c r="CD124" s="1084"/>
      <c r="CE124" s="1084"/>
      <c r="CF124" s="1085"/>
      <c r="CG124" s="1086"/>
      <c r="CH124" s="1086"/>
      <c r="CI124" s="1086"/>
      <c r="CJ124" s="1087"/>
      <c r="CK124" s="1069"/>
      <c r="CL124" s="1069"/>
      <c r="CM124" s="1069"/>
      <c r="CN124" s="1069"/>
      <c r="CO124" s="1070"/>
      <c r="CP124" s="1076" t="s">
        <v>472</v>
      </c>
      <c r="CQ124" s="1077"/>
      <c r="CR124" s="1077"/>
      <c r="CS124" s="1077"/>
      <c r="CT124" s="1077"/>
      <c r="CU124" s="1077"/>
      <c r="CV124" s="1077"/>
      <c r="CW124" s="1077"/>
      <c r="CX124" s="1077"/>
      <c r="CY124" s="1077"/>
      <c r="CZ124" s="1077"/>
      <c r="DA124" s="1077"/>
      <c r="DB124" s="1077"/>
      <c r="DC124" s="1077"/>
      <c r="DD124" s="1077"/>
      <c r="DE124" s="1077"/>
      <c r="DF124" s="1078"/>
      <c r="DG124" s="1061" t="s">
        <v>128</v>
      </c>
      <c r="DH124" s="1040"/>
      <c r="DI124" s="1040"/>
      <c r="DJ124" s="1040"/>
      <c r="DK124" s="1041"/>
      <c r="DL124" s="1039" t="s">
        <v>128</v>
      </c>
      <c r="DM124" s="1040"/>
      <c r="DN124" s="1040"/>
      <c r="DO124" s="1040"/>
      <c r="DP124" s="1041"/>
      <c r="DQ124" s="1039" t="s">
        <v>128</v>
      </c>
      <c r="DR124" s="1040"/>
      <c r="DS124" s="1040"/>
      <c r="DT124" s="1040"/>
      <c r="DU124" s="1041"/>
      <c r="DV124" s="1042" t="s">
        <v>128</v>
      </c>
      <c r="DW124" s="1043"/>
      <c r="DX124" s="1043"/>
      <c r="DY124" s="1043"/>
      <c r="DZ124" s="1044"/>
    </row>
    <row r="125" spans="1:130" s="247" customFormat="1" ht="26.25" customHeight="1" x14ac:dyDescent="0.15">
      <c r="A125" s="1121"/>
      <c r="B125" s="1002"/>
      <c r="C125" s="972" t="s">
        <v>461</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128</v>
      </c>
      <c r="AB125" s="1015"/>
      <c r="AC125" s="1015"/>
      <c r="AD125" s="1015"/>
      <c r="AE125" s="1016"/>
      <c r="AF125" s="1017" t="s">
        <v>128</v>
      </c>
      <c r="AG125" s="1015"/>
      <c r="AH125" s="1015"/>
      <c r="AI125" s="1015"/>
      <c r="AJ125" s="1016"/>
      <c r="AK125" s="1017" t="s">
        <v>128</v>
      </c>
      <c r="AL125" s="1015"/>
      <c r="AM125" s="1015"/>
      <c r="AN125" s="1015"/>
      <c r="AO125" s="1016"/>
      <c r="AP125" s="1018" t="s">
        <v>128</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473</v>
      </c>
      <c r="CL125" s="1064"/>
      <c r="CM125" s="1064"/>
      <c r="CN125" s="1064"/>
      <c r="CO125" s="1065"/>
      <c r="CP125" s="996" t="s">
        <v>474</v>
      </c>
      <c r="CQ125" s="945"/>
      <c r="CR125" s="945"/>
      <c r="CS125" s="945"/>
      <c r="CT125" s="945"/>
      <c r="CU125" s="945"/>
      <c r="CV125" s="945"/>
      <c r="CW125" s="945"/>
      <c r="CX125" s="945"/>
      <c r="CY125" s="945"/>
      <c r="CZ125" s="945"/>
      <c r="DA125" s="945"/>
      <c r="DB125" s="945"/>
      <c r="DC125" s="945"/>
      <c r="DD125" s="945"/>
      <c r="DE125" s="945"/>
      <c r="DF125" s="946"/>
      <c r="DG125" s="982" t="s">
        <v>128</v>
      </c>
      <c r="DH125" s="983"/>
      <c r="DI125" s="983"/>
      <c r="DJ125" s="983"/>
      <c r="DK125" s="983"/>
      <c r="DL125" s="983" t="s">
        <v>128</v>
      </c>
      <c r="DM125" s="983"/>
      <c r="DN125" s="983"/>
      <c r="DO125" s="983"/>
      <c r="DP125" s="983"/>
      <c r="DQ125" s="983" t="s">
        <v>128</v>
      </c>
      <c r="DR125" s="983"/>
      <c r="DS125" s="983"/>
      <c r="DT125" s="983"/>
      <c r="DU125" s="983"/>
      <c r="DV125" s="984" t="s">
        <v>128</v>
      </c>
      <c r="DW125" s="984"/>
      <c r="DX125" s="984"/>
      <c r="DY125" s="984"/>
      <c r="DZ125" s="985"/>
    </row>
    <row r="126" spans="1:130" s="247" customFormat="1" ht="26.25" customHeight="1" thickBot="1" x14ac:dyDescent="0.2">
      <c r="A126" s="1121"/>
      <c r="B126" s="1002"/>
      <c r="C126" s="972" t="s">
        <v>463</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128</v>
      </c>
      <c r="AB126" s="1015"/>
      <c r="AC126" s="1015"/>
      <c r="AD126" s="1015"/>
      <c r="AE126" s="1016"/>
      <c r="AF126" s="1017" t="s">
        <v>128</v>
      </c>
      <c r="AG126" s="1015"/>
      <c r="AH126" s="1015"/>
      <c r="AI126" s="1015"/>
      <c r="AJ126" s="1016"/>
      <c r="AK126" s="1017" t="s">
        <v>128</v>
      </c>
      <c r="AL126" s="1015"/>
      <c r="AM126" s="1015"/>
      <c r="AN126" s="1015"/>
      <c r="AO126" s="1016"/>
      <c r="AP126" s="1018" t="s">
        <v>128</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475</v>
      </c>
      <c r="CQ126" s="1006"/>
      <c r="CR126" s="1006"/>
      <c r="CS126" s="1006"/>
      <c r="CT126" s="1006"/>
      <c r="CU126" s="1006"/>
      <c r="CV126" s="1006"/>
      <c r="CW126" s="1006"/>
      <c r="CX126" s="1006"/>
      <c r="CY126" s="1006"/>
      <c r="CZ126" s="1006"/>
      <c r="DA126" s="1006"/>
      <c r="DB126" s="1006"/>
      <c r="DC126" s="1006"/>
      <c r="DD126" s="1006"/>
      <c r="DE126" s="1006"/>
      <c r="DF126" s="1007"/>
      <c r="DG126" s="975" t="s">
        <v>128</v>
      </c>
      <c r="DH126" s="976"/>
      <c r="DI126" s="976"/>
      <c r="DJ126" s="976"/>
      <c r="DK126" s="976"/>
      <c r="DL126" s="976" t="s">
        <v>128</v>
      </c>
      <c r="DM126" s="976"/>
      <c r="DN126" s="976"/>
      <c r="DO126" s="976"/>
      <c r="DP126" s="976"/>
      <c r="DQ126" s="976" t="s">
        <v>128</v>
      </c>
      <c r="DR126" s="976"/>
      <c r="DS126" s="976"/>
      <c r="DT126" s="976"/>
      <c r="DU126" s="976"/>
      <c r="DV126" s="977" t="s">
        <v>128</v>
      </c>
      <c r="DW126" s="977"/>
      <c r="DX126" s="977"/>
      <c r="DY126" s="977"/>
      <c r="DZ126" s="978"/>
    </row>
    <row r="127" spans="1:130" s="247" customFormat="1" ht="26.25" customHeight="1" x14ac:dyDescent="0.15">
      <c r="A127" s="1122"/>
      <c r="B127" s="1004"/>
      <c r="C127" s="1058" t="s">
        <v>476</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128</v>
      </c>
      <c r="AB127" s="1015"/>
      <c r="AC127" s="1015"/>
      <c r="AD127" s="1015"/>
      <c r="AE127" s="1016"/>
      <c r="AF127" s="1017" t="s">
        <v>128</v>
      </c>
      <c r="AG127" s="1015"/>
      <c r="AH127" s="1015"/>
      <c r="AI127" s="1015"/>
      <c r="AJ127" s="1016"/>
      <c r="AK127" s="1017" t="s">
        <v>128</v>
      </c>
      <c r="AL127" s="1015"/>
      <c r="AM127" s="1015"/>
      <c r="AN127" s="1015"/>
      <c r="AO127" s="1016"/>
      <c r="AP127" s="1018" t="s">
        <v>128</v>
      </c>
      <c r="AQ127" s="1019"/>
      <c r="AR127" s="1019"/>
      <c r="AS127" s="1019"/>
      <c r="AT127" s="1020"/>
      <c r="AU127" s="283"/>
      <c r="AV127" s="283"/>
      <c r="AW127" s="283"/>
      <c r="AX127" s="1094" t="s">
        <v>477</v>
      </c>
      <c r="AY127" s="1095"/>
      <c r="AZ127" s="1095"/>
      <c r="BA127" s="1095"/>
      <c r="BB127" s="1095"/>
      <c r="BC127" s="1095"/>
      <c r="BD127" s="1095"/>
      <c r="BE127" s="1096"/>
      <c r="BF127" s="1097" t="s">
        <v>478</v>
      </c>
      <c r="BG127" s="1095"/>
      <c r="BH127" s="1095"/>
      <c r="BI127" s="1095"/>
      <c r="BJ127" s="1095"/>
      <c r="BK127" s="1095"/>
      <c r="BL127" s="1096"/>
      <c r="BM127" s="1097" t="s">
        <v>479</v>
      </c>
      <c r="BN127" s="1095"/>
      <c r="BO127" s="1095"/>
      <c r="BP127" s="1095"/>
      <c r="BQ127" s="1095"/>
      <c r="BR127" s="1095"/>
      <c r="BS127" s="1096"/>
      <c r="BT127" s="1097" t="s">
        <v>480</v>
      </c>
      <c r="BU127" s="1095"/>
      <c r="BV127" s="1095"/>
      <c r="BW127" s="1095"/>
      <c r="BX127" s="1095"/>
      <c r="BY127" s="1095"/>
      <c r="BZ127" s="1119"/>
      <c r="CA127" s="283"/>
      <c r="CB127" s="283"/>
      <c r="CC127" s="283"/>
      <c r="CD127" s="284"/>
      <c r="CE127" s="284"/>
      <c r="CF127" s="284"/>
      <c r="CG127" s="281"/>
      <c r="CH127" s="281"/>
      <c r="CI127" s="281"/>
      <c r="CJ127" s="282"/>
      <c r="CK127" s="1080"/>
      <c r="CL127" s="1067"/>
      <c r="CM127" s="1067"/>
      <c r="CN127" s="1067"/>
      <c r="CO127" s="1068"/>
      <c r="CP127" s="1005" t="s">
        <v>481</v>
      </c>
      <c r="CQ127" s="1006"/>
      <c r="CR127" s="1006"/>
      <c r="CS127" s="1006"/>
      <c r="CT127" s="1006"/>
      <c r="CU127" s="1006"/>
      <c r="CV127" s="1006"/>
      <c r="CW127" s="1006"/>
      <c r="CX127" s="1006"/>
      <c r="CY127" s="1006"/>
      <c r="CZ127" s="1006"/>
      <c r="DA127" s="1006"/>
      <c r="DB127" s="1006"/>
      <c r="DC127" s="1006"/>
      <c r="DD127" s="1006"/>
      <c r="DE127" s="1006"/>
      <c r="DF127" s="1007"/>
      <c r="DG127" s="975" t="s">
        <v>482</v>
      </c>
      <c r="DH127" s="976"/>
      <c r="DI127" s="976"/>
      <c r="DJ127" s="976"/>
      <c r="DK127" s="976"/>
      <c r="DL127" s="976" t="s">
        <v>128</v>
      </c>
      <c r="DM127" s="976"/>
      <c r="DN127" s="976"/>
      <c r="DO127" s="976"/>
      <c r="DP127" s="976"/>
      <c r="DQ127" s="976" t="s">
        <v>128</v>
      </c>
      <c r="DR127" s="976"/>
      <c r="DS127" s="976"/>
      <c r="DT127" s="976"/>
      <c r="DU127" s="976"/>
      <c r="DV127" s="977" t="s">
        <v>128</v>
      </c>
      <c r="DW127" s="977"/>
      <c r="DX127" s="977"/>
      <c r="DY127" s="977"/>
      <c r="DZ127" s="978"/>
    </row>
    <row r="128" spans="1:130" s="247" customFormat="1" ht="26.25" customHeight="1" thickBot="1" x14ac:dyDescent="0.2">
      <c r="A128" s="1105" t="s">
        <v>483</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484</v>
      </c>
      <c r="X128" s="1107"/>
      <c r="Y128" s="1107"/>
      <c r="Z128" s="1108"/>
      <c r="AA128" s="1109">
        <v>4383</v>
      </c>
      <c r="AB128" s="1110"/>
      <c r="AC128" s="1110"/>
      <c r="AD128" s="1110"/>
      <c r="AE128" s="1111"/>
      <c r="AF128" s="1112">
        <v>4704</v>
      </c>
      <c r="AG128" s="1110"/>
      <c r="AH128" s="1110"/>
      <c r="AI128" s="1110"/>
      <c r="AJ128" s="1111"/>
      <c r="AK128" s="1112">
        <v>3730</v>
      </c>
      <c r="AL128" s="1110"/>
      <c r="AM128" s="1110"/>
      <c r="AN128" s="1110"/>
      <c r="AO128" s="1111"/>
      <c r="AP128" s="1113"/>
      <c r="AQ128" s="1114"/>
      <c r="AR128" s="1114"/>
      <c r="AS128" s="1114"/>
      <c r="AT128" s="1115"/>
      <c r="AU128" s="283"/>
      <c r="AV128" s="283"/>
      <c r="AW128" s="283"/>
      <c r="AX128" s="944" t="s">
        <v>485</v>
      </c>
      <c r="AY128" s="945"/>
      <c r="AZ128" s="945"/>
      <c r="BA128" s="945"/>
      <c r="BB128" s="945"/>
      <c r="BC128" s="945"/>
      <c r="BD128" s="945"/>
      <c r="BE128" s="946"/>
      <c r="BF128" s="1116" t="s">
        <v>128</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35"/>
      <c r="CA128" s="284"/>
      <c r="CB128" s="284"/>
      <c r="CC128" s="284"/>
      <c r="CD128" s="284"/>
      <c r="CE128" s="284"/>
      <c r="CF128" s="284"/>
      <c r="CG128" s="281"/>
      <c r="CH128" s="281"/>
      <c r="CI128" s="281"/>
      <c r="CJ128" s="282"/>
      <c r="CK128" s="1081"/>
      <c r="CL128" s="1082"/>
      <c r="CM128" s="1082"/>
      <c r="CN128" s="1082"/>
      <c r="CO128" s="1083"/>
      <c r="CP128" s="1098" t="s">
        <v>486</v>
      </c>
      <c r="CQ128" s="1099"/>
      <c r="CR128" s="1099"/>
      <c r="CS128" s="1099"/>
      <c r="CT128" s="1099"/>
      <c r="CU128" s="1099"/>
      <c r="CV128" s="1099"/>
      <c r="CW128" s="1099"/>
      <c r="CX128" s="1099"/>
      <c r="CY128" s="1099"/>
      <c r="CZ128" s="1099"/>
      <c r="DA128" s="1099"/>
      <c r="DB128" s="1099"/>
      <c r="DC128" s="1099"/>
      <c r="DD128" s="1099"/>
      <c r="DE128" s="1099"/>
      <c r="DF128" s="1100"/>
      <c r="DG128" s="1101" t="s">
        <v>128</v>
      </c>
      <c r="DH128" s="1102"/>
      <c r="DI128" s="1102"/>
      <c r="DJ128" s="1102"/>
      <c r="DK128" s="1102"/>
      <c r="DL128" s="1102" t="s">
        <v>128</v>
      </c>
      <c r="DM128" s="1102"/>
      <c r="DN128" s="1102"/>
      <c r="DO128" s="1102"/>
      <c r="DP128" s="1102"/>
      <c r="DQ128" s="1102" t="s">
        <v>128</v>
      </c>
      <c r="DR128" s="1102"/>
      <c r="DS128" s="1102"/>
      <c r="DT128" s="1102"/>
      <c r="DU128" s="1102"/>
      <c r="DV128" s="1103" t="s">
        <v>128</v>
      </c>
      <c r="DW128" s="1103"/>
      <c r="DX128" s="1103"/>
      <c r="DY128" s="1103"/>
      <c r="DZ128" s="1104"/>
    </row>
    <row r="129" spans="1:131" s="247" customFormat="1" ht="26.25" customHeight="1" x14ac:dyDescent="0.15">
      <c r="A129" s="986" t="s">
        <v>108</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487</v>
      </c>
      <c r="X129" s="1130"/>
      <c r="Y129" s="1130"/>
      <c r="Z129" s="1131"/>
      <c r="AA129" s="1014">
        <v>1230578</v>
      </c>
      <c r="AB129" s="1015"/>
      <c r="AC129" s="1015"/>
      <c r="AD129" s="1015"/>
      <c r="AE129" s="1016"/>
      <c r="AF129" s="1017">
        <v>1227333</v>
      </c>
      <c r="AG129" s="1015"/>
      <c r="AH129" s="1015"/>
      <c r="AI129" s="1015"/>
      <c r="AJ129" s="1016"/>
      <c r="AK129" s="1017">
        <v>1262155</v>
      </c>
      <c r="AL129" s="1015"/>
      <c r="AM129" s="1015"/>
      <c r="AN129" s="1015"/>
      <c r="AO129" s="1016"/>
      <c r="AP129" s="1132"/>
      <c r="AQ129" s="1133"/>
      <c r="AR129" s="1133"/>
      <c r="AS129" s="1133"/>
      <c r="AT129" s="1134"/>
      <c r="AU129" s="285"/>
      <c r="AV129" s="285"/>
      <c r="AW129" s="285"/>
      <c r="AX129" s="1123" t="s">
        <v>488</v>
      </c>
      <c r="AY129" s="1006"/>
      <c r="AZ129" s="1006"/>
      <c r="BA129" s="1006"/>
      <c r="BB129" s="1006"/>
      <c r="BC129" s="1006"/>
      <c r="BD129" s="1006"/>
      <c r="BE129" s="1007"/>
      <c r="BF129" s="1124" t="s">
        <v>128</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489</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490</v>
      </c>
      <c r="X130" s="1130"/>
      <c r="Y130" s="1130"/>
      <c r="Z130" s="1131"/>
      <c r="AA130" s="1014">
        <v>191347</v>
      </c>
      <c r="AB130" s="1015"/>
      <c r="AC130" s="1015"/>
      <c r="AD130" s="1015"/>
      <c r="AE130" s="1016"/>
      <c r="AF130" s="1017">
        <v>198901</v>
      </c>
      <c r="AG130" s="1015"/>
      <c r="AH130" s="1015"/>
      <c r="AI130" s="1015"/>
      <c r="AJ130" s="1016"/>
      <c r="AK130" s="1017">
        <v>223944</v>
      </c>
      <c r="AL130" s="1015"/>
      <c r="AM130" s="1015"/>
      <c r="AN130" s="1015"/>
      <c r="AO130" s="1016"/>
      <c r="AP130" s="1132"/>
      <c r="AQ130" s="1133"/>
      <c r="AR130" s="1133"/>
      <c r="AS130" s="1133"/>
      <c r="AT130" s="1134"/>
      <c r="AU130" s="285"/>
      <c r="AV130" s="285"/>
      <c r="AW130" s="285"/>
      <c r="AX130" s="1123" t="s">
        <v>491</v>
      </c>
      <c r="AY130" s="1006"/>
      <c r="AZ130" s="1006"/>
      <c r="BA130" s="1006"/>
      <c r="BB130" s="1006"/>
      <c r="BC130" s="1006"/>
      <c r="BD130" s="1006"/>
      <c r="BE130" s="1007"/>
      <c r="BF130" s="1160">
        <v>4.0999999999999996</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492</v>
      </c>
      <c r="X131" s="1168"/>
      <c r="Y131" s="1168"/>
      <c r="Z131" s="1169"/>
      <c r="AA131" s="1061">
        <v>1039231</v>
      </c>
      <c r="AB131" s="1040"/>
      <c r="AC131" s="1040"/>
      <c r="AD131" s="1040"/>
      <c r="AE131" s="1041"/>
      <c r="AF131" s="1039">
        <v>1028432</v>
      </c>
      <c r="AG131" s="1040"/>
      <c r="AH131" s="1040"/>
      <c r="AI131" s="1040"/>
      <c r="AJ131" s="1041"/>
      <c r="AK131" s="1039">
        <v>1038211</v>
      </c>
      <c r="AL131" s="1040"/>
      <c r="AM131" s="1040"/>
      <c r="AN131" s="1040"/>
      <c r="AO131" s="1041"/>
      <c r="AP131" s="1170"/>
      <c r="AQ131" s="1171"/>
      <c r="AR131" s="1171"/>
      <c r="AS131" s="1171"/>
      <c r="AT131" s="1172"/>
      <c r="AU131" s="285"/>
      <c r="AV131" s="285"/>
      <c r="AW131" s="285"/>
      <c r="AX131" s="1142" t="s">
        <v>493</v>
      </c>
      <c r="AY131" s="1099"/>
      <c r="AZ131" s="1099"/>
      <c r="BA131" s="1099"/>
      <c r="BB131" s="1099"/>
      <c r="BC131" s="1099"/>
      <c r="BD131" s="1099"/>
      <c r="BE131" s="1100"/>
      <c r="BF131" s="1143" t="s">
        <v>128</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494</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495</v>
      </c>
      <c r="W132" s="1153"/>
      <c r="X132" s="1153"/>
      <c r="Y132" s="1153"/>
      <c r="Z132" s="1154"/>
      <c r="AA132" s="1155">
        <v>3.6968681650000002</v>
      </c>
      <c r="AB132" s="1156"/>
      <c r="AC132" s="1156"/>
      <c r="AD132" s="1156"/>
      <c r="AE132" s="1157"/>
      <c r="AF132" s="1158">
        <v>3.9961805930000001</v>
      </c>
      <c r="AG132" s="1156"/>
      <c r="AH132" s="1156"/>
      <c r="AI132" s="1156"/>
      <c r="AJ132" s="1157"/>
      <c r="AK132" s="1158">
        <v>4.6816109629999998</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496</v>
      </c>
      <c r="W133" s="1136"/>
      <c r="X133" s="1136"/>
      <c r="Y133" s="1136"/>
      <c r="Z133" s="1137"/>
      <c r="AA133" s="1138">
        <v>2.8</v>
      </c>
      <c r="AB133" s="1139"/>
      <c r="AC133" s="1139"/>
      <c r="AD133" s="1139"/>
      <c r="AE133" s="1140"/>
      <c r="AF133" s="1138">
        <v>3.5</v>
      </c>
      <c r="AG133" s="1139"/>
      <c r="AH133" s="1139"/>
      <c r="AI133" s="1139"/>
      <c r="AJ133" s="1140"/>
      <c r="AK133" s="1138">
        <v>4.0999999999999996</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taMYc3TFk69AAcALnBVsEFYiLqTEKRCvbkYAIQWQFCRBuRpiMV/FFJNpLS56XxyVdqZVB6iwAFMC1kGhjdjKvA==" saltValue="EGXgVXzFTvQNOUFS+H9Ft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4" zoomScale="70" zoomScaleNormal="85" zoomScaleSheetLayoutView="70" workbookViewId="0">
      <selection activeCell="CU73" sqref="CU73"/>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ePQOF9HnEZRCtk00AlyuP4Y6iF6YDmhS7pJ4G2h16q62obh77pjKCehk1i6AO3PMuBPmvjVYho6r7ZKxydNaSg==" saltValue="dnl99oSOfTESdoNUCCgh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TQ9M+nI+EtY1lTomP3OXPboH1rXsVhEhi/g/NZAzultx49vY0v9g0Mov+dbtKZQ510KUUoqcv68MKyiudOLEw==" saltValue="KzJtPwozhbEdkflbTcc9q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8" zoomScale="85"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500</v>
      </c>
      <c r="AP7" s="304"/>
      <c r="AQ7" s="305" t="s">
        <v>501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502</v>
      </c>
      <c r="AQ8" s="311" t="s">
        <v>503</v>
      </c>
      <c r="AR8" s="312" t="s">
        <v>504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505</v>
      </c>
      <c r="AL9" s="1179"/>
      <c r="AM9" s="1179"/>
      <c r="AN9" s="1180"/>
      <c r="AO9" s="313">
        <v>376642</v>
      </c>
      <c r="AP9" s="313">
        <v>236139</v>
      </c>
      <c r="AQ9" s="314">
        <v>172204</v>
      </c>
      <c r="AR9" s="315">
        <v>37.1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506</v>
      </c>
      <c r="AL10" s="1179"/>
      <c r="AM10" s="1179"/>
      <c r="AN10" s="1180"/>
      <c r="AO10" s="316">
        <v>51012</v>
      </c>
      <c r="AP10" s="316">
        <v>31982</v>
      </c>
      <c r="AQ10" s="317">
        <v>20524</v>
      </c>
      <c r="AR10" s="318">
        <v>55.8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507</v>
      </c>
      <c r="AL11" s="1179"/>
      <c r="AM11" s="1179"/>
      <c r="AN11" s="1180"/>
      <c r="AO11" s="316">
        <v>45633</v>
      </c>
      <c r="AP11" s="316">
        <v>28610</v>
      </c>
      <c r="AQ11" s="317">
        <v>26395</v>
      </c>
      <c r="AR11" s="318">
        <v>8.4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508</v>
      </c>
      <c r="AL12" s="1179"/>
      <c r="AM12" s="1179"/>
      <c r="AN12" s="1180"/>
      <c r="AO12" s="316" t="s">
        <v>509</v>
      </c>
      <c r="AP12" s="316" t="s">
        <v>509</v>
      </c>
      <c r="AQ12" s="317">
        <v>1752</v>
      </c>
      <c r="AR12" s="318" t="s">
        <v>509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510</v>
      </c>
      <c r="AL13" s="1179"/>
      <c r="AM13" s="1179"/>
      <c r="AN13" s="1180"/>
      <c r="AO13" s="316" t="s">
        <v>509</v>
      </c>
      <c r="AP13" s="316" t="s">
        <v>509</v>
      </c>
      <c r="AQ13" s="317" t="s">
        <v>509</v>
      </c>
      <c r="AR13" s="318" t="s">
        <v>509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511</v>
      </c>
      <c r="AL14" s="1179"/>
      <c r="AM14" s="1179"/>
      <c r="AN14" s="1180"/>
      <c r="AO14" s="316">
        <v>23635</v>
      </c>
      <c r="AP14" s="316">
        <v>14818</v>
      </c>
      <c r="AQ14" s="317">
        <v>7974</v>
      </c>
      <c r="AR14" s="318">
        <v>85.8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512</v>
      </c>
      <c r="AL15" s="1179"/>
      <c r="AM15" s="1179"/>
      <c r="AN15" s="1180"/>
      <c r="AO15" s="316">
        <v>27432</v>
      </c>
      <c r="AP15" s="316">
        <v>17199</v>
      </c>
      <c r="AQ15" s="317">
        <v>4531</v>
      </c>
      <c r="AR15" s="318">
        <v>279.60000000000002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513</v>
      </c>
      <c r="AL16" s="1182"/>
      <c r="AM16" s="1182"/>
      <c r="AN16" s="1183"/>
      <c r="AO16" s="316">
        <v>-35710</v>
      </c>
      <c r="AP16" s="316">
        <v>-22389</v>
      </c>
      <c r="AQ16" s="317">
        <v>-15679</v>
      </c>
      <c r="AR16" s="318">
        <v>42.8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188</v>
      </c>
      <c r="AL17" s="1182"/>
      <c r="AM17" s="1182"/>
      <c r="AN17" s="1183"/>
      <c r="AO17" s="316">
        <v>488644</v>
      </c>
      <c r="AP17" s="316">
        <v>306360</v>
      </c>
      <c r="AQ17" s="317">
        <v>217700</v>
      </c>
      <c r="AR17" s="318">
        <v>40.700000000000003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518</v>
      </c>
      <c r="AL21" s="1174"/>
      <c r="AM21" s="1174"/>
      <c r="AN21" s="1175"/>
      <c r="AO21" s="328">
        <v>26.96</v>
      </c>
      <c r="AP21" s="329">
        <v>19.600000000000001</v>
      </c>
      <c r="AQ21" s="330">
        <v>7.36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519</v>
      </c>
      <c r="AL22" s="1174"/>
      <c r="AM22" s="1174"/>
      <c r="AN22" s="1175"/>
      <c r="AO22" s="333">
        <v>97.4</v>
      </c>
      <c r="AP22" s="334">
        <v>95.1</v>
      </c>
      <c r="AQ22" s="335">
        <v>2.2999999999999998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500</v>
      </c>
      <c r="AP30" s="304"/>
      <c r="AQ30" s="305" t="s">
        <v>501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502</v>
      </c>
      <c r="AQ31" s="311" t="s">
        <v>503</v>
      </c>
      <c r="AR31" s="312" t="s">
        <v>504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523</v>
      </c>
      <c r="AL32" s="1190"/>
      <c r="AM32" s="1190"/>
      <c r="AN32" s="1191"/>
      <c r="AO32" s="343">
        <v>228440</v>
      </c>
      <c r="AP32" s="343">
        <v>143223</v>
      </c>
      <c r="AQ32" s="344">
        <v>110920</v>
      </c>
      <c r="AR32" s="345">
        <v>29.1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524</v>
      </c>
      <c r="AL33" s="1190"/>
      <c r="AM33" s="1190"/>
      <c r="AN33" s="1191"/>
      <c r="AO33" s="343" t="s">
        <v>509</v>
      </c>
      <c r="AP33" s="343" t="s">
        <v>509</v>
      </c>
      <c r="AQ33" s="344" t="s">
        <v>509</v>
      </c>
      <c r="AR33" s="345" t="s">
        <v>509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525</v>
      </c>
      <c r="AL34" s="1190"/>
      <c r="AM34" s="1190"/>
      <c r="AN34" s="1191"/>
      <c r="AO34" s="343" t="s">
        <v>509</v>
      </c>
      <c r="AP34" s="343" t="s">
        <v>509</v>
      </c>
      <c r="AQ34" s="344" t="s">
        <v>509</v>
      </c>
      <c r="AR34" s="345" t="s">
        <v>509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526</v>
      </c>
      <c r="AL35" s="1190"/>
      <c r="AM35" s="1190"/>
      <c r="AN35" s="1191"/>
      <c r="AO35" s="343">
        <v>44003</v>
      </c>
      <c r="AP35" s="343">
        <v>27588</v>
      </c>
      <c r="AQ35" s="344">
        <v>30367</v>
      </c>
      <c r="AR35" s="345">
        <v>-9.1999999999999993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527</v>
      </c>
      <c r="AL36" s="1190"/>
      <c r="AM36" s="1190"/>
      <c r="AN36" s="1191"/>
      <c r="AO36" s="343">
        <v>3836</v>
      </c>
      <c r="AP36" s="343">
        <v>2405</v>
      </c>
      <c r="AQ36" s="344">
        <v>2045</v>
      </c>
      <c r="AR36" s="345">
        <v>17.600000000000001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528</v>
      </c>
      <c r="AL37" s="1190"/>
      <c r="AM37" s="1190"/>
      <c r="AN37" s="1191"/>
      <c r="AO37" s="343" t="s">
        <v>509</v>
      </c>
      <c r="AP37" s="343" t="s">
        <v>509</v>
      </c>
      <c r="AQ37" s="344">
        <v>314</v>
      </c>
      <c r="AR37" s="345" t="s">
        <v>509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529</v>
      </c>
      <c r="AL38" s="1193"/>
      <c r="AM38" s="1193"/>
      <c r="AN38" s="1194"/>
      <c r="AO38" s="346" t="s">
        <v>509</v>
      </c>
      <c r="AP38" s="346" t="s">
        <v>509</v>
      </c>
      <c r="AQ38" s="347">
        <v>28</v>
      </c>
      <c r="AR38" s="335" t="s">
        <v>509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530</v>
      </c>
      <c r="AL39" s="1193"/>
      <c r="AM39" s="1193"/>
      <c r="AN39" s="1194"/>
      <c r="AO39" s="343">
        <v>-3730</v>
      </c>
      <c r="AP39" s="343">
        <v>-2339</v>
      </c>
      <c r="AQ39" s="344">
        <v>-3766</v>
      </c>
      <c r="AR39" s="345">
        <v>-37.9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531</v>
      </c>
      <c r="AL40" s="1190"/>
      <c r="AM40" s="1190"/>
      <c r="AN40" s="1191"/>
      <c r="AO40" s="343">
        <v>-223944</v>
      </c>
      <c r="AP40" s="343">
        <v>-140404</v>
      </c>
      <c r="AQ40" s="344">
        <v>-106993</v>
      </c>
      <c r="AR40" s="345">
        <v>31.2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299</v>
      </c>
      <c r="AL41" s="1196"/>
      <c r="AM41" s="1196"/>
      <c r="AN41" s="1197"/>
      <c r="AO41" s="343">
        <v>48605</v>
      </c>
      <c r="AP41" s="343">
        <v>30473</v>
      </c>
      <c r="AQ41" s="344">
        <v>32915</v>
      </c>
      <c r="AR41" s="345">
        <v>-7.4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500</v>
      </c>
      <c r="AN49" s="1186" t="s">
        <v>535</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536</v>
      </c>
      <c r="AO50" s="360" t="s">
        <v>537</v>
      </c>
      <c r="AP50" s="361" t="s">
        <v>538</v>
      </c>
      <c r="AQ50" s="362" t="s">
        <v>539</v>
      </c>
      <c r="AR50" s="363" t="s">
        <v>540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441615</v>
      </c>
      <c r="AN51" s="365">
        <v>250207</v>
      </c>
      <c r="AO51" s="366">
        <v>-3.1</v>
      </c>
      <c r="AP51" s="367">
        <v>245039</v>
      </c>
      <c r="AQ51" s="368">
        <v>-15.1</v>
      </c>
      <c r="AR51" s="369">
        <v>12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107839</v>
      </c>
      <c r="AN52" s="373">
        <v>61099</v>
      </c>
      <c r="AO52" s="374">
        <v>-53.2</v>
      </c>
      <c r="AP52" s="375">
        <v>108922</v>
      </c>
      <c r="AQ52" s="376">
        <v>-23</v>
      </c>
      <c r="AR52" s="377">
        <v>-30.2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714648</v>
      </c>
      <c r="AN53" s="365">
        <v>415493</v>
      </c>
      <c r="AO53" s="366">
        <v>66.099999999999994</v>
      </c>
      <c r="AP53" s="367">
        <v>237994</v>
      </c>
      <c r="AQ53" s="368">
        <v>-2.9</v>
      </c>
      <c r="AR53" s="369">
        <v>69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201441</v>
      </c>
      <c r="AN54" s="373">
        <v>117117</v>
      </c>
      <c r="AO54" s="374">
        <v>91.7</v>
      </c>
      <c r="AP54" s="375">
        <v>110361</v>
      </c>
      <c r="AQ54" s="376">
        <v>1.3</v>
      </c>
      <c r="AR54" s="377">
        <v>90.4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865780</v>
      </c>
      <c r="AN55" s="365">
        <v>515959</v>
      </c>
      <c r="AO55" s="366">
        <v>24.2</v>
      </c>
      <c r="AP55" s="367">
        <v>267911</v>
      </c>
      <c r="AQ55" s="368">
        <v>12.6</v>
      </c>
      <c r="AR55" s="369">
        <v>11.6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261069</v>
      </c>
      <c r="AN56" s="373">
        <v>155583</v>
      </c>
      <c r="AO56" s="374">
        <v>32.799999999999997</v>
      </c>
      <c r="AP56" s="375">
        <v>106425</v>
      </c>
      <c r="AQ56" s="376">
        <v>-3.6</v>
      </c>
      <c r="AR56" s="377">
        <v>36.4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525723</v>
      </c>
      <c r="AN57" s="365">
        <v>320758</v>
      </c>
      <c r="AO57" s="366">
        <v>-37.799999999999997</v>
      </c>
      <c r="AP57" s="367">
        <v>228215</v>
      </c>
      <c r="AQ57" s="368">
        <v>-14.8</v>
      </c>
      <c r="AR57" s="369">
        <v>-23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390533</v>
      </c>
      <c r="AN58" s="373">
        <v>238275</v>
      </c>
      <c r="AO58" s="374">
        <v>53.1</v>
      </c>
      <c r="AP58" s="375">
        <v>117571</v>
      </c>
      <c r="AQ58" s="376">
        <v>10.5</v>
      </c>
      <c r="AR58" s="377">
        <v>42.6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955744</v>
      </c>
      <c r="AN59" s="365">
        <v>599213</v>
      </c>
      <c r="AO59" s="366">
        <v>86.8</v>
      </c>
      <c r="AP59" s="367">
        <v>264232</v>
      </c>
      <c r="AQ59" s="368">
        <v>15.8</v>
      </c>
      <c r="AR59" s="369">
        <v>71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644760</v>
      </c>
      <c r="AN60" s="373">
        <v>404238</v>
      </c>
      <c r="AO60" s="374">
        <v>69.7</v>
      </c>
      <c r="AP60" s="375">
        <v>133959</v>
      </c>
      <c r="AQ60" s="376">
        <v>13.9</v>
      </c>
      <c r="AR60" s="377">
        <v>55.8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700702</v>
      </c>
      <c r="AN61" s="380">
        <v>420326</v>
      </c>
      <c r="AO61" s="381">
        <v>27.2</v>
      </c>
      <c r="AP61" s="382">
        <v>248678</v>
      </c>
      <c r="AQ61" s="383">
        <v>-0.9</v>
      </c>
      <c r="AR61" s="369">
        <v>28.1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321128</v>
      </c>
      <c r="AN62" s="373">
        <v>195262</v>
      </c>
      <c r="AO62" s="374">
        <v>38.799999999999997</v>
      </c>
      <c r="AP62" s="375">
        <v>115448</v>
      </c>
      <c r="AQ62" s="376">
        <v>-0.2</v>
      </c>
      <c r="AR62" s="377">
        <v>39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uSKIvli/nONCkXWoValJL9vQb7v+sYNCl3xHTQhNE7DEueuBKNKfI8yztleg6Bt0JyVrXAKYPA43nfXc/nu/ww==" saltValue="uXIE9heAHwl7SFbRCmSmv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5"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21" spans="125:125" ht="13.5" hidden="1" customHeight="1" x14ac:dyDescent="0.15">
      <c r="DU121" s="291"/>
    </row>
  </sheetData>
  <sheetProtection algorithmName="SHA-512" hashValue="KafE+YAP4yHbc0Zk5vacqzBX5oXc10VIEK8rqZ/dTrLhfcSXM0AS1mcAqloPepRKx0zW1pafr9/nJ3NwrKgByA==" saltValue="nqx49vkO19gKE3TChiyCv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6"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sheetData>
  <sheetProtection algorithmName="SHA-512" hashValue="+m4gDe7344q2emnwq/ZwbArF/GtzmXa20WeJSa/7Kmq4LGUZxYDaFqKJUCpdiWNULhmvtl5G95De87OPxxsgTg==" saltValue="b6LifW/r7rjmwrMP5uEx/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2"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98" t="s">
        <v>3</v>
      </c>
      <c r="D47" s="1198"/>
      <c r="E47" s="1199"/>
      <c r="F47" s="11">
        <v>72.25</v>
      </c>
      <c r="G47" s="12">
        <v>73.14</v>
      </c>
      <c r="H47" s="12">
        <v>65.64</v>
      </c>
      <c r="I47" s="12">
        <v>73.37</v>
      </c>
      <c r="J47" s="13">
        <v>62.09</v>
      </c>
    </row>
    <row r="48" spans="2:10" ht="57.75" customHeight="1" x14ac:dyDescent="0.15">
      <c r="B48" s="14"/>
      <c r="C48" s="1200" t="s">
        <v>4</v>
      </c>
      <c r="D48" s="1200"/>
      <c r="E48" s="1201"/>
      <c r="F48" s="15">
        <v>12.36</v>
      </c>
      <c r="G48" s="16">
        <v>16.09</v>
      </c>
      <c r="H48" s="16">
        <v>24.29</v>
      </c>
      <c r="I48" s="16">
        <v>16.100000000000001</v>
      </c>
      <c r="J48" s="17">
        <v>15.21</v>
      </c>
    </row>
    <row r="49" spans="2:10" ht="57.75" customHeight="1" thickBot="1" x14ac:dyDescent="0.2">
      <c r="B49" s="18"/>
      <c r="C49" s="1202" t="s">
        <v>5</v>
      </c>
      <c r="D49" s="1202"/>
      <c r="E49" s="1203"/>
      <c r="F49" s="19">
        <v>8.02</v>
      </c>
      <c r="G49" s="20">
        <v>2.17</v>
      </c>
      <c r="H49" s="20" t="s">
        <v>556</v>
      </c>
      <c r="I49" s="20" t="s">
        <v>557</v>
      </c>
      <c r="J49" s="21" t="s">
        <v>558</v>
      </c>
    </row>
    <row r="50" spans="2:10" ht="13.5" customHeight="1" x14ac:dyDescent="0.15"/>
  </sheetData>
  <sheetProtection algorithmName="SHA-512" hashValue="I+t9+6kmc+oE+eu42QgyafcACSAk91EqUSM+Z72XK9nPn0OsviGuOYra9RY0ELDJL4Op8eG6IiaxSaSmxP0oYw==" saltValue="AjvrUVQ9AGTVFh2tU8LF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